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77cba4ba2b8fbc/"/>
    </mc:Choice>
  </mc:AlternateContent>
  <xr:revisionPtr revIDLastSave="0" documentId="8_{B907B3ED-9853-4D2F-9C84-C64AF8103C50}" xr6:coauthVersionLast="47" xr6:coauthVersionMax="47" xr10:uidLastSave="{00000000-0000-0000-0000-000000000000}"/>
  <bookViews>
    <workbookView xWindow="-108" yWindow="-108" windowWidth="23256" windowHeight="1257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Medição'!$A$10:$BB$953</definedName>
    <definedName name="_xlnm._FilterDatabase" localSheetId="3" hidden="1">MSRV5!$B$1:$I$907</definedName>
    <definedName name="_xlnm._FilterDatabase" localSheetId="5" hidden="1">Portifólio!$A$1:$AF$957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hidden="1">{#N/A,#N/A,FALSE,"ENERGIA";#N/A,#N/A,FALSE,"PERDIDAS";#N/A,#N/A,FALSE,"CLIENTES";#N/A,#N/A,FALSE,"ESTADO";#N/A,#N/A,FALSE,"TECNICA"}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hidden="1">{#N/A,#N/A,FALSE,"ENERGIA";#N/A,#N/A,FALSE,"PERDIDAS";#N/A,#N/A,FALSE,"CLIENTES";#N/A,#N/A,FALSE,"ESTADO";#N/A,#N/A,FALSE,"TECNICA"}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hidden="1">{"uno",#N/A,FALSE,"Dist total";"COMENTARIO",#N/A,FALSE,"Ficha CODICE"}</definedName>
    <definedName name="luis" hidden="1">{"CONSEJO",#N/A,FALSE,"Dist p0";"CONSEJO",#N/A,FALSE,"Ficha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hidden="1">{"ANAR",#N/A,FALSE,"Dist total";"MARGEN",#N/A,FALSE,"Dist total";"COMENTARIO",#N/A,FALSE,"Ficha CODICE";"CONSEJO",#N/A,FALSE,"Dist p0";"uno",#N/A,FALSE,"Dist total"}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hidden="1">{"'RR'!$A$2:$E$81"}</definedName>
    <definedName name="Terceira_Etapa">#REF!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hidden="1">{#N/A,#N/A,FALSE,"ENERGIA";#N/A,#N/A,FALSE,"PERDIDAS";#N/A,#N/A,FALSE,"CLIENTES";#N/A,#N/A,FALSE,"ESTADO";#N/A,#N/A,FALSE,"TECNICA"}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hidden="1">{"CONSEJO",#N/A,FALSE,"Dist p0";"CONSEJO",#N/A,FALSE,"Ficha CODICE"}</definedName>
    <definedName name="wrn.PARA._.LA._.CARTA." hidden="1">{"uno",#N/A,FALSE,"Dist total";"COMENTARIO",#N/A,FALSE,"Ficha CODICE"}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hidden="1">{"CONSEJO",#N/A,FALSE,"Dist p0";"CONSEJO",#N/A,FALSE,"Ficha CODICE"}</definedName>
    <definedName name="xs" hidden="1">{#N/A,#N/A,FALSE,"ENERGIA";#N/A,#N/A,FALSE,"PERDIDAS";#N/A,#N/A,FALSE,"CLIENTES";#N/A,#N/A,FALSE,"ESTADO";#N/A,#N/A,FALSE,"TECNICA"}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hidden="1">{#N/A,#N/A,FALSE,"ENERGIA";#N/A,#N/A,FALSE,"PERDIDAS";#N/A,#N/A,FALSE,"CLIENTES";#N/A,#N/A,FALSE,"ESTADO";#N/A,#N/A,FALSE,"TECNICA"}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6" i="3"/>
  <c r="AZ86" i="3" s="1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Z683" i="3" s="1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H6" i="11" l="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D4" i="5" s="1"/>
  <c r="L4" i="5" s="1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23" i="3" l="1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H50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H54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H85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AW142" i="3" l="1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K54" i="3"/>
  <c r="I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K86" i="3"/>
  <c r="I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I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I85" i="3"/>
  <c r="S85" i="3"/>
  <c r="O85" i="3"/>
  <c r="AC85" i="3"/>
  <c r="U85" i="3"/>
  <c r="AA85" i="3"/>
  <c r="Y85" i="3"/>
  <c r="K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K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AG87" i="3" l="1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86" i="3"/>
  <c r="BA86" i="3" s="1"/>
  <c r="AY23" i="3"/>
  <c r="BA23" i="3" s="1"/>
  <c r="U12" i="3"/>
  <c r="K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P4" i="5"/>
  <c r="L5" i="5"/>
  <c r="D5" i="5"/>
  <c r="J13" i="6"/>
  <c r="H13" i="6"/>
  <c r="AG953" i="3" l="1"/>
  <c r="AU953" i="3"/>
  <c r="AI953" i="3"/>
  <c r="AE953" i="3"/>
  <c r="AW953" i="3"/>
  <c r="AM953" i="3"/>
  <c r="AQ953" i="3"/>
  <c r="AK953" i="3"/>
  <c r="AS953" i="3"/>
  <c r="AO953" i="3"/>
  <c r="BA13" i="3"/>
  <c r="BA12" i="3" s="1"/>
  <c r="AY12" i="3"/>
  <c r="AA953" i="3"/>
  <c r="AC953" i="3"/>
  <c r="Y953" i="3"/>
  <c r="BA823" i="3"/>
  <c r="BA837" i="3"/>
  <c r="BA836" i="3" s="1"/>
  <c r="AY836" i="3"/>
  <c r="AY823" i="3"/>
  <c r="K95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L13" i="6"/>
  <c r="BA101" i="3" l="1"/>
  <c r="BA483" i="3"/>
  <c r="AY953" i="3"/>
  <c r="BA953" i="3" l="1"/>
  <c r="I12" i="3" l="1"/>
  <c r="I95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<sst xmlns="http://schemas.openxmlformats.org/spreadsheetml/2006/main" count="25714" uniqueCount="7432">
  <si>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</si>
  <si>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</si>
  <si>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</si>
  <si>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</si>
  <si>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</si>
  <si>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</si>
  <si>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</si>
  <si>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</si>
  <si>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</si>
  <si>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</si>
  <si>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</si>
  <si>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</si>
  <si>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</si>
  <si>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</si>
  <si>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</si>
  <si>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</si>
  <si>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</si>
  <si>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</si>
  <si>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</si>
  <si>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</si>
  <si>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</si>
  <si>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</si>
  <si>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</si>
  <si>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</si>
  <si>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</si>
  <si>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</si>
  <si>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</si>
  <si>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</si>
  <si>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</si>
  <si>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</si>
  <si>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</si>
  <si>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</si>
  <si>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</si>
  <si>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</si>
  <si>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</si>
  <si>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</si>
  <si>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</si>
  <si>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</si>
  <si>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</si>
  <si>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</si>
  <si>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</si>
  <si>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</si>
  <si>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</si>
  <si>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</si>
  <si>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</si>
  <si>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</si>
  <si>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</si>
  <si>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</si>
  <si>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</si>
  <si>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</si>
  <si>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</si>
  <si>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</si>
  <si>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</si>
  <si>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</si>
  <si>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</si>
  <si>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</si>
  <si>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</si>
  <si>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</si>
  <si>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</si>
  <si>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</si>
  <si>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</si>
  <si>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</si>
  <si>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</si>
  <si>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</si>
  <si>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</si>
  <si>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</si>
  <si>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</si>
  <si>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</si>
  <si>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</si>
  <si>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</si>
  <si>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</si>
  <si>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</si>
  <si>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</si>
  <si>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</si>
  <si>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</si>
  <si>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</si>
  <si>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</si>
  <si>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</si>
  <si>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</si>
  <si>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</si>
  <si>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</si>
  <si>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</si>
  <si>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</si>
  <si>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</si>
  <si>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</si>
  <si>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</si>
  <si>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</si>
  <si>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</si>
  <si>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</si>
  <si>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</si>
  <si>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</si>
  <si>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</si>
  <si>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</si>
  <si>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</si>
  <si>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</si>
  <si>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</si>
  <si>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</si>
  <si>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</si>
  <si>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</si>
  <si>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</si>
  <si>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</si>
  <si>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</si>
  <si>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</si>
  <si>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</si>
  <si>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</si>
  <si>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</si>
  <si>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</si>
  <si>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</si>
  <si>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</si>
  <si>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</si>
  <si>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</si>
  <si>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</si>
  <si>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</si>
  <si>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</si>
  <si>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</si>
  <si>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</si>
  <si>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</si>
  <si>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</si>
  <si>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</si>
  <si>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</si>
  <si>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</si>
  <si>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</si>
  <si>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</si>
  <si>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</si>
  <si>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</si>
  <si>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</si>
  <si>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</si>
  <si>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</si>
  <si>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</si>
  <si>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</si>
  <si>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</si>
  <si>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</si>
  <si>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</si>
  <si>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</si>
  <si>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</si>
  <si>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</si>
  <si>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</si>
  <si>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</si>
  <si>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</si>
  <si>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</si>
  <si>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</si>
  <si>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</si>
  <si>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</si>
  <si>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</si>
  <si>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</si>
  <si>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</si>
  <si>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</si>
  <si>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</si>
  <si>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</si>
  <si>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</si>
  <si>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</si>
  <si>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</si>
  <si>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</si>
  <si>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</si>
  <si>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</si>
  <si>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</si>
  <si>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</si>
  <si>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</si>
  <si>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</si>
  <si>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</si>
  <si>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</si>
  <si>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</si>
  <si>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</si>
  <si>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</si>
  <si>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</si>
  <si>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</si>
  <si>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</si>
  <si>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</si>
  <si>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</si>
  <si>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</si>
  <si>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</si>
  <si>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</si>
  <si>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</si>
  <si>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</si>
  <si>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</si>
  <si>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</si>
  <si>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</si>
  <si>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</si>
  <si>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</si>
  <si>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</si>
  <si>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</si>
  <si>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</si>
  <si>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</si>
  <si>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</si>
  <si>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</si>
  <si>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</si>
  <si>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</si>
  <si>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</si>
  <si>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</si>
  <si>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</si>
  <si>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</si>
  <si>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</si>
  <si>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</si>
  <si>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</si>
  <si>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</si>
  <si>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</si>
  <si>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</si>
  <si>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</si>
  <si>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</si>
  <si>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</si>
  <si>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</si>
  <si>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</si>
  <si>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</si>
  <si>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</si>
  <si>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</si>
  <si>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</si>
  <si>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</si>
  <si>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</si>
  <si>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</si>
  <si>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</si>
  <si>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</si>
  <si>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</si>
  <si>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</si>
  <si>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</si>
  <si>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</si>
  <si>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</si>
  <si>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</si>
  <si>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</si>
  <si>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</si>
  <si>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</si>
  <si>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</si>
  <si>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</si>
  <si>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</si>
  <si>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</si>
  <si>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</si>
  <si>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</si>
  <si>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</si>
  <si>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</si>
  <si>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</si>
  <si>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</si>
  <si>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</si>
  <si>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</si>
  <si>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</si>
  <si>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</si>
  <si>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</si>
  <si>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</si>
  <si>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</si>
  <si>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</si>
  <si>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</si>
  <si>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</si>
  <si>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</si>
  <si>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</si>
  <si>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</si>
  <si>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</si>
  <si>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</si>
  <si>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</si>
  <si>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</si>
  <si>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</si>
  <si>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</si>
  <si>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</si>
  <si>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</si>
  <si>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</si>
  <si>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</si>
  <si>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</si>
  <si>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</si>
  <si>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</si>
  <si>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</si>
  <si>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</si>
  <si>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</si>
  <si>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</si>
  <si>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</si>
  <si>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</si>
  <si>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</si>
  <si>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</si>
  <si>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</si>
  <si>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</si>
  <si>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</si>
  <si>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</si>
  <si>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</si>
  <si>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</si>
  <si>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</si>
  <si>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</si>
  <si>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</si>
  <si>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</si>
  <si>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</si>
  <si>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</si>
  <si>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</si>
  <si>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</si>
  <si>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</si>
  <si>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</si>
  <si>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</si>
  <si>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</si>
  <si>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</si>
  <si>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</si>
  <si>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</si>
  <si>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</si>
  <si>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</si>
  <si>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</si>
  <si>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</si>
  <si>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</si>
  <si>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</si>
  <si>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</si>
  <si>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</si>
  <si>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</si>
  <si>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</si>
  <si>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</si>
  <si>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</si>
  <si>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</si>
  <si>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</si>
  <si>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</si>
  <si>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</si>
  <si>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</si>
  <si>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</si>
  <si>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</si>
  <si>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</si>
  <si>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</si>
  <si>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</si>
  <si>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</si>
  <si>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</si>
  <si>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</si>
  <si>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</si>
  <si>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</si>
  <si>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</si>
  <si>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</si>
  <si>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</si>
  <si>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</si>
  <si>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</si>
  <si>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</si>
  <si>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</si>
  <si>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</si>
  <si>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</si>
  <si>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</si>
  <si>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</si>
  <si>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</si>
  <si>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</si>
  <si>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</si>
  <si>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</si>
  <si>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</si>
  <si>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</si>
  <si>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</si>
  <si>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</si>
  <si>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</si>
  <si>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</si>
  <si>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</si>
  <si>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</si>
  <si>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</si>
  <si>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</si>
  <si>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</si>
  <si>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</si>
  <si>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</si>
  <si>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</si>
  <si>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</si>
  <si>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</si>
  <si>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</si>
  <si>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</si>
  <si>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</si>
  <si>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</si>
  <si>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</si>
  <si>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</si>
  <si>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</si>
  <si>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</si>
  <si>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</si>
  <si>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</si>
  <si>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</si>
  <si>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</si>
  <si>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</si>
  <si>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</si>
  <si>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</si>
  <si>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</si>
  <si>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</si>
  <si>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</si>
  <si>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</si>
  <si>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</si>
  <si>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</si>
  <si>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</si>
  <si>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</si>
  <si>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</si>
  <si>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</si>
  <si>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</si>
  <si>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</si>
  <si>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</si>
  <si>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</si>
  <si>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</si>
  <si>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</si>
  <si>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1990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</si>
  <si>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</si>
  <si>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</si>
  <si>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</si>
  <si>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</si>
  <si>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</si>
  <si>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</si>
  <si>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</si>
  <si>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</si>
  <si>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</si>
  <si>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</si>
  <si>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</si>
  <si>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</si>
  <si>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</si>
  <si>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</si>
  <si>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</si>
  <si>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</si>
  <si>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</si>
  <si>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</si>
  <si>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</si>
  <si>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</si>
  <si>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</si>
  <si>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</si>
  <si>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</si>
  <si>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</si>
  <si>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</si>
  <si>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</si>
  <si>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</si>
  <si>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</si>
  <si>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</si>
  <si>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</si>
  <si>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</si>
  <si>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</si>
  <si>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</si>
  <si>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</si>
  <si>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</si>
  <si>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</si>
  <si>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</si>
  <si>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</si>
  <si>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</si>
  <si>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</si>
  <si>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</si>
  <si>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</si>
  <si>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</si>
  <si>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</si>
  <si>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</si>
  <si>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</si>
  <si>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</si>
  <si>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</si>
  <si>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</si>
  <si>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</si>
  <si>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</si>
  <si>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</si>
  <si>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</si>
  <si>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</si>
  <si>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</si>
  <si>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</si>
  <si>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</si>
  <si>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</si>
  <si>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</si>
  <si>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</si>
  <si>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</si>
  <si>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</si>
  <si>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</si>
  <si>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</si>
  <si>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</si>
  <si>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</si>
  <si>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</si>
  <si>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</si>
  <si>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</si>
  <si>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</si>
  <si>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</si>
  <si>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</si>
  <si>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</si>
  <si>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</si>
  <si>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</si>
  <si>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</si>
  <si>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</si>
  <si>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</si>
  <si>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</si>
  <si>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</si>
  <si>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</si>
  <si>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</si>
  <si>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</si>
  <si>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</si>
  <si>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</si>
  <si>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</si>
  <si>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</si>
  <si>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</si>
  <si>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</si>
  <si>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</si>
  <si>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</si>
  <si>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</si>
  <si>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</si>
  <si>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</si>
  <si>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</si>
  <si>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</si>
  <si>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</si>
  <si>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</si>
  <si>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</si>
  <si>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</si>
  <si>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</si>
  <si>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</si>
  <si>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</si>
  <si>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</si>
  <si>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</si>
  <si>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</si>
  <si>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</si>
  <si>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</si>
  <si>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</si>
  <si>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</si>
  <si>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</si>
  <si>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</si>
  <si>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</si>
  <si>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</si>
  <si>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</si>
  <si>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</si>
  <si>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</si>
  <si>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</si>
  <si>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</si>
  <si>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</si>
  <si>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</si>
  <si>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</si>
  <si>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</si>
  <si>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</si>
  <si>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</si>
  <si>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</si>
  <si>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</si>
  <si>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</si>
  <si>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</si>
  <si>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</si>
  <si>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</si>
  <si>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</si>
  <si>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</si>
  <si>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</si>
  <si>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</si>
  <si>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</si>
  <si>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</si>
  <si>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</si>
  <si>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</si>
  <si>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</si>
  <si>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</si>
  <si>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</si>
  <si>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</si>
  <si>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</si>
  <si>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</si>
  <si>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</si>
  <si>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</si>
  <si>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</si>
  <si>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</si>
  <si>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</si>
  <si>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</si>
  <si>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</si>
  <si>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</si>
  <si>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</si>
  <si>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</si>
  <si>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</si>
  <si>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</si>
  <si>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</si>
  <si>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</si>
  <si>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</si>
  <si>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</si>
  <si>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</si>
  <si>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</si>
  <si>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</si>
  <si>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</si>
  <si>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</si>
  <si>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</si>
  <si>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</si>
  <si>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</si>
  <si>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</si>
  <si>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</si>
  <si>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</si>
  <si>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</si>
  <si>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</si>
  <si>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</si>
  <si>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</si>
  <si>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</si>
  <si>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</si>
  <si>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</si>
  <si>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</si>
  <si>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</si>
  <si>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</si>
  <si>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</si>
  <si>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</si>
  <si>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</si>
  <si>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</si>
  <si>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</si>
  <si>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</si>
  <si>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</si>
  <si>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</si>
  <si>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</si>
  <si>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</si>
  <si>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</si>
  <si>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</si>
  <si>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</si>
  <si>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</si>
  <si>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</si>
  <si>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</si>
  <si>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</si>
  <si>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</si>
  <si>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</si>
  <si>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</si>
  <si>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</si>
  <si>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</si>
  <si>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</si>
  <si>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</si>
  <si>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</si>
  <si>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</si>
  <si>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</si>
  <si>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</si>
  <si>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</si>
  <si>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</si>
  <si>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</si>
  <si>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</si>
  <si>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</si>
  <si>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</si>
  <si>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</si>
  <si>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</si>
  <si>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</si>
  <si>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</si>
  <si>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</si>
  <si>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</si>
  <si>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</si>
  <si>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</si>
  <si>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</si>
  <si>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</si>
  <si>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</si>
  <si>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</si>
  <si>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</si>
  <si>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</si>
  <si>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</si>
  <si>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</si>
  <si>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</si>
  <si>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</si>
  <si>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</si>
  <si>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</si>
  <si>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</si>
  <si>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</si>
  <si>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</si>
  <si>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</si>
  <si>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</si>
  <si>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</si>
  <si>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</si>
  <si>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</si>
  <si>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</si>
  <si>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</si>
  <si>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</si>
  <si>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</si>
  <si>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</si>
  <si>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</si>
  <si>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</si>
  <si>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</si>
  <si>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</si>
  <si>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</si>
  <si>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</si>
  <si>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</si>
  <si>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</si>
  <si>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</si>
  <si>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</si>
  <si>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</si>
  <si>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</si>
  <si>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</si>
  <si>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</si>
  <si>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</si>
  <si>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</si>
  <si>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</si>
  <si>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</si>
  <si>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</si>
  <si>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</si>
  <si>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</si>
  <si>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</si>
  <si>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</si>
  <si>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</si>
  <si>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</si>
  <si>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</si>
  <si>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</si>
  <si>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</si>
  <si>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</si>
  <si>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</si>
  <si>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</si>
  <si>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</si>
  <si>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</si>
  <si>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</si>
  <si>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</si>
  <si>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</si>
  <si>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</si>
  <si>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</si>
  <si>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</si>
  <si>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</si>
  <si>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</si>
  <si>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</si>
  <si>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</si>
  <si>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</si>
  <si>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</si>
  <si>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</si>
  <si>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</si>
  <si>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</si>
  <si>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</si>
  <si>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</si>
  <si>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</si>
  <si>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</si>
  <si>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</si>
  <si>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</si>
  <si>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</si>
  <si>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</si>
  <si>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</si>
  <si>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</si>
  <si>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</si>
  <si>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</si>
  <si>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</si>
  <si>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</si>
  <si>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</si>
  <si>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</si>
  <si>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</si>
  <si>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</si>
  <si>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</si>
  <si>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</si>
  <si>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</si>
  <si>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</si>
  <si>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</si>
  <si>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</si>
  <si>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</si>
  <si>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</si>
  <si>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</si>
  <si>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</si>
  <si>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</si>
  <si>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</si>
  <si>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</si>
  <si>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</si>
  <si>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</si>
  <si>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</si>
  <si>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</si>
  <si>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</si>
  <si>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</si>
  <si>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</si>
  <si>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</si>
  <si>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</si>
  <si>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</si>
  <si>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</si>
  <si>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</si>
  <si>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</si>
  <si>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</si>
  <si>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</si>
  <si>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</si>
  <si>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</si>
  <si>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</si>
  <si>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</si>
  <si>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</si>
  <si>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</si>
  <si>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</si>
  <si>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</si>
  <si>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</si>
  <si>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</si>
  <si>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</si>
  <si>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</si>
  <si>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</si>
  <si>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</si>
  <si>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</si>
  <si>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</si>
  <si>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</si>
  <si>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</si>
  <si>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</si>
  <si>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</si>
  <si>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</si>
  <si>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</si>
  <si>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</si>
  <si>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</si>
  <si>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</si>
  <si>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</si>
  <si>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</si>
  <si>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</si>
  <si>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</si>
  <si>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</si>
  <si>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</si>
  <si>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</si>
  <si>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</si>
  <si>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</si>
  <si>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</si>
  <si>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</si>
  <si>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</si>
  <si>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</si>
  <si>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</si>
  <si>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</si>
  <si>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</si>
  <si>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</si>
  <si>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</si>
  <si>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</si>
  <si>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</si>
  <si>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</si>
  <si>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</si>
  <si>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</si>
  <si>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</si>
  <si>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</si>
  <si>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</si>
  <si>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</si>
  <si>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</si>
  <si>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</si>
  <si>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</si>
  <si>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</si>
  <si>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</si>
  <si>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</si>
  <si>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</si>
  <si>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</si>
  <si>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</si>
  <si>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</si>
  <si>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</si>
  <si>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</si>
  <si>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</si>
  <si>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</si>
  <si>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</si>
  <si>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</si>
  <si>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</si>
  <si>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</si>
  <si>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</si>
  <si>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</si>
  <si>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</si>
  <si>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</si>
  <si>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</si>
  <si>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</si>
  <si>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</si>
  <si>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</si>
  <si>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</si>
  <si>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</si>
  <si>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</si>
  <si>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</si>
  <si>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</si>
  <si>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</si>
  <si>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</si>
  <si>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</si>
  <si>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</si>
  <si>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</si>
  <si>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</si>
  <si>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</si>
  <si>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</si>
  <si>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</si>
  <si>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</si>
  <si>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</si>
  <si>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</si>
  <si>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</si>
  <si>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</si>
  <si>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</si>
  <si>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</si>
  <si>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</si>
  <si>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</si>
  <si>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</si>
  <si>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</si>
  <si>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</si>
  <si>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</si>
  <si>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</si>
  <si>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</si>
  <si>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</si>
  <si>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</si>
  <si>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</si>
  <si>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</si>
  <si>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</si>
  <si>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</si>
  <si>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</si>
  <si>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</si>
  <si>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</si>
  <si>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</si>
  <si>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</si>
  <si>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</si>
  <si>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</si>
  <si>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</si>
  <si>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</si>
  <si>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</si>
  <si>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</si>
  <si>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</si>
  <si>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</si>
  <si>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</si>
  <si>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</si>
  <si>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</si>
  <si>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</si>
  <si>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</si>
  <si>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</si>
  <si>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</si>
  <si>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</si>
  <si>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</si>
  <si>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</si>
  <si>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</si>
  <si>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</si>
  <si>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</si>
  <si>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</si>
  <si>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</si>
  <si>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</si>
  <si>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</si>
  <si>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</si>
  <si>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</si>
  <si>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</si>
  <si>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</si>
  <si>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</si>
  <si>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</si>
  <si>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</si>
  <si>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</si>
  <si>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</si>
  <si>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</si>
  <si>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</si>
  <si>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</si>
  <si>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</si>
  <si>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</si>
  <si>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</si>
  <si>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</si>
  <si>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</si>
  <si>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</si>
  <si>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</si>
  <si>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</si>
  <si>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</si>
  <si>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</si>
  <si>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</si>
  <si>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</si>
  <si>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</si>
  <si>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</si>
  <si>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</si>
  <si>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</si>
  <si>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</si>
  <si>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</si>
  <si>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</si>
  <si>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</si>
  <si>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</si>
  <si>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</si>
  <si>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</si>
  <si>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</si>
  <si>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</si>
  <si>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</si>
  <si>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</si>
  <si>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</si>
  <si>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</si>
  <si>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</si>
  <si>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</si>
  <si>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</si>
  <si>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</si>
  <si>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</si>
  <si>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</si>
  <si>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</si>
  <si>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</si>
  <si>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</si>
  <si>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</si>
  <si>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</si>
  <si>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</si>
  <si>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</si>
  <si>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</si>
  <si>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</si>
  <si>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</si>
  <si>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</si>
  <si>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</si>
  <si>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</si>
  <si>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</si>
  <si>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</si>
  <si>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</si>
  <si>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</si>
  <si>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</si>
  <si>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</si>
  <si>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</si>
  <si>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</si>
  <si>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</si>
  <si>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</si>
  <si>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</si>
  <si>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</si>
  <si>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</si>
  <si>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</si>
  <si>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</si>
  <si>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</si>
  <si>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</si>
  <si>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</si>
  <si>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</si>
  <si>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</si>
  <si>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</si>
  <si>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</si>
  <si>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</si>
  <si>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</si>
  <si>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</si>
  <si>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</si>
  <si>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</si>
  <si>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</si>
  <si>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</si>
  <si>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</si>
  <si>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</si>
  <si>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</si>
  <si>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</si>
  <si>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</si>
  <si>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</si>
  <si>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</si>
  <si>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</si>
  <si>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</si>
  <si>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</si>
  <si>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</si>
  <si>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</si>
  <si>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</si>
  <si>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</si>
  <si>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</si>
  <si>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</si>
  <si>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</si>
  <si>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</si>
  <si>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</si>
  <si>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</si>
  <si>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</si>
  <si>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</si>
  <si>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</si>
  <si>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</si>
  <si>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</si>
  <si>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</si>
  <si>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</si>
  <si>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</si>
  <si>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</si>
  <si>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</si>
  <si>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</si>
  <si>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</si>
  <si>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</si>
  <si>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</si>
  <si>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</si>
  <si>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</si>
  <si>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</si>
  <si>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</si>
  <si>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</si>
  <si>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</si>
  <si>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</si>
  <si>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</si>
  <si>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</si>
  <si>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</si>
  <si>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</si>
  <si>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</si>
  <si>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</si>
  <si>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</si>
  <si>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</si>
  <si>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</si>
  <si>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</si>
  <si>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</si>
  <si>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</si>
  <si>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</si>
  <si>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</si>
  <si>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</si>
  <si>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</si>
  <si>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</si>
  <si>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</si>
  <si>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</si>
  <si>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</si>
  <si>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</si>
  <si>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</si>
  <si>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</si>
  <si>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</si>
  <si>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</si>
  <si>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</si>
  <si>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</si>
  <si>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</si>
  <si>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</si>
  <si>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</si>
  <si>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</si>
  <si>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</si>
  <si>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</si>
  <si>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</si>
  <si>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</si>
  <si>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</si>
  <si>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</si>
  <si>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</si>
  <si>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</si>
  <si>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</si>
  <si>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</si>
  <si>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</si>
  <si>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</si>
  <si>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</si>
  <si>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</si>
  <si>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</si>
  <si>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</si>
  <si>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</si>
  <si>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</si>
  <si>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</si>
  <si>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</si>
  <si>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</si>
  <si>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</si>
  <si>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</si>
  <si>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</si>
  <si>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</si>
  <si>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</si>
  <si>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</si>
  <si>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</si>
  <si>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</si>
  <si>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</si>
  <si>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</si>
  <si>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</si>
  <si>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</si>
  <si>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</si>
  <si>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</si>
  <si>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</si>
  <si>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</si>
  <si>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</si>
  <si>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</si>
  <si>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</si>
  <si>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</si>
  <si>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</si>
  <si>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</si>
  <si>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</si>
  <si>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</si>
  <si>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</si>
  <si>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</si>
  <si>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</si>
  <si>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</si>
  <si>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</si>
  <si>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</si>
  <si>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</si>
  <si>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</si>
  <si>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</si>
  <si>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</si>
  <si>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</si>
  <si>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</si>
  <si>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</si>
  <si>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</si>
  <si>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</si>
  <si>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</si>
  <si>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</si>
  <si>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</si>
  <si>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</si>
  <si>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</si>
  <si>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</si>
  <si>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</si>
  <si>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</si>
  <si>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</si>
  <si>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</si>
  <si>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</si>
  <si>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</si>
  <si>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</si>
  <si>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</si>
  <si>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</si>
  <si>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</si>
  <si>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</si>
  <si>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</si>
  <si>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</si>
  <si>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</si>
  <si>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</si>
  <si>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</si>
  <si>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</si>
  <si>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</si>
  <si>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</si>
  <si>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</si>
  <si>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</si>
  <si>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</si>
  <si>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</si>
  <si>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</si>
  <si>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</si>
  <si>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</si>
  <si>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</si>
  <si>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</si>
  <si>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</si>
  <si>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</si>
  <si>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</si>
  <si>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</si>
  <si>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</si>
  <si>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</si>
  <si>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</si>
  <si>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</si>
  <si>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</si>
  <si>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</si>
  <si>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</si>
  <si>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</si>
  <si>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</si>
  <si>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</si>
  <si>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</si>
  <si>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</si>
  <si>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</si>
  <si>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</si>
  <si>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</si>
  <si>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</si>
  <si>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</si>
  <si>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</si>
  <si>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</si>
  <si>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</si>
  <si>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</si>
  <si>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</si>
  <si>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</si>
  <si>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</si>
  <si>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</si>
  <si>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</si>
  <si>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</si>
  <si>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</si>
  <si>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</si>
  <si>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</si>
  <si>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</si>
  <si>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</si>
  <si>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</si>
  <si>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</si>
  <si>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</si>
  <si>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</si>
  <si>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</si>
  <si>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</si>
  <si>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</si>
  <si>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</si>
  <si>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</si>
  <si>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</si>
  <si>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</si>
  <si>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</si>
  <si>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</si>
  <si>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</si>
  <si>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</si>
  <si>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</si>
  <si>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</si>
  <si>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</si>
  <si>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</si>
  <si>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</si>
  <si>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</si>
  <si>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</si>
  <si>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</si>
  <si>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</si>
  <si>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</si>
  <si>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</si>
  <si>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</si>
  <si>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</si>
  <si>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</si>
  <si>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</si>
  <si>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</si>
  <si>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</si>
  <si>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</si>
  <si>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</si>
  <si>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</si>
  <si>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</si>
  <si>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</si>
  <si>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</si>
  <si>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</si>
  <si>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</si>
  <si>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</si>
  <si>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</si>
  <si>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</si>
  <si>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</si>
  <si>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</si>
  <si>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</si>
  <si>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</si>
  <si>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</si>
  <si>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</si>
  <si>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</si>
  <si>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</si>
  <si>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</si>
  <si>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</si>
  <si>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</si>
  <si>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</si>
  <si>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</si>
  <si>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</si>
  <si>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</si>
  <si>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</si>
  <si>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</si>
  <si>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</si>
  <si>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</si>
  <si>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</si>
  <si>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</si>
  <si>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</si>
  <si>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</si>
  <si>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</si>
  <si>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</si>
  <si>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</si>
  <si>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</si>
  <si>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</si>
  <si>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</si>
  <si>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</si>
  <si>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</si>
  <si>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</si>
  <si>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</si>
  <si>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</si>
  <si>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</si>
  <si>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</si>
  <si>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</si>
  <si>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</si>
  <si>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</si>
  <si>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</si>
  <si>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</si>
  <si>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</si>
  <si>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</si>
  <si>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</si>
  <si>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</si>
  <si>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</si>
  <si>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</si>
  <si>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</si>
  <si>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</si>
  <si>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</si>
  <si>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</si>
  <si>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</si>
  <si>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</si>
  <si>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</si>
  <si>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</si>
  <si>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</si>
  <si>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</si>
  <si>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</si>
  <si>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</si>
  <si>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</si>
  <si>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</si>
  <si>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</si>
  <si>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</si>
  <si>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</si>
  <si>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</si>
  <si>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</si>
  <si>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</si>
  <si>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</si>
  <si>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</si>
  <si>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</si>
  <si>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</si>
  <si>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</si>
  <si>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</si>
  <si>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</si>
  <si>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</si>
  <si>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</si>
  <si>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</si>
  <si>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</si>
  <si>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</si>
  <si>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</si>
  <si>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</si>
  <si>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</si>
  <si>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</si>
  <si>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</si>
  <si>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</si>
  <si>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</si>
  <si>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</si>
  <si>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</si>
  <si>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</si>
  <si>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</si>
  <si>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</si>
  <si>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</si>
  <si>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</si>
  <si>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</si>
  <si>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</si>
  <si>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</si>
  <si>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</si>
  <si>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</si>
  <si>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</si>
  <si>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</si>
  <si>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</si>
  <si>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</si>
  <si>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</si>
  <si>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</si>
  <si>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</si>
  <si>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</si>
  <si>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</si>
  <si>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</si>
  <si>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</si>
  <si>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</si>
  <si>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</si>
  <si>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</si>
  <si>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</si>
  <si>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</si>
  <si>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</si>
  <si>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</si>
  <si>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</si>
  <si>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</si>
  <si>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</si>
  <si>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</si>
  <si>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</si>
  <si>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</si>
  <si>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</si>
  <si>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</si>
  <si>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</si>
  <si>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</si>
  <si>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</si>
  <si>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</si>
  <si>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</si>
  <si>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</si>
  <si>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</si>
  <si>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</si>
  <si>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</si>
  <si>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</si>
  <si>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</si>
  <si>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</si>
  <si>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</si>
  <si>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</si>
  <si>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</si>
  <si>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</si>
  <si>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</si>
  <si>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</si>
  <si>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</si>
  <si>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</si>
  <si>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</si>
  <si>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</si>
  <si>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</si>
  <si>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</si>
  <si>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</si>
  <si>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</si>
  <si>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</si>
  <si>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</si>
  <si>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</si>
  <si>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</si>
  <si>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</si>
  <si>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</si>
  <si>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</si>
  <si>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</si>
  <si>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</si>
  <si>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</si>
  <si>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</si>
  <si>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</si>
  <si>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</si>
  <si>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</si>
  <si>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</si>
  <si>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</si>
  <si>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</si>
  <si>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</si>
  <si>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</si>
  <si>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</si>
  <si>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</si>
  <si>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</si>
  <si>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</si>
  <si>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</si>
  <si>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</si>
  <si>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</si>
  <si>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</si>
  <si>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</si>
  <si>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</si>
  <si>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</si>
  <si>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</si>
  <si>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</si>
  <si>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</si>
  <si>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</si>
  <si>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</si>
  <si>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</si>
  <si>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</si>
  <si>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</si>
  <si>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</si>
  <si>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</si>
  <si>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</si>
  <si>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</si>
  <si>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</si>
  <si>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</si>
  <si>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</si>
  <si>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</si>
  <si>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</si>
  <si>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</si>
  <si>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</si>
  <si>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</si>
  <si>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</si>
  <si>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</si>
  <si>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</si>
  <si>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</si>
  <si>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</si>
  <si>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</si>
  <si>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</si>
  <si>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</si>
  <si>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</si>
  <si>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</si>
  <si>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</si>
  <si>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</si>
  <si>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</si>
  <si>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</si>
  <si>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</si>
  <si>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</si>
  <si>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</si>
  <si>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</si>
  <si>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</si>
  <si>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</si>
  <si>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</si>
  <si>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</si>
  <si>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</si>
  <si>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</si>
  <si>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</si>
  <si>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</si>
  <si>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</si>
  <si>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</si>
  <si>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</si>
  <si>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</si>
  <si>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</si>
  <si>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</si>
  <si>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</si>
  <si>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</si>
  <si>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</si>
  <si>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</si>
  <si>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</si>
  <si>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</si>
  <si>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</si>
  <si>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</si>
  <si>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</si>
  <si>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</si>
  <si>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</si>
  <si>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</si>
  <si>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</si>
  <si>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</si>
  <si>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</si>
  <si>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</si>
  <si>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</si>
  <si>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</si>
  <si>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</si>
  <si>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</si>
  <si>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</si>
  <si>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</si>
  <si>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</si>
  <si>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</si>
  <si>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</si>
  <si>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</si>
  <si>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</si>
  <si>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</si>
  <si>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</si>
  <si>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</si>
  <si>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</si>
  <si>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</si>
  <si>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</si>
  <si>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</si>
  <si>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</si>
  <si>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</si>
  <si>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</si>
  <si>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</si>
  <si>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</si>
  <si>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</si>
  <si>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</si>
  <si>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</si>
  <si>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</si>
  <si>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</si>
  <si>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</si>
  <si>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</si>
  <si>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</si>
  <si>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</si>
  <si>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</si>
  <si>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</si>
  <si>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</si>
  <si>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</si>
  <si>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</si>
  <si>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</si>
  <si>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</si>
  <si>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</si>
  <si>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</si>
  <si>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</si>
  <si>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</si>
  <si>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</si>
  <si>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</si>
  <si>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</si>
  <si>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</si>
  <si>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</si>
  <si>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</si>
  <si>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</si>
  <si>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</si>
  <si>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</si>
  <si>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</si>
  <si>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</si>
  <si>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</si>
  <si>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</si>
  <si>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</si>
  <si>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</si>
  <si>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</si>
  <si>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</si>
  <si>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</si>
  <si>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</si>
  <si>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</si>
  <si>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</si>
  <si>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</si>
  <si>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</si>
  <si>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</si>
  <si>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</si>
  <si>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</si>
  <si>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</si>
  <si>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</si>
  <si>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</si>
  <si>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</si>
  <si>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</si>
  <si>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</si>
  <si>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</si>
  <si>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</si>
  <si>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</si>
  <si>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</si>
  <si>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</si>
  <si>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</si>
  <si>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</si>
  <si>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</si>
  <si>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</si>
  <si>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</si>
  <si>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</si>
  <si>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</si>
  <si>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</si>
  <si>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</si>
  <si>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</si>
  <si>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</si>
  <si>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</si>
  <si>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</si>
  <si>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</si>
  <si>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</si>
  <si>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</si>
  <si>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</si>
  <si>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</si>
  <si>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</si>
  <si>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</si>
  <si>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</si>
  <si>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</si>
  <si>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</si>
  <si>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</si>
  <si>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</si>
  <si>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</si>
  <si>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</si>
  <si>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</si>
  <si>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</si>
  <si>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</si>
  <si>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</si>
  <si>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</si>
  <si>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</si>
  <si>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</si>
  <si>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</si>
  <si>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</si>
  <si>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</si>
  <si>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</si>
  <si>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</si>
  <si>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</si>
  <si>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</si>
  <si>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</si>
  <si>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</si>
  <si>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</si>
  <si>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</si>
  <si>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</si>
  <si>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</si>
  <si>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</si>
  <si>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</si>
  <si>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</si>
  <si>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</si>
  <si>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</si>
  <si>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</si>
  <si>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</si>
  <si>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</si>
  <si>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</si>
  <si>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</si>
  <si>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</si>
  <si>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</si>
  <si>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</si>
  <si>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</si>
  <si>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</si>
  <si>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</si>
  <si>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</si>
  <si>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</si>
  <si>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</si>
  <si>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</si>
  <si>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</si>
  <si>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</si>
  <si>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</si>
  <si>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</si>
  <si>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</si>
  <si>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</si>
  <si>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</si>
  <si>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</si>
  <si>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</si>
  <si>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</si>
  <si>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</si>
  <si>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</si>
  <si>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</si>
  <si>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</si>
  <si>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</si>
  <si>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</si>
  <si>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</si>
  <si>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</si>
  <si>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</si>
  <si>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</si>
  <si>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</si>
  <si>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</si>
  <si>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</si>
  <si>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</si>
  <si>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</si>
  <si>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</si>
  <si>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</si>
  <si>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</si>
  <si>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</si>
  <si>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</si>
  <si>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</si>
  <si>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</si>
  <si>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</si>
  <si>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</si>
  <si>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</si>
  <si>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</si>
  <si>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</si>
  <si>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</si>
  <si>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</si>
  <si>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</si>
  <si>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</si>
  <si>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</si>
  <si>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</si>
  <si>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</si>
  <si>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</si>
  <si>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</si>
  <si>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</si>
  <si>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</si>
  <si>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</si>
  <si>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</si>
  <si>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</si>
  <si>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</si>
  <si>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</si>
  <si>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</si>
  <si>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</si>
  <si>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</si>
  <si>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</si>
  <si>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</si>
  <si>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</si>
  <si>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</si>
  <si>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</si>
  <si>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</si>
  <si>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</si>
  <si>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</si>
  <si>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</si>
  <si>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</si>
  <si>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</si>
  <si>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</si>
  <si>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</si>
  <si>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</si>
  <si>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</si>
  <si>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</si>
  <si>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</si>
  <si>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</si>
  <si>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</si>
  <si>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</si>
  <si>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</si>
  <si>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</si>
  <si>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</si>
  <si>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</si>
  <si>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</si>
  <si>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</si>
  <si>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</si>
  <si>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</si>
  <si>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</si>
  <si>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</si>
  <si>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</si>
  <si>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</si>
  <si>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</si>
  <si>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</si>
  <si>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</si>
  <si>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</si>
  <si>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</si>
  <si>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</si>
  <si>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</si>
  <si>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</si>
  <si>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</si>
  <si>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</si>
  <si>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</si>
  <si>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</si>
  <si>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</si>
  <si>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</si>
  <si>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</si>
  <si>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</si>
  <si>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</si>
  <si>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</si>
  <si>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</si>
  <si>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</si>
  <si>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</si>
  <si>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</si>
  <si>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</si>
  <si>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</si>
  <si>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</si>
  <si>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</si>
  <si>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</si>
  <si>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</si>
  <si>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</si>
  <si>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</si>
  <si>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</si>
  <si>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</si>
  <si>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</si>
  <si>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</si>
  <si>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</si>
  <si>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</si>
  <si>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</si>
  <si>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</si>
  <si>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</si>
  <si>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</si>
  <si>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</si>
  <si>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</si>
  <si>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</si>
  <si>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</si>
  <si>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</si>
  <si>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</si>
  <si>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</si>
  <si>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</si>
  <si>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</si>
  <si>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</si>
  <si>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</si>
  <si>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</si>
  <si>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</si>
  <si>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</si>
  <si>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</si>
  <si>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</si>
  <si>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</si>
  <si>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</si>
  <si>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</si>
  <si>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</si>
  <si>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</si>
  <si>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</si>
  <si>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</si>
  <si>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</si>
  <si>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</si>
  <si>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</si>
  <si>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</si>
  <si>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</si>
  <si>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</si>
  <si>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</si>
  <si>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</si>
  <si>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</si>
  <si>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</si>
  <si>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</si>
  <si>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</si>
  <si>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</si>
  <si>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</si>
  <si>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</si>
  <si>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</si>
  <si>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</si>
  <si>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</si>
  <si>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</si>
  <si>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</si>
  <si>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</si>
  <si>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</si>
  <si>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</si>
  <si>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</si>
  <si>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</si>
  <si>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</si>
  <si>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</si>
  <si>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</si>
  <si>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</si>
  <si>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</si>
  <si>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</si>
  <si>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</si>
  <si>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</si>
  <si>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</si>
  <si>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</si>
  <si>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</si>
  <si>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</si>
  <si>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</si>
  <si>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</si>
  <si>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</si>
  <si>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</si>
  <si>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</si>
  <si>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</si>
  <si>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</si>
  <si>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</si>
  <si>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</si>
  <si>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</si>
  <si>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</si>
  <si>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</si>
  <si>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</si>
  <si>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</si>
  <si>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</si>
  <si>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</si>
  <si>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</si>
  <si>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</si>
  <si>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</si>
  <si>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</si>
  <si>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</si>
  <si>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</si>
  <si>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</si>
  <si>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</si>
  <si>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</si>
  <si>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</si>
  <si>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</si>
  <si>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</si>
  <si>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</si>
  <si>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</si>
  <si>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</si>
  <si>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</si>
  <si>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</si>
  <si>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</si>
  <si>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</si>
  <si>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</si>
  <si>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</si>
  <si>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</si>
  <si>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</si>
  <si>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</si>
  <si>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</si>
  <si>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</si>
  <si>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</si>
  <si>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</si>
  <si>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</si>
  <si>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</si>
  <si>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</si>
  <si>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</si>
  <si>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</si>
  <si>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</si>
  <si>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</si>
  <si>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</si>
  <si>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</si>
  <si>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</si>
  <si>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</si>
  <si>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</si>
  <si>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</si>
  <si>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</si>
  <si>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</si>
  <si>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</si>
  <si>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</si>
  <si>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</si>
  <si>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</si>
  <si>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</si>
  <si>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</si>
  <si>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</si>
  <si>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</si>
  <si>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</si>
  <si>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</si>
  <si>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</si>
  <si>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</si>
  <si>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</si>
  <si>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</si>
  <si>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</si>
  <si>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</si>
  <si>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</si>
  <si>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</si>
  <si>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</si>
  <si>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</si>
  <si>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</si>
  <si>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</si>
  <si>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</si>
  <si>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</si>
  <si>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</si>
  <si>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</si>
  <si>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</si>
  <si>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</si>
  <si>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</si>
  <si>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</si>
  <si>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</si>
  <si>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</si>
  <si>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</si>
  <si>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</si>
  <si>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</si>
  <si>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</si>
  <si>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</si>
  <si>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</si>
  <si>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</si>
  <si>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</si>
  <si>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</si>
  <si>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</si>
  <si>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</si>
  <si>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</si>
  <si>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</si>
  <si>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</si>
  <si>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</si>
  <si>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</si>
  <si>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</si>
  <si>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</si>
  <si>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</si>
  <si>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</si>
  <si>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</si>
  <si>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</si>
  <si>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</si>
  <si>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</si>
  <si>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</si>
  <si>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</si>
  <si>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</si>
  <si>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</si>
  <si>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</si>
  <si>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</si>
  <si>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</si>
  <si>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</si>
  <si>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</si>
  <si>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</si>
  <si>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</si>
  <si>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</si>
  <si>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</si>
  <si>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</si>
  <si>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</si>
  <si>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</si>
  <si>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</si>
  <si>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</si>
  <si>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</si>
  <si>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</si>
  <si>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</si>
  <si>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</si>
  <si>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</si>
  <si>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</si>
  <si>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</si>
  <si>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</si>
  <si>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</si>
  <si>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</si>
  <si>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</si>
  <si>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</si>
  <si>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</si>
  <si>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</si>
  <si>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</si>
  <si>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</si>
  <si>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</si>
  <si>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</si>
  <si>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</si>
  <si>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</si>
  <si>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</si>
  <si>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</si>
  <si>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</si>
  <si>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</si>
  <si>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</si>
  <si>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</si>
  <si>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</si>
  <si>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</si>
  <si>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</si>
  <si>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</si>
  <si>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</si>
  <si>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</si>
  <si>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</si>
  <si>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</si>
  <si>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</si>
  <si>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</si>
  <si>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</si>
  <si>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</si>
  <si>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</si>
  <si>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</si>
  <si>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</si>
  <si>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</si>
  <si>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</si>
  <si>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</si>
  <si>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</si>
  <si>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</si>
  <si>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</si>
  <si>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</si>
  <si>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</si>
  <si>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</si>
  <si>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</si>
  <si>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</si>
  <si>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</si>
  <si>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</si>
  <si>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</si>
  <si>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</si>
  <si>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</si>
  <si>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</si>
  <si>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</si>
  <si>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</si>
  <si>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</si>
  <si>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</si>
  <si>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</si>
  <si>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</si>
  <si>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</si>
  <si>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</si>
  <si>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</si>
  <si>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</si>
  <si>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</si>
  <si>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</si>
  <si>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</si>
  <si>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</si>
  <si>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</si>
  <si>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</si>
  <si>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</si>
  <si>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</si>
  <si>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</si>
  <si>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</si>
  <si>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</si>
  <si>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</si>
  <si>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</si>
  <si>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</si>
  <si>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</si>
  <si>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</si>
  <si>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</si>
  <si>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</si>
  <si>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</si>
  <si>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</si>
  <si>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</si>
  <si>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</si>
  <si>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</si>
  <si>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</si>
  <si>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</si>
  <si>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</si>
  <si>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</si>
  <si>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</si>
  <si>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</si>
  <si>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</si>
  <si>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</si>
  <si>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</si>
  <si>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</si>
  <si>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</si>
  <si>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</si>
  <si>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</si>
  <si>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</si>
  <si>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</si>
  <si>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</si>
  <si>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</si>
  <si>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</si>
  <si>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</si>
  <si>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</si>
  <si>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</si>
  <si>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</si>
  <si>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</si>
  <si>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</si>
  <si>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</si>
  <si>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</si>
  <si>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</si>
  <si>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</si>
  <si>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</si>
  <si>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</si>
  <si>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</si>
  <si>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</si>
  <si>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</si>
  <si>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</si>
  <si>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</si>
  <si>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</si>
  <si>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</si>
  <si>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</si>
  <si>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</si>
  <si>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</si>
  <si>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</si>
  <si>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</si>
  <si>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</si>
  <si>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</si>
  <si>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</si>
  <si>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</si>
  <si>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</si>
  <si>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</si>
  <si>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</si>
  <si>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</si>
  <si>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</si>
  <si>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</si>
  <si>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</si>
  <si>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</si>
  <si>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</si>
  <si>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</si>
  <si>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</si>
  <si>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</si>
  <si>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</si>
  <si>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</si>
  <si>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</si>
  <si>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</si>
  <si>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</si>
  <si>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</si>
  <si>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</si>
  <si>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</si>
  <si>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</si>
  <si>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</si>
  <si>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</si>
  <si>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</si>
  <si>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</si>
  <si>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</si>
  <si>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</si>
  <si>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</si>
  <si>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</si>
  <si>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</si>
  <si>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</si>
  <si>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</si>
  <si>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</si>
  <si>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</si>
  <si>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</si>
  <si>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</si>
  <si>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</si>
  <si>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</si>
  <si>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</si>
  <si>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</si>
  <si>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</si>
  <si>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</si>
  <si>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</si>
  <si>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</si>
  <si>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</si>
  <si>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</si>
  <si>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</si>
  <si>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</si>
  <si>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</si>
  <si>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</si>
  <si>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</si>
  <si>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</si>
  <si>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</si>
  <si>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</si>
  <si>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</si>
  <si>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</si>
  <si>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</si>
  <si>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</si>
  <si>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</si>
  <si>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</si>
  <si>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</si>
  <si>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</si>
  <si>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</si>
  <si>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</si>
  <si>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</si>
  <si>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</si>
  <si>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</si>
  <si>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</si>
  <si>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</si>
  <si>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</si>
  <si>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</si>
  <si>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</si>
  <si>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</si>
  <si>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</si>
  <si>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</si>
  <si>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</si>
  <si>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</si>
  <si>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</si>
  <si>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</si>
  <si>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</si>
  <si>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</si>
  <si>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</si>
  <si>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</si>
  <si>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</si>
  <si>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</si>
  <si>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</si>
  <si>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</si>
  <si>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</si>
  <si>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</si>
  <si>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</si>
  <si>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</si>
  <si>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</si>
  <si>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</si>
  <si>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</si>
  <si>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</si>
  <si>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</si>
  <si>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</si>
  <si>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</si>
  <si>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</si>
  <si>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</si>
  <si>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</si>
  <si>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</si>
  <si>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</si>
  <si>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</si>
  <si>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</si>
  <si>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</si>
  <si>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</si>
  <si>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</si>
  <si>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</si>
  <si>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</si>
  <si>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</si>
  <si>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</si>
  <si>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</si>
  <si>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</si>
  <si>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</si>
  <si>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</si>
  <si>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</si>
  <si>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</si>
  <si>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</si>
  <si>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</si>
  <si>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</si>
  <si>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</si>
  <si>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</si>
  <si>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</si>
  <si>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</si>
  <si>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</si>
  <si>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</si>
  <si>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</si>
  <si>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</si>
  <si>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</si>
  <si>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</si>
  <si>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</si>
  <si>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</si>
  <si>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</si>
  <si>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</si>
  <si>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</si>
  <si>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</si>
  <si>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</si>
  <si>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</si>
  <si>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</si>
  <si>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</si>
  <si>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</si>
  <si>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</si>
  <si>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</si>
  <si>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</si>
  <si>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</si>
  <si>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</si>
  <si>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</si>
  <si>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</si>
  <si>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</si>
  <si>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</si>
  <si>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</si>
  <si>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</si>
  <si>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</si>
  <si>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</si>
  <si>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</si>
  <si>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</si>
  <si>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</si>
  <si>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</si>
  <si>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</si>
  <si>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</si>
  <si>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</si>
  <si>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</si>
  <si>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</si>
  <si>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</si>
  <si>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</si>
  <si>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</si>
  <si>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</si>
  <si>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</si>
  <si>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</si>
  <si>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</si>
  <si>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</si>
  <si>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</si>
  <si>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</si>
  <si>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</si>
  <si>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</si>
  <si>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</si>
  <si>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</si>
  <si>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</si>
  <si>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</si>
  <si>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</si>
  <si>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</si>
  <si>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</si>
  <si>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</si>
  <si>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</si>
  <si>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</si>
  <si>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</si>
  <si>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</si>
  <si>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</si>
  <si>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</si>
  <si>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</si>
  <si>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</si>
  <si>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</si>
  <si>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</si>
  <si>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</si>
  <si>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</si>
  <si>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</si>
  <si>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</si>
  <si>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</si>
  <si>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</si>
  <si>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</si>
  <si>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</si>
  <si>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</si>
  <si>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</si>
  <si>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</si>
  <si>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</si>
  <si>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</si>
  <si>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</si>
  <si>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</si>
  <si>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</si>
  <si>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</si>
  <si>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</si>
  <si>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</si>
  <si>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</si>
  <si>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</si>
  <si>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</si>
  <si>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</si>
  <si>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</si>
  <si>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</si>
  <si>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</si>
  <si>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</si>
  <si>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</si>
  <si>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</si>
  <si>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</si>
  <si>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</si>
  <si>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</si>
  <si>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</si>
  <si>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</si>
  <si>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</si>
  <si>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</si>
  <si>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</si>
  <si>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</si>
  <si>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</si>
  <si>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</si>
  <si>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</si>
  <si>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</si>
  <si>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</si>
  <si>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</si>
  <si>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</si>
  <si>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</si>
  <si>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</si>
  <si>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</si>
  <si>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</si>
  <si>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</si>
  <si>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</si>
  <si>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</si>
  <si>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</si>
  <si>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</si>
  <si>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</si>
  <si>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</si>
  <si>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</si>
  <si>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</si>
  <si>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</si>
  <si>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</si>
  <si>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</si>
  <si>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</si>
  <si>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</si>
  <si>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</si>
  <si>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</si>
  <si>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</si>
  <si>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</si>
  <si>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</si>
  <si>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</si>
  <si>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</si>
  <si>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</si>
  <si>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</si>
  <si>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</si>
  <si>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</si>
  <si>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</si>
  <si>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</si>
  <si>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</si>
  <si>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</si>
  <si>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</si>
  <si>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</si>
  <si>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</si>
  <si>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</si>
  <si>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</si>
  <si>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</si>
  <si>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</si>
  <si>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</si>
  <si>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</si>
  <si>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</si>
  <si>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</si>
  <si>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</si>
  <si>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</si>
  <si>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</si>
  <si>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</si>
  <si>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</si>
  <si>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</si>
  <si>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</si>
  <si>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</si>
  <si>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</si>
  <si>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</si>
  <si>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</si>
  <si>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</si>
  <si>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</si>
  <si>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</si>
  <si>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</si>
  <si>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</si>
  <si>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</si>
  <si>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</si>
  <si>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</si>
  <si>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</si>
  <si>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</si>
  <si>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</si>
  <si>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</si>
  <si>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</si>
  <si>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</si>
  <si>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</si>
  <si>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</si>
  <si>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</si>
  <si>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</si>
  <si>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</si>
  <si>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</si>
  <si>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</si>
  <si>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</si>
  <si>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</si>
  <si>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</si>
  <si>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</si>
  <si>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</si>
  <si>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</si>
  <si>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</si>
  <si>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</si>
  <si>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</si>
  <si>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</si>
  <si>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</si>
  <si>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</si>
  <si>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</si>
  <si>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</si>
  <si>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</si>
  <si>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</si>
  <si>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</si>
  <si>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</si>
  <si>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</si>
  <si>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</si>
  <si>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</si>
  <si>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</si>
  <si>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</si>
  <si>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</si>
  <si>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</si>
  <si>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</si>
  <si>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</si>
  <si>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</si>
  <si>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</si>
  <si>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</si>
  <si>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</si>
  <si>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</si>
  <si>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</si>
  <si>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</si>
  <si>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</si>
  <si>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</si>
  <si>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</si>
  <si>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</si>
  <si>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</si>
  <si>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</si>
  <si>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</si>
  <si>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</si>
  <si>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</si>
  <si>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</si>
  <si>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</si>
  <si>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</si>
  <si>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</si>
  <si>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</si>
  <si>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</si>
  <si>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</si>
  <si>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</si>
  <si>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</si>
  <si>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</si>
  <si>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</si>
  <si>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</si>
  <si>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</si>
  <si>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</si>
  <si>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</si>
  <si>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</si>
  <si>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</si>
  <si>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</si>
  <si>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</si>
  <si>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</si>
  <si>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</si>
  <si>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</si>
  <si>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</si>
  <si>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</si>
  <si>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</si>
  <si>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</si>
  <si>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</si>
  <si>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</si>
  <si>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</si>
  <si>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</si>
  <si>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</si>
  <si>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</si>
  <si>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</si>
  <si>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</si>
  <si>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</si>
  <si>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</si>
  <si>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</si>
  <si>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</si>
  <si>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</si>
  <si>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</si>
  <si>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</si>
  <si>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</si>
  <si>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</si>
  <si>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</si>
  <si>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</si>
  <si>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</si>
  <si>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</si>
  <si>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</si>
  <si>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</si>
  <si>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</si>
  <si>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</si>
  <si>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</si>
  <si>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</si>
  <si>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</si>
  <si>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</si>
  <si>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</si>
  <si>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</si>
  <si>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</si>
  <si>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</si>
  <si>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</si>
  <si>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</si>
  <si>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</si>
  <si>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</si>
  <si>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</si>
  <si>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</si>
  <si>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</si>
  <si>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</si>
  <si>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</si>
  <si>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</si>
  <si>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</si>
  <si>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</si>
  <si>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</si>
  <si>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</si>
  <si>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</si>
  <si>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</si>
  <si>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</si>
  <si>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</si>
  <si>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</si>
  <si>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</si>
  <si>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</si>
  <si>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</si>
  <si>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</si>
  <si>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</si>
  <si>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</si>
  <si>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</si>
  <si>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</si>
  <si>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</si>
  <si>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</si>
  <si>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</si>
  <si>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</si>
  <si>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</si>
  <si>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</si>
  <si>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</si>
  <si>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</si>
  <si>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</si>
  <si>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</si>
  <si>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</si>
  <si>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</si>
  <si>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</si>
  <si>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</si>
  <si>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</si>
  <si>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</si>
  <si>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</si>
  <si>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</si>
  <si>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</si>
  <si>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</si>
  <si>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</si>
  <si>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</si>
  <si>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</si>
  <si>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</si>
  <si>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</si>
  <si>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</si>
  <si>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</si>
  <si>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</si>
  <si>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</si>
  <si>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</si>
  <si>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</si>
  <si>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</si>
  <si>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</si>
  <si>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</si>
  <si>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</si>
  <si>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</si>
  <si>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</si>
  <si>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</si>
  <si>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</si>
  <si>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</si>
  <si>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</si>
  <si>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</si>
  <si>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</si>
  <si>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</si>
  <si>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</si>
  <si>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</si>
  <si>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</si>
  <si>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</si>
  <si>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</si>
  <si>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</si>
  <si>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</si>
  <si>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</si>
  <si>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</si>
  <si>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</si>
  <si>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</si>
  <si>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</si>
  <si>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</si>
  <si>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</si>
  <si>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</si>
  <si>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</si>
  <si>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</si>
  <si>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</si>
  <si>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</si>
  <si>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</si>
  <si>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</si>
  <si>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</si>
  <si>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</si>
  <si>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</si>
  <si>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</si>
  <si>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</si>
  <si>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</si>
  <si>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</si>
  <si>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</si>
  <si>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</si>
  <si>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</si>
  <si>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</si>
  <si>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</si>
  <si>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</si>
  <si>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</si>
  <si>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</si>
  <si>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</si>
  <si>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</si>
  <si>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</si>
  <si>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</si>
  <si>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</si>
  <si>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</si>
  <si>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</si>
  <si>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</si>
  <si>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</si>
  <si>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</si>
  <si>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</si>
  <si>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</si>
  <si>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</si>
  <si>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</si>
  <si>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</si>
  <si>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</si>
  <si>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</si>
  <si>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</si>
  <si>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</si>
  <si>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</si>
  <si>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</si>
  <si>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</si>
  <si>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</si>
  <si>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</si>
  <si>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</si>
  <si>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</si>
  <si>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</si>
  <si>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</si>
  <si>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</si>
  <si>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</si>
  <si>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</si>
  <si>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</si>
  <si>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</si>
  <si>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</si>
  <si>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</si>
  <si>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</si>
  <si>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</si>
  <si>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</si>
  <si>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</si>
  <si>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</si>
  <si>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</si>
  <si>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</si>
  <si>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</si>
  <si>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</si>
  <si>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</si>
  <si>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</si>
  <si>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</si>
  <si>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</si>
  <si>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</si>
  <si>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</si>
  <si>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</si>
  <si>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</si>
  <si>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</si>
  <si>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</si>
  <si>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</si>
  <si>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</si>
  <si>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</si>
  <si>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</si>
  <si>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</si>
  <si>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</si>
  <si>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</si>
  <si>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</si>
  <si>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</si>
  <si>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</si>
  <si>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</si>
  <si>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</si>
  <si>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</si>
  <si>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</si>
  <si>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</si>
  <si>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</si>
  <si>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</si>
  <si>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</si>
  <si>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</si>
  <si>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</si>
  <si>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</si>
  <si>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</si>
  <si>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</si>
  <si>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</si>
  <si>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</si>
  <si>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</si>
  <si>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</si>
  <si>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</si>
  <si>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</si>
  <si>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</si>
  <si>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</si>
  <si>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</si>
  <si>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</si>
  <si>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</si>
  <si>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</si>
  <si>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</si>
  <si>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</si>
  <si>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</si>
  <si>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</si>
  <si>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</si>
  <si>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</si>
  <si>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</si>
  <si>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</si>
  <si>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</si>
  <si>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</si>
  <si>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</si>
  <si>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</si>
  <si>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</si>
  <si>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</si>
  <si>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</si>
  <si>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</si>
  <si>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</si>
  <si>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</si>
  <si>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</si>
  <si>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</si>
  <si>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</si>
  <si>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</si>
  <si>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</si>
  <si>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</si>
  <si>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</si>
  <si>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</si>
  <si>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</si>
  <si>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</si>
  <si>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</si>
  <si>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</si>
  <si>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</si>
  <si>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</si>
  <si>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</si>
  <si>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</si>
  <si>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</si>
  <si>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</si>
  <si>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</si>
  <si>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</si>
  <si>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</si>
  <si>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</si>
  <si>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</si>
  <si>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</si>
  <si>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</si>
  <si>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</si>
  <si>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</si>
  <si>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</si>
  <si>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</si>
  <si>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</si>
  <si>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</si>
  <si>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</si>
  <si>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</si>
  <si>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</si>
  <si>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</si>
  <si>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</si>
  <si>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</si>
  <si>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</si>
  <si>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</si>
  <si>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</si>
  <si>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</si>
  <si>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</si>
  <si>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</si>
  <si>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</si>
  <si>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</si>
  <si>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</si>
  <si>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</si>
  <si>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</si>
  <si>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</si>
  <si>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</si>
  <si>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</si>
  <si>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</si>
  <si>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</si>
  <si>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</si>
  <si>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</si>
  <si>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</si>
  <si>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</si>
  <si>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</si>
  <si>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</si>
  <si>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</si>
  <si>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</si>
  <si>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</si>
  <si>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</si>
  <si>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</si>
  <si>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</si>
  <si>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</si>
  <si>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</si>
  <si>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</si>
  <si>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</si>
  <si>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</si>
  <si>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</si>
  <si>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</si>
  <si>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</si>
  <si>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</si>
  <si>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</si>
  <si>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</si>
  <si>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</si>
  <si>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</si>
  <si>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</si>
  <si>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</si>
  <si>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</si>
  <si>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</si>
  <si>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</si>
  <si>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</si>
  <si>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</si>
  <si>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</si>
  <si>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</si>
  <si>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</si>
  <si>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</si>
  <si>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</si>
  <si>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</si>
  <si>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</si>
  <si>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</si>
  <si>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</si>
  <si>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</si>
  <si>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</si>
  <si>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</si>
  <si>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</si>
  <si>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</si>
  <si>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</si>
  <si>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</si>
  <si>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</si>
  <si>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</si>
  <si>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</si>
  <si>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</si>
  <si>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</si>
  <si>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</si>
  <si>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</si>
  <si>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</si>
  <si>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</si>
  <si>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</si>
  <si>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</si>
  <si>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</si>
  <si>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</si>
  <si>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</si>
  <si>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</si>
  <si>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</si>
  <si>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</si>
  <si>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</si>
  <si>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</si>
  <si>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</si>
  <si>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</si>
  <si>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</si>
  <si>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</si>
  <si>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</si>
  <si>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</si>
  <si>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</si>
  <si>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</si>
  <si>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</si>
  <si>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</si>
  <si>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</si>
  <si>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</si>
  <si>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</si>
  <si>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</si>
  <si>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</si>
  <si>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</si>
  <si>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</si>
  <si>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</si>
  <si>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</si>
  <si>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</si>
  <si>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</si>
  <si>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</si>
  <si>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</si>
  <si>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</si>
  <si>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</si>
  <si>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</si>
  <si>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</si>
  <si>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</si>
  <si>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</si>
  <si>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</si>
  <si>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</si>
  <si>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</si>
  <si>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</si>
  <si>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</si>
  <si>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</si>
  <si>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</si>
  <si>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</si>
  <si>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</si>
  <si>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</si>
  <si>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</si>
  <si>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</si>
  <si>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</si>
  <si>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</si>
  <si>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</si>
  <si>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</si>
  <si>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</si>
  <si>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</si>
  <si>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</si>
  <si>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</si>
  <si>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</si>
  <si>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</si>
  <si>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</si>
  <si>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</si>
  <si>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</si>
  <si>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</si>
  <si>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</si>
  <si>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</si>
  <si>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</si>
  <si>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</si>
  <si>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</si>
  <si>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</si>
  <si>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</si>
  <si>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</si>
  <si>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</si>
  <si>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</si>
  <si>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</si>
  <si>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</si>
  <si>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</si>
  <si>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</si>
  <si>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</si>
  <si>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</si>
  <si>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</si>
  <si>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</si>
  <si>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</si>
  <si>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</si>
  <si>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</si>
  <si>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</si>
  <si>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</si>
  <si>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</si>
  <si>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</si>
  <si>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</si>
  <si>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</si>
  <si>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</si>
  <si>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</si>
  <si>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</si>
  <si>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</si>
  <si>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</si>
  <si>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</si>
  <si>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</si>
  <si>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</si>
  <si>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</si>
  <si>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</si>
  <si>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</si>
  <si>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</si>
  <si>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</si>
  <si>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</si>
  <si>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</si>
  <si>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</si>
  <si>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</si>
  <si>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</si>
  <si>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</si>
  <si>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</si>
  <si>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</si>
  <si>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</si>
  <si>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</si>
  <si>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</si>
  <si>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</si>
  <si>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</si>
  <si>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</si>
  <si>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</si>
  <si>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</si>
  <si>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</si>
  <si>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</si>
  <si>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</si>
  <si>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</si>
  <si>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</si>
  <si>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</si>
  <si>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</si>
  <si>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</si>
  <si>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</si>
  <si>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</si>
  <si>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</si>
  <si>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</si>
  <si>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</si>
  <si>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</si>
  <si>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</si>
  <si>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</si>
  <si>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</si>
  <si>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</si>
  <si>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</si>
  <si>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</si>
  <si>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</si>
  <si>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</si>
  <si>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</si>
  <si>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</si>
  <si>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</si>
  <si>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</si>
  <si>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</si>
  <si>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</si>
  <si>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</si>
  <si>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</si>
  <si>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</si>
  <si>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</si>
  <si>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</si>
  <si>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</si>
  <si>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</si>
  <si>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</si>
  <si>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</si>
  <si>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</si>
  <si>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</si>
  <si>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</si>
  <si>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</si>
  <si>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</si>
  <si>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</si>
  <si>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</si>
  <si>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</si>
  <si>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</si>
  <si>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</si>
  <si>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</si>
  <si>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</si>
  <si>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</si>
  <si>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</si>
  <si>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</si>
  <si>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</si>
  <si>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</si>
  <si>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</si>
  <si>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</si>
  <si>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</si>
  <si>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</si>
  <si>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</si>
  <si>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</si>
  <si>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</si>
  <si>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</si>
  <si>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</si>
  <si>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</si>
  <si>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</si>
  <si>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</si>
  <si>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</si>
  <si>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</si>
  <si>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</si>
  <si>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</si>
  <si>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</si>
  <si>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</si>
  <si>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</si>
  <si>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</si>
  <si>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</si>
  <si>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</si>
  <si>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</si>
  <si>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</si>
  <si>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</si>
  <si>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</si>
  <si>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</si>
  <si>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</si>
  <si>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</si>
  <si>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</si>
  <si>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</si>
  <si>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</si>
  <si>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</si>
  <si>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</si>
  <si>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</si>
  <si>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</si>
  <si>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</si>
  <si>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</si>
  <si>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</si>
  <si>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</si>
  <si>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</si>
  <si>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</si>
  <si>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</si>
  <si>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</si>
  <si>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</si>
  <si>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</si>
  <si>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</si>
  <si>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</si>
  <si>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</si>
  <si>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</si>
  <si>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</si>
  <si>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</si>
  <si>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</si>
  <si>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</si>
  <si>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</si>
  <si>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</si>
  <si>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</si>
  <si>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</si>
  <si>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</si>
  <si>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</si>
  <si>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</si>
  <si>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</si>
  <si>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</si>
  <si>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</si>
  <si>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</si>
  <si>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</si>
  <si>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</si>
  <si>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</si>
  <si>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</si>
  <si>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</si>
  <si>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</si>
  <si>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</si>
  <si>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</si>
  <si>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</si>
  <si>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</si>
  <si>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</si>
  <si>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</si>
  <si>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</si>
  <si>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</si>
  <si>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</si>
  <si>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</si>
  <si>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</si>
  <si>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</si>
  <si>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</si>
  <si>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</si>
  <si>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</si>
  <si>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</si>
  <si>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</si>
  <si>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</si>
  <si>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</si>
  <si>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</si>
  <si>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</si>
  <si>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</si>
  <si>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</si>
  <si>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</si>
  <si>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</si>
  <si>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</si>
  <si>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</si>
  <si>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</si>
  <si>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</si>
  <si>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</si>
  <si>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</si>
  <si>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</si>
  <si>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</si>
  <si>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</si>
  <si>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</si>
  <si>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</si>
  <si>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</si>
  <si>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</si>
  <si>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</si>
  <si>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</si>
  <si>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</si>
  <si>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</si>
  <si>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</si>
  <si>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</si>
  <si>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</si>
  <si>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</si>
  <si>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</si>
  <si>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</si>
  <si>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</si>
  <si>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</si>
  <si>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</si>
  <si>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</si>
  <si>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</si>
  <si>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</si>
  <si>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</si>
  <si>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</si>
  <si>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</si>
  <si>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</si>
  <si>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</si>
  <si>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</si>
  <si>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</si>
  <si>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</si>
  <si>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</si>
  <si>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</si>
  <si>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</si>
  <si>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</si>
  <si>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</si>
  <si>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</si>
  <si>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</si>
  <si>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</si>
  <si>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</si>
  <si>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</si>
  <si>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</si>
  <si>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</si>
  <si>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</si>
  <si>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</si>
  <si>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</si>
  <si>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</si>
  <si>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</si>
  <si>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</si>
  <si>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</si>
  <si>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</si>
  <si>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</si>
  <si>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</si>
  <si>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</si>
  <si>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</si>
  <si>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</si>
  <si>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</si>
  <si>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</si>
  <si>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</si>
  <si>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</si>
  <si>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</si>
  <si>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</si>
  <si>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</si>
  <si>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</si>
  <si>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</si>
  <si>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</si>
  <si>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</si>
  <si>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</si>
  <si>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</si>
  <si>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</si>
  <si>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</si>
  <si>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</si>
  <si>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</si>
  <si>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</si>
  <si>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</si>
  <si>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</si>
  <si>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</si>
  <si>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</si>
  <si>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</si>
  <si>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</si>
  <si>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</si>
  <si>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</si>
  <si>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</si>
  <si>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</si>
  <si>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</si>
  <si>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</si>
  <si>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</si>
  <si>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</si>
  <si>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</si>
  <si>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</si>
  <si>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</si>
  <si>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</si>
  <si>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</si>
  <si>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</si>
  <si>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</si>
  <si>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</si>
  <si>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</si>
  <si>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</si>
  <si>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</si>
  <si>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</si>
  <si>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</si>
  <si>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</si>
  <si>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</si>
  <si>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</si>
  <si>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</si>
  <si>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</si>
  <si>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</si>
  <si>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</si>
  <si>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</si>
  <si>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</si>
  <si>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</si>
  <si>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</si>
  <si>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</si>
  <si>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</si>
  <si>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</si>
  <si>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</si>
  <si>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</si>
  <si>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</si>
  <si>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</si>
  <si>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</si>
  <si>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</si>
  <si>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</si>
  <si>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</si>
  <si>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</si>
  <si>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</si>
  <si>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</si>
  <si>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</si>
  <si>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</si>
  <si>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</si>
  <si>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</si>
  <si>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</si>
  <si>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</si>
  <si>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</si>
  <si>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</si>
  <si>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</si>
  <si>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</si>
  <si>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</si>
  <si>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</si>
  <si>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</si>
  <si>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</si>
  <si>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</si>
  <si>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</si>
  <si>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</si>
  <si>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</si>
  <si>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</si>
  <si>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</si>
  <si>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</si>
  <si>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</si>
  <si>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</si>
  <si>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</si>
  <si>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</si>
  <si>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</si>
  <si>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</si>
  <si>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</si>
  <si>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</si>
  <si>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</si>
  <si>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</si>
  <si>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</si>
  <si>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</si>
  <si>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</si>
  <si>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</si>
  <si>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</si>
  <si>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</si>
  <si>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</si>
  <si>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</si>
  <si>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</si>
  <si>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</si>
  <si>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</si>
  <si>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</si>
  <si>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</si>
  <si>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</si>
  <si>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</si>
  <si>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</si>
  <si>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</si>
  <si>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</si>
  <si>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</si>
  <si>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</si>
  <si>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</si>
  <si>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</si>
  <si>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</si>
  <si>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</si>
  <si>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</si>
  <si>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</si>
  <si>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</si>
  <si>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</si>
  <si>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</si>
  <si>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</si>
  <si>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</si>
  <si>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</si>
  <si>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</si>
  <si>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</si>
  <si>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</si>
  <si>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</si>
  <si>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</si>
  <si>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</si>
  <si>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</si>
  <si>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</si>
  <si>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</si>
  <si>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</si>
  <si>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</si>
  <si>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</si>
  <si>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</si>
  <si>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</si>
  <si>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</si>
  <si>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</si>
  <si>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</si>
  <si>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</si>
  <si>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</si>
  <si>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</si>
  <si>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</si>
  <si>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</si>
  <si>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</si>
  <si>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</si>
  <si>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</si>
  <si>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</si>
  <si>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</si>
  <si>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</si>
  <si>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</si>
  <si>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</si>
  <si>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</si>
  <si>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</si>
  <si>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</si>
  <si>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</si>
  <si>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</si>
  <si>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</si>
  <si>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</si>
  <si>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</si>
  <si>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</si>
  <si>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</si>
  <si>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</si>
  <si>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</si>
  <si>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</si>
  <si>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</si>
  <si>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</si>
  <si>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</si>
  <si>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</si>
  <si>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</si>
  <si>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</si>
  <si>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</si>
  <si>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</si>
  <si>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</si>
  <si>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</si>
  <si>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</si>
  <si>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</si>
  <si>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</si>
  <si>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</si>
  <si>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</si>
  <si>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</si>
  <si>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</si>
  <si>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</si>
  <si>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</si>
  <si>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</si>
  <si>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</si>
  <si>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</si>
  <si>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</si>
  <si>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</si>
  <si>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</si>
  <si>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</si>
  <si>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</si>
  <si>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</si>
  <si>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</si>
  <si>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</si>
  <si>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</si>
  <si>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</si>
  <si>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</si>
  <si>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</si>
  <si>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</si>
  <si>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</si>
  <si>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</si>
  <si>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</si>
  <si>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</si>
  <si>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</si>
  <si>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</si>
  <si>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</si>
  <si>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</si>
  <si>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</si>
  <si>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</si>
  <si>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</si>
  <si>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</si>
  <si>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</si>
  <si>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</si>
  <si>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</si>
  <si>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</si>
  <si>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</si>
  <si>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</si>
  <si>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</si>
  <si>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</si>
  <si>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</si>
  <si>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</si>
  <si>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</si>
  <si>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</si>
  <si>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</si>
  <si>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</si>
  <si>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</si>
  <si>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</si>
  <si>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</si>
  <si>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</si>
  <si>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</si>
  <si>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</si>
  <si>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</si>
  <si>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</si>
  <si>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</si>
  <si>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</si>
  <si>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</si>
  <si>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</si>
  <si>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</si>
  <si>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</si>
  <si>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</si>
  <si>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</si>
  <si>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</si>
  <si>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</si>
  <si>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</si>
  <si>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</si>
  <si>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</si>
  <si>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</si>
  <si>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</si>
  <si>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</si>
  <si>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</si>
  <si>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</si>
  <si>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</si>
  <si>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</si>
  <si>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</si>
  <si>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</si>
  <si>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</si>
  <si>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</si>
  <si>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</si>
  <si>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</si>
  <si>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</si>
  <si>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</si>
  <si>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</si>
  <si>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</si>
  <si>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</si>
  <si>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</si>
  <si>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</si>
  <si>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</si>
  <si>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</si>
  <si>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</si>
  <si>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</si>
  <si>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</si>
  <si>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</si>
  <si>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</si>
  <si>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</si>
  <si>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</si>
  <si>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</si>
  <si>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</si>
  <si>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</si>
  <si>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</si>
  <si>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</si>
  <si>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</si>
  <si>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</si>
  <si>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</si>
  <si>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</si>
  <si>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</si>
  <si>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</si>
  <si>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</si>
  <si>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</si>
  <si>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</si>
  <si>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</si>
  <si>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</si>
  <si>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</si>
  <si>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</si>
  <si>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</si>
  <si>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</si>
  <si>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</si>
  <si>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</si>
  <si>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</si>
  <si>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</si>
  <si>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</si>
  <si>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</si>
  <si>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</si>
  <si>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</si>
  <si>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</si>
  <si>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</si>
  <si>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</si>
  <si>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</si>
  <si>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</si>
  <si>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</si>
  <si>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</si>
  <si>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</si>
  <si>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</si>
  <si>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</si>
  <si>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</si>
  <si>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</si>
  <si>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</si>
  <si>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</si>
  <si>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</si>
  <si>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</si>
  <si>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</si>
  <si>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</si>
  <si>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</si>
  <si>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</si>
  <si>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</si>
  <si>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</si>
  <si>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</si>
  <si>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</si>
  <si>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</si>
  <si>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</si>
  <si>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</si>
  <si>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</si>
  <si>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</si>
  <si>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</si>
  <si>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</si>
  <si>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</si>
  <si>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</si>
  <si>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</si>
  <si>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</si>
  <si>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</si>
  <si>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</si>
  <si>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</si>
  <si>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</si>
  <si>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</si>
  <si>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</si>
  <si>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</si>
  <si>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</si>
  <si>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</si>
  <si>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</si>
  <si>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</si>
  <si>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</si>
  <si>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</si>
  <si>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</si>
  <si>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</si>
  <si>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</si>
  <si>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</si>
  <si>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</si>
  <si>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</si>
  <si>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</si>
  <si>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</si>
  <si>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</si>
  <si>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</si>
  <si>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</si>
  <si>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</si>
  <si>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</si>
  <si>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</si>
  <si>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</si>
  <si>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</si>
  <si>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</si>
  <si>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</si>
  <si>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</si>
  <si>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</si>
  <si>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</si>
  <si>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</si>
  <si>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</si>
  <si>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</si>
  <si>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</si>
  <si>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</si>
  <si>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</si>
  <si>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</si>
  <si>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</si>
  <si>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</si>
  <si>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</si>
  <si>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</si>
  <si>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</si>
  <si>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</si>
  <si>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</si>
  <si>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</si>
  <si>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</si>
  <si>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</si>
  <si>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</si>
  <si>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</si>
  <si>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</si>
  <si>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</si>
  <si>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</si>
  <si>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</si>
  <si>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</si>
  <si>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</si>
  <si>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</si>
  <si>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</si>
  <si>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</si>
  <si>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</si>
  <si>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</si>
  <si>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</si>
  <si>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</si>
  <si>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</si>
  <si>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</si>
  <si>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</si>
  <si>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</si>
  <si>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</si>
  <si>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</si>
  <si>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</si>
  <si>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</si>
  <si>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</si>
  <si>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</si>
  <si>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</si>
  <si>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</si>
  <si>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</si>
  <si>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</si>
  <si>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</si>
  <si>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</si>
  <si>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</si>
  <si>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</si>
  <si>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</si>
  <si>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</si>
  <si>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</si>
  <si>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</si>
  <si>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</si>
  <si>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</si>
  <si>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</si>
  <si>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</si>
  <si>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</si>
  <si>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</si>
  <si>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</si>
  <si>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</si>
  <si>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</si>
  <si>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</si>
  <si>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</si>
  <si>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</si>
  <si>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</si>
  <si>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</si>
  <si>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</si>
  <si>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</si>
  <si>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</si>
  <si>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</si>
  <si>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</si>
  <si>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</si>
  <si>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</si>
  <si>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</si>
  <si>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</si>
  <si>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</si>
  <si>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</si>
  <si>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</si>
  <si>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</si>
  <si>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</si>
  <si>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</si>
  <si>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</si>
  <si>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</si>
  <si>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</si>
  <si>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</si>
  <si>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</si>
  <si>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</si>
  <si>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</si>
  <si>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</si>
  <si>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</si>
  <si>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</si>
  <si>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</si>
  <si>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</si>
  <si>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</si>
  <si>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</si>
  <si>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</si>
  <si>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</si>
  <si>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</si>
  <si>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</si>
  <si>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</si>
  <si>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</si>
  <si>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</si>
  <si>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</si>
  <si>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</si>
  <si>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</si>
  <si>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</si>
  <si>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</si>
  <si>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</si>
  <si>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</si>
  <si>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</si>
  <si>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</si>
  <si>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</si>
  <si>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</si>
  <si>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</si>
  <si>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</si>
  <si>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</si>
  <si>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</si>
  <si>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</si>
  <si>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</si>
  <si>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</si>
  <si>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</si>
  <si>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</si>
  <si>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</si>
  <si>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</si>
  <si>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</si>
  <si>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</si>
  <si>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</si>
  <si>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</si>
  <si>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</si>
  <si>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</si>
  <si>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</si>
  <si>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</si>
  <si>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</si>
  <si>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</si>
  <si>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</si>
  <si>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</si>
  <si>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</si>
  <si>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</si>
  <si>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</si>
  <si>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</si>
  <si>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</si>
  <si>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</si>
  <si>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</si>
  <si>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</si>
  <si>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</si>
  <si>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</si>
  <si>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</si>
  <si>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</si>
  <si>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</si>
  <si>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</si>
  <si>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</si>
  <si>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</si>
  <si>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</si>
  <si>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</si>
  <si>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</si>
  <si>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</si>
  <si>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</si>
  <si>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</si>
  <si>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</si>
  <si>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</si>
  <si>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</si>
  <si>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</si>
  <si>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</si>
  <si>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</si>
  <si>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</si>
  <si>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</si>
  <si>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</si>
  <si>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</si>
  <si>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</si>
  <si>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</si>
  <si>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</si>
  <si>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</si>
  <si>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</si>
  <si>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</si>
  <si>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</si>
  <si>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</si>
  <si>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</si>
  <si>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</si>
  <si>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</si>
  <si>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</si>
  <si>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</si>
  <si>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</si>
  <si>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</si>
  <si>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</si>
  <si>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</si>
  <si>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</si>
  <si>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</si>
  <si>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</si>
  <si>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</si>
  <si>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</si>
  <si>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</si>
  <si>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</si>
  <si>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</si>
  <si>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</si>
  <si>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</si>
  <si>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</si>
  <si>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</si>
  <si>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</si>
  <si>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</si>
  <si>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</si>
  <si>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</si>
  <si>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</si>
  <si>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</si>
  <si>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</si>
  <si>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</si>
  <si>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</si>
  <si>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</si>
  <si>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</si>
  <si>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</si>
  <si>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</si>
  <si>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</si>
  <si>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</si>
  <si>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</si>
  <si>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</si>
  <si>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</si>
  <si>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</si>
  <si>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</si>
  <si>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</si>
  <si>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</si>
  <si>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</si>
  <si>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</si>
  <si>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</si>
  <si>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</si>
  <si>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</si>
  <si>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</si>
  <si>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</si>
  <si>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</si>
  <si>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</si>
  <si>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</si>
  <si>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</si>
  <si>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</si>
  <si>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</si>
  <si>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</si>
  <si>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</si>
  <si>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</si>
  <si>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</si>
  <si>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</si>
  <si>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</si>
  <si>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</si>
  <si>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</si>
  <si>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</si>
  <si>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</si>
  <si>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</si>
  <si>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</si>
  <si>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</si>
  <si>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</si>
  <si>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</si>
  <si>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</si>
  <si>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</si>
  <si>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</si>
  <si>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</si>
  <si>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</si>
  <si>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</si>
  <si>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</si>
  <si>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</si>
  <si>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</si>
  <si>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</si>
  <si>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</si>
  <si>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</si>
  <si>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</si>
  <si>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</si>
  <si>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</si>
  <si>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</si>
  <si>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</si>
  <si>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</si>
  <si>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</si>
  <si>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</si>
  <si>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</si>
  <si>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</si>
  <si>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</si>
  <si>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</si>
  <si>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</si>
  <si>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</si>
  <si>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</si>
  <si>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</si>
  <si>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</si>
  <si>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</si>
  <si>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</si>
  <si>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</si>
  <si>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</si>
  <si>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</si>
  <si>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</si>
  <si>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</si>
  <si>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</si>
  <si>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</si>
  <si>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</si>
  <si>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</si>
  <si>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</si>
  <si>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</si>
  <si>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</si>
  <si>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</si>
  <si>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</si>
  <si>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</si>
  <si>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</si>
  <si>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</si>
  <si>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</si>
  <si>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</si>
  <si>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</si>
  <si>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</si>
  <si>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</si>
  <si>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</si>
  <si>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</si>
  <si>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</si>
  <si>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</si>
  <si>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</si>
  <si>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</si>
  <si>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</si>
  <si>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</si>
  <si>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</si>
  <si>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</si>
  <si>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</si>
  <si>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</si>
  <si>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</si>
  <si>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</si>
  <si>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</si>
  <si>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</si>
  <si>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</si>
  <si>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</si>
  <si>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</si>
  <si>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</si>
  <si>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</si>
  <si>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</si>
  <si>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</si>
  <si>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</si>
  <si>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</si>
  <si>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</si>
  <si>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</si>
  <si>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</si>
  <si>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</si>
  <si>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</si>
  <si>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</si>
  <si>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</si>
  <si>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</si>
  <si>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</si>
  <si>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</si>
  <si>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</si>
  <si>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</si>
  <si>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</si>
  <si>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</si>
  <si>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</si>
  <si>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</si>
  <si>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</si>
  <si>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</si>
  <si>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</si>
  <si>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</si>
  <si>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</si>
  <si>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</si>
  <si>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</si>
  <si>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</si>
  <si>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</si>
  <si>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</si>
  <si>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</si>
  <si>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</si>
  <si>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</si>
  <si>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</si>
  <si>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</si>
  <si>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</si>
  <si>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</si>
  <si>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</si>
  <si>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</si>
  <si>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</si>
  <si>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</si>
  <si>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</si>
  <si>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</si>
  <si>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</si>
  <si>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</si>
  <si>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</si>
  <si>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</si>
  <si>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</si>
  <si>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</si>
  <si>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</si>
  <si>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</si>
  <si>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</si>
  <si>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</si>
  <si>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</si>
  <si>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</si>
  <si>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</si>
  <si>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</si>
  <si>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</si>
  <si>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</si>
  <si>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</si>
  <si>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</si>
  <si>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</si>
  <si>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</si>
  <si>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</si>
  <si>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</si>
  <si>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</si>
  <si>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</si>
  <si>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</si>
  <si>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</si>
  <si>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</si>
  <si>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</si>
  <si>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</si>
  <si>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</si>
  <si>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</si>
  <si>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</si>
  <si>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</si>
  <si>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</si>
  <si>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</si>
  <si>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</si>
  <si>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</si>
  <si>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</si>
  <si>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</si>
  <si>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</si>
  <si>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</si>
  <si>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</si>
  <si>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</si>
  <si>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</si>
  <si>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</si>
  <si>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</si>
  <si>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</si>
  <si>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</si>
  <si>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</si>
  <si>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</si>
  <si>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</si>
  <si>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</si>
  <si>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</si>
  <si>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</si>
  <si>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</si>
  <si>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</si>
  <si>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</si>
  <si>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</si>
  <si>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</si>
  <si>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</si>
  <si>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</si>
  <si>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</si>
  <si>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</si>
  <si>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</si>
  <si>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</si>
  <si>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</si>
  <si>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</si>
  <si>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</si>
  <si>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</si>
  <si>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</si>
  <si>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</si>
  <si>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</si>
  <si>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</si>
  <si>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</si>
  <si>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</si>
  <si>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</si>
  <si>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</si>
  <si>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</si>
  <si>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</si>
  <si>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</si>
  <si>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</si>
  <si>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</si>
  <si>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</si>
  <si>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</si>
  <si>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</si>
  <si>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</si>
  <si>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</si>
  <si>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</si>
  <si>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</si>
  <si>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</si>
  <si>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</si>
  <si>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</si>
  <si>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</si>
  <si>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</si>
  <si>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</si>
  <si>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</si>
  <si>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</si>
  <si>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</si>
  <si>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</si>
  <si>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</si>
  <si>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</si>
  <si>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</si>
  <si>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</si>
  <si>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</si>
  <si>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</si>
  <si>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</si>
  <si>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</si>
  <si>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</si>
  <si>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</si>
  <si>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</si>
  <si>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</si>
  <si>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</si>
  <si>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</si>
  <si>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</si>
  <si>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</si>
  <si>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</si>
  <si>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</si>
  <si>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</si>
  <si>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</si>
  <si>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</si>
  <si>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</si>
  <si>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</si>
  <si>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</si>
  <si>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</si>
  <si>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</si>
  <si>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</si>
  <si>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</si>
  <si>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</si>
  <si>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</si>
  <si>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</si>
  <si>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</si>
  <si>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</si>
  <si>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</si>
  <si>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</si>
  <si>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</si>
  <si>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</si>
  <si>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</si>
  <si>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</si>
  <si>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</si>
  <si>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</si>
  <si>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</si>
  <si>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</si>
  <si>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</si>
  <si>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</si>
  <si>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</si>
  <si>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</si>
  <si>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</si>
  <si>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</si>
  <si>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</si>
  <si>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</si>
  <si>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</si>
  <si>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</si>
  <si>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</si>
  <si>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</si>
  <si>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</si>
  <si>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</si>
  <si>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</si>
  <si>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</si>
  <si>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</si>
  <si>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</si>
  <si>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</si>
  <si>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</si>
  <si>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</si>
  <si>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</si>
  <si>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</si>
  <si>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</si>
  <si>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</si>
  <si>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</si>
  <si>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</si>
  <si>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</si>
  <si>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</si>
  <si>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</si>
  <si>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</si>
  <si>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</si>
  <si>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</si>
  <si>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</si>
  <si>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</si>
  <si>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</si>
  <si>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</si>
  <si>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</si>
  <si>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</si>
  <si>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</si>
  <si>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</si>
  <si>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</si>
  <si>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</si>
  <si>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</si>
  <si>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</si>
  <si>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</si>
  <si>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</si>
  <si>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</si>
  <si>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</si>
  <si>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</si>
  <si>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</si>
  <si>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</si>
  <si>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</si>
  <si>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</si>
  <si>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</si>
  <si>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</si>
  <si>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</si>
  <si>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</si>
  <si>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</si>
  <si>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</si>
  <si>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</si>
  <si>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</si>
  <si>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</si>
  <si>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</si>
  <si>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</si>
  <si>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</si>
  <si>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</si>
  <si>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</si>
  <si>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</si>
  <si>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</si>
  <si>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</si>
  <si>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</si>
  <si>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</si>
  <si>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</si>
  <si>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</si>
  <si>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</si>
  <si>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</si>
  <si>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</si>
  <si>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</si>
  <si>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</si>
  <si>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</si>
  <si>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</si>
  <si>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</si>
  <si>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</si>
  <si>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</si>
  <si>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</si>
  <si>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</si>
  <si>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</si>
  <si>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</si>
  <si>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</si>
  <si>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</si>
  <si>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</si>
  <si>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</si>
  <si>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</si>
  <si>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</si>
  <si>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</si>
  <si>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</si>
  <si>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</si>
  <si>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</si>
  <si>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</si>
  <si>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</si>
  <si>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</si>
  <si>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</si>
  <si>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</si>
  <si>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</si>
  <si>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</si>
  <si>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</si>
  <si>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</si>
  <si>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</si>
  <si>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</si>
  <si>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</si>
  <si>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</si>
  <si>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</si>
  <si>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</si>
  <si>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</si>
  <si>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</si>
  <si>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</si>
  <si>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</si>
  <si>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</si>
  <si>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</si>
  <si>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</si>
  <si>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</si>
  <si>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</si>
  <si>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</si>
  <si>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</si>
  <si>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</si>
  <si>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</si>
  <si>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</si>
  <si>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</si>
  <si>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</si>
  <si>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</si>
  <si>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</si>
  <si>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</si>
  <si>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</si>
  <si>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</si>
  <si>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</si>
  <si>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</si>
  <si>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</si>
  <si>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</si>
  <si>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</si>
  <si>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</si>
  <si>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</si>
  <si>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</si>
  <si>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</si>
  <si>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</si>
  <si>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</si>
  <si>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</si>
  <si>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</si>
  <si>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</si>
  <si>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</si>
  <si>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</si>
  <si>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</si>
  <si>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</si>
  <si>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</si>
  <si>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</si>
  <si>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</si>
  <si>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</si>
  <si>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</si>
  <si>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</si>
  <si>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</si>
  <si>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</si>
  <si>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</si>
  <si>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</si>
  <si>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</si>
  <si>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</si>
  <si>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</si>
  <si>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</si>
  <si>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</si>
  <si>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</si>
  <si>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</si>
  <si>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</si>
  <si>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</si>
  <si>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</si>
  <si>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</si>
  <si>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</si>
  <si>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</si>
  <si>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</si>
  <si>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</si>
  <si>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</si>
  <si>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</si>
  <si>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</si>
  <si>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</si>
  <si>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</si>
  <si>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</si>
  <si>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</si>
  <si>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</si>
  <si>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</si>
  <si>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</si>
  <si>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</si>
  <si>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</si>
  <si>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</si>
  <si>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</si>
  <si>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</si>
  <si>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</si>
  <si>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</si>
  <si>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</si>
  <si>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</si>
  <si>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</si>
  <si>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</si>
  <si>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</si>
  <si>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</si>
  <si>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</si>
  <si>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</si>
  <si>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</si>
  <si>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</si>
  <si>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</si>
  <si>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</si>
  <si>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</si>
  <si>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</si>
  <si>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</si>
  <si>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</si>
  <si>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</si>
  <si>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</si>
  <si>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</si>
  <si>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</si>
  <si>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</si>
  <si>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</si>
  <si>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</si>
  <si>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</si>
  <si>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</si>
  <si>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</si>
  <si>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</si>
  <si>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</si>
  <si>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</si>
  <si>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</si>
  <si>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</si>
  <si>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</si>
  <si>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</si>
  <si>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</si>
  <si>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</si>
  <si>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</si>
  <si>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</si>
  <si>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</si>
  <si>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</si>
  <si>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</si>
  <si>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</si>
  <si>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</si>
  <si>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</si>
  <si>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</si>
  <si>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</si>
  <si>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</si>
  <si>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</si>
  <si>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</si>
  <si>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</si>
  <si>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</si>
  <si>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</si>
  <si>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</si>
  <si>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</si>
  <si>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</si>
  <si>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</si>
  <si>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</si>
  <si>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</si>
  <si>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</si>
  <si>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</si>
  <si>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</si>
  <si>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</si>
  <si>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</si>
  <si>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</si>
  <si>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</si>
  <si>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</si>
  <si>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</si>
  <si>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</si>
  <si>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</si>
  <si>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</si>
  <si>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</si>
  <si>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</si>
  <si>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</si>
  <si>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</si>
  <si>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</si>
  <si>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</si>
  <si>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</si>
  <si>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</si>
  <si>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</si>
  <si>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</si>
  <si>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</si>
  <si>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</si>
  <si>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</si>
  <si>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</si>
  <si>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</si>
  <si>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</si>
  <si>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</si>
  <si>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</si>
  <si>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</si>
  <si>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</si>
  <si>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</si>
  <si>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</si>
  <si>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</si>
  <si>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</si>
  <si>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</si>
  <si>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</si>
  <si>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</si>
  <si>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</si>
  <si>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</si>
  <si>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</si>
  <si>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</si>
  <si>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</si>
  <si>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</si>
  <si>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</si>
  <si>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</si>
  <si>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</si>
  <si>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</si>
  <si>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</si>
  <si>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</si>
  <si>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</si>
  <si>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</si>
  <si>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</si>
  <si>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</si>
  <si>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</si>
  <si>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</si>
  <si>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</si>
  <si>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</si>
  <si>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</si>
  <si>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</si>
  <si>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</si>
  <si>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</si>
  <si>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</si>
  <si>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</si>
  <si>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</si>
  <si>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</si>
  <si>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</si>
  <si>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</si>
  <si>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</si>
  <si>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</si>
  <si>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</si>
  <si>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</si>
  <si>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</si>
  <si>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</si>
  <si>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</si>
  <si>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</si>
  <si>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</si>
  <si>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</si>
  <si>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</si>
  <si>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</si>
  <si>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</si>
  <si>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</si>
  <si>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</si>
  <si>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</si>
  <si>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</si>
  <si>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</si>
  <si>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</si>
  <si>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</si>
  <si>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</si>
  <si>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</si>
  <si>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</si>
  <si>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</si>
  <si>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</si>
  <si>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</si>
  <si>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</si>
  <si>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</si>
  <si>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</si>
  <si>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</si>
  <si>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</si>
  <si>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</si>
  <si>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</si>
  <si>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</si>
  <si>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</si>
  <si>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</si>
  <si>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</si>
  <si>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</si>
  <si>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</si>
  <si>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</si>
  <si>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</si>
  <si>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</si>
  <si>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</si>
  <si>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</si>
  <si>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</si>
  <si>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</si>
  <si>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</si>
  <si>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</si>
  <si>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</si>
  <si>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</si>
  <si>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</si>
  <si>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</si>
  <si>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</si>
  <si>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</si>
  <si>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</si>
  <si>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</si>
  <si>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</si>
  <si>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</si>
  <si>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</si>
  <si>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</si>
  <si>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</si>
  <si>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</si>
  <si>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</si>
  <si>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</si>
  <si>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</si>
  <si>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</si>
  <si>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</si>
  <si>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</si>
  <si>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</si>
  <si>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</si>
  <si>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</si>
  <si>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</si>
  <si>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</si>
  <si>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</si>
  <si>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</si>
  <si>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</si>
  <si>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</si>
  <si>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</si>
  <si>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</si>
  <si>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</si>
  <si>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</si>
  <si>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</si>
  <si>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</si>
  <si>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</si>
  <si>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</si>
  <si>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</si>
  <si>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</si>
  <si>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</si>
  <si>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</si>
  <si>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</si>
  <si>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</si>
  <si>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</si>
  <si>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</si>
  <si>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</si>
  <si>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</si>
  <si>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</si>
  <si>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</si>
  <si>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</si>
  <si>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</si>
  <si>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</si>
  <si>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</si>
  <si>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</si>
  <si>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</si>
  <si>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</si>
  <si>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</si>
  <si>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</si>
  <si>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</si>
  <si>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</si>
  <si>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</si>
  <si>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</si>
  <si>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</si>
  <si>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</si>
  <si>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</si>
  <si>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</si>
  <si>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</si>
  <si>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</si>
  <si>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</si>
  <si>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</si>
  <si>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</si>
  <si>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</si>
  <si>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</si>
  <si>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</si>
  <si>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</si>
  <si>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</si>
  <si>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</si>
  <si>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</si>
  <si>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</si>
  <si>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</si>
  <si>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</si>
  <si>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</si>
  <si>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</si>
  <si>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</si>
  <si>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</si>
  <si>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</si>
  <si>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</si>
  <si>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</si>
  <si>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</si>
  <si>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</si>
  <si>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</si>
  <si>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</si>
  <si>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</si>
  <si>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</si>
  <si>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</si>
  <si>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</si>
  <si>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</si>
  <si>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</si>
  <si>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</si>
  <si>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</si>
  <si>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</si>
  <si>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</si>
  <si>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</si>
  <si>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</si>
  <si>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</si>
  <si>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</si>
  <si>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</si>
  <si>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</si>
  <si>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</si>
  <si>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</si>
  <si>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</si>
  <si>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</si>
  <si>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</si>
  <si>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</si>
  <si>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</si>
  <si>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</si>
  <si>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</si>
  <si>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</si>
  <si>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</si>
  <si>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</si>
  <si>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</si>
  <si>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</si>
  <si>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</si>
  <si>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</si>
  <si>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</si>
  <si>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</si>
  <si>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</si>
  <si>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</si>
  <si>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</si>
  <si>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</si>
  <si>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</si>
  <si>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</si>
  <si>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</si>
  <si>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</si>
  <si>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</si>
  <si>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</si>
  <si>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</si>
  <si>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</si>
  <si>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</si>
  <si>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</si>
  <si>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</si>
  <si>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</si>
  <si>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</si>
  <si>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</si>
  <si>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</si>
  <si>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</si>
  <si>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</si>
  <si>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</si>
  <si>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</si>
  <si>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</si>
  <si>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</si>
  <si>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</si>
  <si>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</si>
  <si>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</si>
  <si>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</si>
  <si>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</si>
  <si>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</si>
  <si>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</si>
  <si>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</si>
  <si>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</si>
  <si>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</si>
  <si>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</si>
  <si>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</si>
  <si>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</si>
  <si>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</si>
  <si>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</si>
  <si>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</si>
  <si>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</si>
  <si>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</si>
  <si>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</si>
  <si>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</si>
  <si>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</si>
  <si>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</si>
  <si>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</si>
  <si>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</si>
  <si>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</si>
  <si>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</si>
  <si>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</si>
  <si>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</si>
  <si>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</si>
  <si>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</si>
  <si>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</si>
  <si>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</si>
  <si>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</si>
  <si>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</si>
  <si>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</si>
  <si>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</si>
  <si>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</si>
  <si>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</si>
  <si>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</si>
  <si>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</si>
  <si>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</si>
  <si>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</si>
  <si>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</si>
  <si>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</si>
  <si>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</si>
  <si>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</si>
  <si>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</si>
  <si>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</si>
  <si>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</si>
  <si>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</si>
  <si>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</si>
  <si>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</si>
  <si>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</si>
  <si>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</si>
  <si>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</si>
  <si>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</si>
  <si>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</si>
  <si>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</si>
  <si>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</si>
  <si>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</si>
  <si>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</si>
  <si>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</si>
  <si>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</si>
  <si>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</si>
  <si>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</si>
  <si>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</si>
  <si>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</si>
  <si>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</si>
  <si>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</si>
  <si>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</si>
  <si>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</si>
  <si>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</si>
  <si>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</si>
  <si>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</si>
  <si>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</si>
  <si>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</si>
  <si>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</si>
  <si>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</si>
  <si>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</si>
  <si>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</si>
  <si>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</si>
  <si>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</si>
  <si>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</si>
  <si>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</si>
  <si>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</si>
  <si>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</si>
  <si>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</si>
  <si>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</si>
  <si>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</si>
  <si>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</si>
  <si>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</si>
  <si>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</si>
  <si>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</si>
  <si>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</si>
  <si>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</si>
  <si>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</si>
  <si>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</si>
  <si>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</si>
  <si>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</si>
  <si>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</si>
  <si>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</si>
  <si>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</si>
  <si>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</si>
  <si>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</si>
  <si>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</si>
  <si>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</si>
  <si>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</si>
  <si>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</si>
  <si>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</si>
  <si>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</si>
  <si>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</si>
  <si>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</si>
  <si>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</si>
  <si>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</si>
  <si>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</si>
  <si>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</si>
  <si>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</si>
  <si>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</si>
  <si>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</si>
  <si>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</si>
  <si>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</si>
  <si>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</si>
  <si>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</si>
  <si>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</si>
  <si>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</si>
  <si>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</si>
  <si>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</si>
  <si>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</si>
  <si>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</si>
  <si>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</si>
  <si>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</si>
  <si>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</si>
  <si>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</si>
  <si>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</si>
  <si>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</si>
  <si>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</si>
  <si>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</si>
  <si>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</si>
  <si>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</si>
  <si>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</si>
  <si>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</si>
  <si>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</si>
  <si>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</si>
  <si>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</si>
  <si>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</si>
  <si>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</si>
  <si>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</si>
  <si>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</si>
  <si>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</si>
  <si>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</si>
  <si>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</si>
  <si>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</si>
  <si>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</si>
  <si>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</si>
  <si>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</si>
  <si>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</si>
  <si>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</si>
  <si>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</si>
  <si>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</si>
  <si>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</si>
  <si>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</si>
  <si>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</si>
  <si>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</si>
  <si>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</si>
  <si>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</si>
  <si>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</si>
  <si>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</si>
  <si>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</si>
  <si>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</si>
  <si>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</si>
  <si>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</si>
  <si>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</si>
  <si>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</si>
  <si>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</si>
  <si>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</si>
  <si>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</si>
  <si>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</si>
  <si>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</si>
  <si>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</si>
  <si>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</si>
  <si>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</si>
  <si>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</si>
  <si>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</si>
  <si>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</si>
  <si>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</si>
  <si>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</si>
  <si>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</si>
  <si>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</si>
  <si>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</si>
  <si>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</si>
  <si>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</si>
  <si>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</si>
  <si>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</si>
  <si>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</si>
  <si>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</si>
  <si>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</si>
  <si>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</si>
  <si>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</si>
  <si>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</si>
  <si>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</si>
  <si>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</si>
  <si>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</si>
  <si>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</si>
  <si>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</si>
  <si>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</si>
  <si>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</si>
  <si>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</si>
  <si>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</si>
  <si>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</si>
  <si>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</si>
  <si>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</si>
  <si>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</si>
  <si>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</si>
  <si>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</si>
  <si>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</si>
  <si>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</si>
  <si>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</si>
  <si>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</si>
  <si>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</si>
  <si>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</si>
  <si>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</si>
  <si>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</si>
  <si>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</si>
  <si>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</si>
  <si>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</si>
  <si>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</si>
  <si>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</si>
  <si>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</si>
  <si>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</si>
  <si>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</si>
  <si>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</si>
  <si>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</si>
  <si>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</si>
  <si>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</si>
  <si>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</si>
  <si>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</si>
  <si>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</si>
  <si>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</si>
  <si>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</si>
  <si>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</si>
  <si>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</si>
  <si>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</si>
  <si>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</si>
  <si>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</si>
  <si>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</si>
  <si>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</si>
  <si>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</si>
  <si>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</si>
  <si>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</si>
  <si>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</si>
  <si>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</si>
  <si>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</si>
  <si>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</si>
  <si>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</si>
  <si>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</si>
  <si>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</si>
  <si>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</si>
  <si>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</si>
  <si>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</si>
  <si>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</si>
  <si>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</si>
  <si>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</si>
  <si>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</si>
  <si>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</si>
  <si>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</si>
  <si>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</si>
  <si>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</si>
  <si>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</si>
  <si>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</si>
  <si>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</si>
  <si>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</si>
  <si>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</si>
  <si>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</si>
  <si>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</si>
  <si>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</si>
  <si>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</si>
  <si>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</si>
  <si>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</si>
  <si>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</si>
  <si>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</si>
  <si>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</si>
  <si>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</si>
  <si>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</si>
  <si>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</si>
  <si>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</si>
  <si>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</si>
  <si>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</si>
  <si>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</si>
  <si>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</si>
  <si>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</si>
  <si>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</si>
  <si>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</si>
  <si>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</si>
  <si>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</si>
  <si>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</si>
  <si>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</si>
  <si>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</si>
  <si>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</si>
  <si>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</si>
  <si>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</si>
  <si>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</si>
  <si>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</si>
  <si>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</si>
  <si>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</si>
  <si>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</si>
  <si>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</si>
  <si>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</si>
  <si>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</si>
  <si>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</si>
  <si>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</si>
  <si>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</si>
  <si>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</si>
  <si>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</si>
  <si>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</si>
  <si>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</si>
  <si>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</si>
  <si>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</si>
  <si>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</si>
  <si>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</si>
  <si>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</si>
  <si>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</si>
  <si>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</si>
  <si>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</si>
  <si>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</si>
  <si>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</si>
  <si>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</si>
  <si>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</si>
  <si>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</si>
  <si>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</si>
  <si>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</si>
  <si>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</si>
  <si>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</si>
  <si>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</si>
  <si>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</si>
  <si>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</si>
  <si>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</si>
  <si>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</si>
  <si>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</si>
  <si>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</si>
  <si>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</si>
  <si>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</si>
  <si>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</si>
  <si>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</si>
  <si>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</si>
  <si>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</si>
  <si>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</si>
  <si>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</si>
  <si>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</si>
  <si>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</si>
  <si>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</si>
  <si>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</si>
  <si>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</si>
  <si>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</si>
  <si>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</si>
  <si>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</si>
  <si>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</si>
  <si>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</si>
  <si>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</si>
  <si>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</si>
  <si>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</si>
  <si>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</si>
  <si>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</si>
  <si>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</si>
  <si>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</si>
  <si>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</si>
  <si>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</si>
  <si>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</si>
  <si>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</si>
  <si>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</si>
  <si>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</si>
  <si>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</si>
  <si>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</si>
  <si>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</si>
  <si>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</si>
  <si>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</si>
  <si>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</si>
  <si>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</si>
  <si>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</si>
  <si>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</si>
  <si>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</si>
  <si>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</si>
  <si>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</si>
  <si>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</si>
  <si>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</si>
  <si>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</si>
  <si>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</si>
  <si>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PINTURA COM LATEX EM AMBIENTE INTERNO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</si>
  <si>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</si>
  <si>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</si>
  <si>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</si>
  <si>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</si>
  <si>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</si>
  <si>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</si>
  <si>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</si>
  <si>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</si>
  <si>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</si>
  <si>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</si>
  <si>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</si>
  <si>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</si>
  <si>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</si>
  <si>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</si>
  <si>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</si>
  <si>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</si>
  <si>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</si>
  <si>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</si>
  <si>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</si>
  <si>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</si>
  <si>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</si>
  <si>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</si>
  <si>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</si>
  <si>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</si>
  <si>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</si>
  <si>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</si>
  <si>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</si>
  <si>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</si>
  <si>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</si>
  <si>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</si>
  <si>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</si>
  <si>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</si>
  <si>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</si>
  <si>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</si>
  <si>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</si>
  <si>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</si>
  <si>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</si>
  <si>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</si>
  <si>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</si>
  <si>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</si>
  <si>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</si>
  <si>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</si>
  <si>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</si>
  <si>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</si>
  <si>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</si>
  <si>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</si>
  <si>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</si>
  <si>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</si>
  <si>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</si>
  <si>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</si>
  <si>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</si>
  <si>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</si>
  <si>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</si>
  <si>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</si>
  <si>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</si>
  <si>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</si>
  <si>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</si>
  <si>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</si>
  <si>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</si>
  <si>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</si>
  <si>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</si>
  <si>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</si>
  <si>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</si>
  <si>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</si>
  <si>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</si>
  <si>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</si>
  <si>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</si>
  <si>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</si>
  <si>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</si>
  <si>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</si>
  <si>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</si>
  <si>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</si>
  <si>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</si>
  <si>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</si>
  <si>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</si>
  <si>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</si>
  <si>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</si>
  <si>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</si>
  <si>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</si>
  <si>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</si>
  <si>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</si>
  <si>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</si>
  <si>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</si>
  <si>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</si>
  <si>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</si>
  <si>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</si>
  <si>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</si>
  <si>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</si>
  <si>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</si>
  <si>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</si>
  <si>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</si>
  <si>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</si>
  <si>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</si>
  <si>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</si>
  <si>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</si>
  <si>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</si>
  <si>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</si>
  <si>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</si>
  <si>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</si>
  <si>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DESMOB. SERV. PEQ. PORTE, DUR. MÁX. 60D</t>
  </si>
  <si>
    <t>MOBIL. SER. PEQ. PORTE, DUR. MÁX. DE 30D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</si>
  <si>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</si>
  <si>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</si>
  <si>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</si>
  <si>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</si>
  <si>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</si>
  <si>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</si>
  <si>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</si>
  <si>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</si>
  <si>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</si>
  <si>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</si>
  <si>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</si>
  <si>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</si>
  <si>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</si>
  <si>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</si>
  <si>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</si>
  <si>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</si>
  <si>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</si>
  <si>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</si>
  <si>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</si>
  <si>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</si>
  <si>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</si>
  <si>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</si>
  <si>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</si>
  <si>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</si>
  <si>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</si>
  <si>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</si>
  <si>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</si>
  <si>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</si>
  <si>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</si>
  <si>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</si>
  <si>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</si>
  <si>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</si>
  <si>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</si>
  <si>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</si>
  <si>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</si>
  <si>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</si>
  <si>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</si>
  <si>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</si>
  <si>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</si>
  <si>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</si>
  <si>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</si>
  <si>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</si>
  <si>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</si>
  <si>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</si>
  <si>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</si>
  <si>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</si>
  <si>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</si>
  <si>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</si>
  <si>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</si>
  <si>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</si>
  <si>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</si>
  <si>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</si>
  <si>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</si>
  <si>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</si>
  <si>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</si>
  <si>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</si>
  <si>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</si>
  <si>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</si>
  <si>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</si>
  <si>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</si>
  <si>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</si>
  <si>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</si>
  <si>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</si>
  <si>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</si>
  <si>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</si>
  <si>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</si>
  <si>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</si>
  <si>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</si>
  <si>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</si>
  <si>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</si>
  <si>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</si>
  <si>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</si>
  <si>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</si>
  <si>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</si>
  <si>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</si>
  <si>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</si>
  <si>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</si>
  <si>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</si>
  <si>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</si>
  <si>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</si>
  <si>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</si>
  <si>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</si>
  <si>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</si>
  <si>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</si>
  <si>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</si>
  <si>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</si>
  <si>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</si>
  <si>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</si>
  <si>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</si>
  <si>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</si>
  <si>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</si>
  <si>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</si>
  <si>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</si>
  <si>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</si>
  <si>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</si>
  <si>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</si>
  <si>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</si>
  <si>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</si>
  <si>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</si>
  <si>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</si>
  <si>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</si>
  <si>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</si>
  <si>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</si>
  <si>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</si>
  <si>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</si>
  <si>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</si>
  <si>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</si>
  <si>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</si>
  <si>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</si>
  <si>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</si>
  <si>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</si>
  <si>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</si>
  <si>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</si>
  <si>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</si>
  <si>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</si>
  <si>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</si>
  <si>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</si>
  <si>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</si>
  <si>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</si>
  <si>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</si>
  <si>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</si>
  <si>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</si>
  <si>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</si>
  <si>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</si>
  <si>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</si>
  <si>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</si>
  <si>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</si>
  <si>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</si>
  <si>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</si>
  <si>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</si>
  <si>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</si>
  <si>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</si>
  <si>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</si>
  <si>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</si>
  <si>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</si>
  <si>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</si>
  <si>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</si>
  <si>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</si>
  <si>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</si>
  <si>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</si>
  <si>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</si>
  <si>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</si>
  <si>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</si>
  <si>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</si>
  <si>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</si>
  <si>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</si>
  <si>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</si>
  <si>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</si>
  <si>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</si>
  <si>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</si>
  <si>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</si>
  <si>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</si>
  <si>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</si>
  <si>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</si>
  <si>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</si>
  <si>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</si>
  <si>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</si>
  <si>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</si>
  <si>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</si>
  <si>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</si>
  <si>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</si>
  <si>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</si>
  <si>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</si>
  <si>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</si>
  <si>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</si>
  <si>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</si>
  <si>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</si>
  <si>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</si>
  <si>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</si>
  <si>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</si>
  <si>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</si>
  <si>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</si>
  <si>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</si>
  <si>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</si>
  <si>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</si>
  <si>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</si>
  <si>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</si>
  <si>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</si>
  <si>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</si>
  <si>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</si>
  <si>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</si>
  <si>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</si>
  <si>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</si>
  <si>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</si>
  <si>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</si>
  <si>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</si>
  <si>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</si>
  <si>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</si>
  <si>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</si>
  <si>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</si>
  <si>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</si>
  <si>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</si>
  <si>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</si>
  <si>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</si>
  <si>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</si>
  <si>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</si>
  <si>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</si>
  <si>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</si>
  <si>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</si>
  <si>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</si>
  <si>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</si>
  <si>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</si>
  <si>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</si>
  <si>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</si>
  <si>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</si>
  <si>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</si>
  <si>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</si>
  <si>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</si>
  <si>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</si>
  <si>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</si>
  <si>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</si>
  <si>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</si>
  <si>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</si>
  <si>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</si>
  <si>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</si>
  <si>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</si>
  <si>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</si>
  <si>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</si>
  <si>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</si>
  <si>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</si>
  <si>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</si>
  <si>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</si>
  <si>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</si>
  <si>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</si>
  <si>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</si>
  <si>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</si>
  <si>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</si>
  <si>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</si>
  <si>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</si>
  <si>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</si>
  <si>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</si>
  <si>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</si>
  <si>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</si>
  <si>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</si>
  <si>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</si>
  <si>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</si>
  <si>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</si>
  <si>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</si>
  <si>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</si>
  <si>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</si>
  <si>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</si>
  <si>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</si>
  <si>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</si>
  <si>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</si>
  <si>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</si>
  <si>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</si>
  <si>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</si>
  <si>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</si>
  <si>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</si>
  <si>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</si>
  <si>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</si>
  <si>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</si>
  <si>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</si>
  <si>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</si>
  <si>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</si>
  <si>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</si>
  <si>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</si>
  <si>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</si>
  <si>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</si>
  <si>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</si>
  <si>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</si>
  <si>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</si>
  <si>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</si>
  <si>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</si>
  <si>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</si>
  <si>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</si>
  <si>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</si>
  <si>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</si>
  <si>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</si>
  <si>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</si>
  <si>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</si>
  <si>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</si>
  <si>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</si>
  <si>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</si>
  <si>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</si>
  <si>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</si>
  <si>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</si>
  <si>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</si>
  <si>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</si>
  <si>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</si>
  <si>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</si>
  <si>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</si>
  <si>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</si>
  <si>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</si>
  <si>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</si>
  <si>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</si>
  <si>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</si>
  <si>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</si>
  <si>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</si>
  <si>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</si>
  <si>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</si>
  <si>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</si>
  <si>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</si>
  <si>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</si>
  <si>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</si>
  <si>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</si>
  <si>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</si>
  <si>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</si>
  <si>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</si>
  <si>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</si>
  <si>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</si>
  <si>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</si>
  <si>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</si>
  <si>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</si>
  <si>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</si>
  <si>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</si>
  <si>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</si>
  <si>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</si>
  <si>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</si>
  <si>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</si>
  <si>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</si>
  <si>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</si>
  <si>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</si>
  <si>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</si>
  <si>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</si>
  <si>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</si>
  <si>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</si>
  <si>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</si>
  <si>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</si>
  <si>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</si>
  <si>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</si>
  <si>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</si>
  <si>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</si>
  <si>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</si>
  <si>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</si>
  <si>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</si>
  <si>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</si>
  <si>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</si>
  <si>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</si>
  <si>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</si>
  <si>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</si>
  <si>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</si>
  <si>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</si>
  <si>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</si>
  <si>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</si>
  <si>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</si>
  <si>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</si>
  <si>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</si>
  <si>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</si>
  <si>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</si>
  <si>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</si>
  <si>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</si>
  <si>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</si>
  <si>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</si>
  <si>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</si>
  <si>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</si>
  <si>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</si>
  <si>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</si>
  <si>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</si>
  <si>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</si>
  <si>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</si>
  <si>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</si>
  <si>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</si>
  <si>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</si>
  <si>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</si>
  <si>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</si>
  <si>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</si>
  <si>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</si>
  <si>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</si>
  <si>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</si>
  <si>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</si>
  <si>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</si>
  <si>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</si>
  <si>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</si>
  <si>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</si>
  <si>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</si>
  <si>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</si>
  <si>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</si>
  <si>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</si>
  <si>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</si>
  <si>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</si>
  <si>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</si>
  <si>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</si>
  <si>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</si>
  <si>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</si>
  <si>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</si>
  <si>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</si>
  <si>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</si>
  <si>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</si>
  <si>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</si>
  <si>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</si>
  <si>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</si>
  <si>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</si>
  <si>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</si>
  <si>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</si>
  <si>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</si>
  <si>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</si>
  <si>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</si>
  <si>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</si>
  <si>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</si>
  <si>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</si>
  <si>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</si>
  <si>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</si>
  <si>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</si>
  <si>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</si>
  <si>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</si>
  <si>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</si>
  <si>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</si>
  <si>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</si>
  <si>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</si>
  <si>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</si>
  <si>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</si>
  <si>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</si>
  <si>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</si>
  <si>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</si>
  <si>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</si>
  <si>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</si>
  <si>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</si>
  <si>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</si>
  <si>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</si>
  <si>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</si>
  <si>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</si>
  <si>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</si>
  <si>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</si>
  <si>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</si>
  <si>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</si>
  <si>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</si>
  <si>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</si>
  <si>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</si>
  <si>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</si>
  <si>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</si>
  <si>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</si>
  <si>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</si>
  <si>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</si>
  <si>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</si>
  <si>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</si>
  <si>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</si>
  <si>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</si>
  <si>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</si>
  <si>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</si>
  <si>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</si>
  <si>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</si>
  <si>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</si>
  <si>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</si>
  <si>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</si>
  <si>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</si>
  <si>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</si>
  <si>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</si>
  <si>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</si>
  <si>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</si>
  <si>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</si>
  <si>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</si>
  <si>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</si>
  <si>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</si>
  <si>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</si>
  <si>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</si>
  <si>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</si>
  <si>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</si>
  <si>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</si>
  <si>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</si>
  <si>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</si>
  <si>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</si>
  <si>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</si>
  <si>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</si>
  <si>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</si>
  <si>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</si>
  <si>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</si>
  <si>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</si>
  <si>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</si>
  <si>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</si>
  <si>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</si>
  <si>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</si>
  <si>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</si>
  <si>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</si>
  <si>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</si>
  <si>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</si>
  <si>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</si>
  <si>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</si>
  <si>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</si>
  <si>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</si>
  <si>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</si>
  <si>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</si>
  <si>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</si>
  <si>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</si>
  <si>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</si>
  <si>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</si>
  <si>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</si>
  <si>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</si>
  <si>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</si>
  <si>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</si>
  <si>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</si>
  <si>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</si>
  <si>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</si>
  <si>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</si>
  <si>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</si>
  <si>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</si>
  <si>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</si>
  <si>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</si>
  <si>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</si>
  <si>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</si>
  <si>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</si>
  <si>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</si>
  <si>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</si>
  <si>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</si>
  <si>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</si>
  <si>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</si>
  <si>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</si>
  <si>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</si>
  <si>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</si>
  <si>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</si>
  <si>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</si>
  <si>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</si>
  <si>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</si>
  <si>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</si>
  <si>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</si>
  <si>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</si>
  <si>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</si>
  <si>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</si>
  <si>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</si>
  <si>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</si>
  <si>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</si>
  <si>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</si>
  <si>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</si>
  <si>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</si>
  <si>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</si>
  <si>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</si>
  <si>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</si>
  <si>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</si>
  <si>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</si>
  <si>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</si>
  <si>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</si>
  <si>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</si>
  <si>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</si>
  <si>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</si>
  <si>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</si>
  <si>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</si>
  <si>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</si>
  <si>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</si>
  <si>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</si>
  <si>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</si>
  <si>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</si>
  <si>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</si>
  <si>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</si>
  <si>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</si>
  <si>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</si>
  <si>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</si>
  <si>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</si>
  <si>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</si>
  <si>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</si>
  <si>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</si>
  <si>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</si>
  <si>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</si>
  <si>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</si>
  <si>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</si>
  <si>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</si>
  <si>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</si>
  <si>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</si>
  <si>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</si>
  <si>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</si>
  <si>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</si>
  <si>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</si>
  <si>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</si>
  <si>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</si>
  <si>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</si>
  <si>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</si>
  <si>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</si>
  <si>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</si>
  <si>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</si>
  <si>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</si>
  <si>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</si>
  <si>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</si>
  <si>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</si>
  <si>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</si>
  <si>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</si>
  <si>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</si>
  <si>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</si>
  <si>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</si>
  <si>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</si>
  <si>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</si>
  <si>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</si>
  <si>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</si>
  <si>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</si>
  <si>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</si>
  <si>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</si>
  <si>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</si>
  <si>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</si>
  <si>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</si>
  <si>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</si>
  <si>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</si>
  <si>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</si>
  <si>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</si>
  <si>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</si>
  <si>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</si>
  <si>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</si>
  <si>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</si>
  <si>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</si>
  <si>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</si>
  <si>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</si>
  <si>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</si>
  <si>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</si>
  <si>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</si>
  <si>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</si>
  <si>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</si>
  <si>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</si>
  <si>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</si>
  <si>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</si>
  <si>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</si>
  <si>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</si>
  <si>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</si>
  <si>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</si>
  <si>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</si>
  <si>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</si>
  <si>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</si>
  <si>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</si>
  <si>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</si>
  <si>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</si>
  <si>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</si>
  <si>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</si>
  <si>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</si>
  <si>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</si>
  <si>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</si>
  <si>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</si>
  <si>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</si>
  <si>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</si>
  <si>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</si>
  <si>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</si>
  <si>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</si>
  <si>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</si>
  <si>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</si>
  <si>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</si>
  <si>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</si>
  <si>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</si>
  <si>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</si>
  <si>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</si>
  <si>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</si>
  <si>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</si>
  <si>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</si>
  <si>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</si>
  <si>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</si>
  <si>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</si>
  <si>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</si>
  <si>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</si>
  <si>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</si>
  <si>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</si>
  <si>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</si>
  <si>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</si>
  <si>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</si>
  <si>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</si>
  <si>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</si>
  <si>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</si>
  <si>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</si>
  <si>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</si>
  <si>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</si>
  <si>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</si>
  <si>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</si>
  <si>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</si>
  <si>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</si>
  <si>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</si>
  <si>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</si>
  <si>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</si>
  <si>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</si>
  <si>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</si>
  <si>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</si>
  <si>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</si>
  <si>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</si>
  <si>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</si>
  <si>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</si>
  <si>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</si>
  <si>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</si>
  <si>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</si>
  <si>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</si>
  <si>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</si>
  <si>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</si>
  <si>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</si>
  <si>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</si>
  <si>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</si>
  <si>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</si>
  <si>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</si>
  <si>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</si>
  <si>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</si>
  <si>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</si>
  <si>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</si>
  <si>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</si>
  <si>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</si>
  <si>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</si>
  <si>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</si>
  <si>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</si>
  <si>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</si>
  <si>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</si>
  <si>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</si>
  <si>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</si>
  <si>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</si>
  <si>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</si>
  <si>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</si>
  <si>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</si>
  <si>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</si>
  <si>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</si>
  <si>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</si>
  <si>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</si>
  <si>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</si>
  <si>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</si>
  <si>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</si>
  <si>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</si>
  <si>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</si>
  <si>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</si>
  <si>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</si>
  <si>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</si>
  <si>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</si>
  <si>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</si>
  <si>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</si>
  <si>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</si>
  <si>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</si>
  <si>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</si>
  <si>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</si>
  <si>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</si>
  <si>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</si>
  <si>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</si>
  <si>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</si>
  <si>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</si>
  <si>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</si>
  <si>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</si>
  <si>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</si>
  <si>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</si>
  <si>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</si>
  <si>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</si>
  <si>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</si>
  <si>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</si>
  <si>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</si>
  <si>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</si>
  <si>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</si>
  <si>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</si>
  <si>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</si>
  <si>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</si>
  <si>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</si>
  <si>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</si>
  <si>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</si>
  <si>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</si>
  <si>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</si>
  <si>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</si>
  <si>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</si>
  <si>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</si>
  <si>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</si>
  <si>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</si>
  <si>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</si>
  <si>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</si>
  <si>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</si>
  <si>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</si>
  <si>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</si>
  <si>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</si>
  <si>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</si>
  <si>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 DE DISTANCIA (21) OU DIFERENCIAL (87) OU DIRECIONAL (67)</t>
  </si>
  <si>
    <t>IMPLANTAÇÃO DE AJUSTES E LÓGICAS EM RELÉS EXCETO 21 E 87 E 67</t>
  </si>
  <si>
    <t>MANUTENÇÃO E TESTE EM RELE DISTÂNCIA (21), DIFERENCIAL (87), DIRECIONAL (67)</t>
  </si>
  <si>
    <t>MANUTENÇÃO E TESTE DE RELÉ DE PROTEÇÃO, EXCETO 21, 67 E 87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</si>
  <si>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</si>
  <si>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</si>
  <si>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</si>
  <si>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</si>
  <si>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</si>
  <si>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</si>
  <si>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</si>
  <si>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</si>
  <si>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</si>
  <si>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</si>
  <si>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</si>
  <si>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</si>
  <si>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</si>
  <si>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</si>
  <si>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</si>
  <si>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</si>
  <si>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</si>
  <si>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</si>
  <si>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</si>
  <si>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</si>
  <si>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</si>
  <si>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</si>
  <si>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</si>
  <si>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</si>
  <si>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</si>
  <si>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</si>
  <si>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</si>
  <si>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</si>
  <si>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</si>
  <si>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</si>
  <si>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</si>
  <si>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</si>
  <si>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</si>
  <si>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</si>
  <si>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</si>
  <si>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</si>
  <si>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</si>
  <si>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</si>
  <si>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</si>
  <si>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</si>
  <si>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</si>
  <si>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</si>
  <si>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</si>
  <si>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</si>
  <si>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</si>
  <si>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</si>
  <si>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</si>
  <si>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</si>
  <si>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</si>
  <si>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</si>
  <si>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</si>
  <si>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</si>
  <si>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</si>
  <si>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</si>
  <si>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</si>
  <si>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</si>
  <si>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</si>
  <si>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</si>
  <si>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</si>
  <si>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</si>
  <si>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</si>
  <si>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</si>
  <si>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</si>
  <si>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</si>
  <si>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</si>
  <si>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</si>
  <si>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</si>
  <si>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</si>
  <si>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</si>
  <si>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</si>
  <si>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</si>
  <si>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</si>
  <si>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</si>
  <si>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</si>
  <si>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</si>
  <si>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</si>
  <si>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</si>
  <si>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</si>
  <si>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</si>
  <si>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</si>
  <si>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</si>
  <si>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</si>
  <si>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</si>
  <si>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</si>
  <si>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</si>
  <si>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</si>
  <si>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</si>
  <si>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</si>
  <si>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</si>
  <si>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</si>
  <si>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</si>
  <si>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</si>
  <si>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</si>
  <si>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</si>
  <si>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</si>
  <si>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</si>
  <si>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</si>
  <si>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</si>
  <si>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</si>
  <si>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</si>
  <si>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</si>
  <si>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</si>
  <si>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</si>
  <si>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</si>
  <si>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</si>
  <si>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</si>
  <si>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</si>
  <si>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MOBILIZAR OBRA DE GRANDE PORTE</t>
  </si>
  <si>
    <t>MOBILIZAR OBRA DE MEDIO PORTE</t>
  </si>
  <si>
    <t>MOBILIZAR OBRA DE PEQUENO PORTE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</si>
  <si>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</si>
  <si>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</si>
  <si>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</si>
  <si>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</si>
  <si>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</si>
  <si>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</si>
  <si>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</si>
  <si>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</si>
  <si>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</si>
  <si>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</si>
  <si>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</si>
  <si>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</si>
  <si>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</si>
  <si>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</si>
  <si>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</si>
  <si>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</si>
  <si>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</si>
  <si>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</si>
  <si>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OBR CAPIT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</si>
  <si>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</si>
  <si>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</si>
  <si>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</si>
  <si>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</si>
  <si>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</si>
  <si>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</si>
  <si>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</si>
  <si>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</si>
  <si>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</si>
  <si>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</si>
  <si>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CONSTRUÇÃO DE BASE SIMPLES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</si>
  <si>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</si>
  <si>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</si>
  <si>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</si>
  <si>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</si>
  <si>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</si>
  <si>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</si>
  <si>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</si>
  <si>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</si>
  <si>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TRANSFORMADOR DE C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</si>
  <si>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</si>
  <si>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</si>
  <si>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</si>
  <si>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</si>
  <si>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</si>
  <si>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</si>
  <si>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</si>
  <si>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</si>
  <si>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</si>
  <si>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</si>
  <si>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</si>
  <si>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</si>
  <si>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</si>
  <si>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</si>
  <si>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</si>
  <si>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</si>
  <si>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</si>
  <si>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</si>
  <si>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</si>
  <si>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</si>
  <si>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</si>
  <si>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</si>
  <si>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</si>
  <si>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</si>
  <si>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</si>
  <si>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</si>
  <si>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</si>
  <si>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</si>
  <si>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</si>
  <si>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</si>
  <si>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</si>
  <si>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</si>
  <si>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</si>
  <si>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</si>
  <si>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</si>
  <si>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</si>
  <si>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</si>
  <si>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</si>
  <si>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</si>
  <si>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</si>
  <si>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</si>
  <si>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</si>
  <si>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</si>
  <si>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</si>
  <si>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</si>
  <si>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</si>
  <si>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</si>
  <si>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</si>
  <si>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</si>
  <si>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</si>
  <si>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</si>
  <si>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</si>
  <si>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</si>
  <si>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RECUPERAR PORTAO PARA PESOAS SE</t>
  </si>
  <si>
    <t>RECUPERAR PORTAO PARA VEICULOS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</si>
  <si>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</si>
  <si>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</si>
  <si>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</si>
  <si>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</si>
  <si>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</si>
  <si>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</si>
  <si>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</si>
  <si>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</si>
  <si>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</si>
  <si>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</si>
  <si>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</si>
  <si>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</si>
  <si>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</si>
  <si>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</si>
  <si>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</si>
  <si>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</si>
  <si>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</si>
  <si>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</si>
  <si>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</si>
  <si>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</si>
  <si>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</si>
  <si>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</si>
  <si>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</si>
  <si>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</si>
  <si>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</si>
  <si>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</si>
  <si>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</si>
  <si>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</si>
  <si>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</si>
  <si>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</si>
  <si>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</si>
  <si>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</si>
  <si>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</si>
  <si>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</si>
  <si>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</si>
  <si>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</si>
  <si>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</si>
  <si>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</si>
  <si>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</si>
  <si>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</si>
  <si>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</si>
  <si>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</si>
  <si>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</si>
  <si>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</si>
  <si>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</si>
  <si>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</si>
  <si>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</si>
  <si>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</si>
  <si>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</si>
  <si>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</si>
  <si>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</si>
  <si>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</si>
  <si>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</si>
  <si>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</si>
  <si>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</si>
  <si>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</si>
  <si>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</si>
  <si>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</si>
  <si>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</si>
  <si>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</si>
  <si>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</si>
  <si>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</si>
  <si>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</si>
  <si>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</si>
  <si>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</si>
  <si>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</si>
  <si>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</si>
  <si>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INSTALAÇÃO DE MEIO-FIO PRÉ-MOLDADO</t>
  </si>
  <si>
    <t>CONSTRUCAO RAMPA DE ACESSO</t>
  </si>
  <si>
    <t>RECOMP E/OU CONSTR MEIO-FIO IN LOCO.</t>
  </si>
  <si>
    <t>MEIO FIO - PINTURA COM CAL HIDRATADA E</t>
  </si>
  <si>
    <t>RETIRADA E RECOLOCAÇÃO DE BRITA</t>
  </si>
  <si>
    <t>FONECER E ESPALHAR BRITA NO PATIO DE SE</t>
  </si>
  <si>
    <t>FORNECIMENTO E INST. DE BRITA EM PATIO</t>
  </si>
  <si>
    <t>PINTURA DE PAREDES OU TETOS COM LÁTEX</t>
  </si>
  <si>
    <t>APLIC DE BLOC DE CONC PRÉ-MOLD SEXTAVADO</t>
  </si>
  <si>
    <t>DEMOLIÇÃO E RETIRO DE CONCRETO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</si>
  <si>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</si>
  <si>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</si>
  <si>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</si>
  <si>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</si>
  <si>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CONSTRUÇÃO MURO DE ARRIMO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</si>
  <si>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</si>
  <si>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</si>
  <si>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</si>
  <si>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</si>
  <si>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</si>
  <si>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</si>
  <si>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</si>
  <si>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</si>
  <si>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</si>
  <si>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</si>
  <si>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</si>
  <si>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</si>
  <si>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</si>
  <si>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</si>
  <si>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</si>
  <si>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</si>
  <si>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</si>
  <si>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</si>
  <si>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</si>
  <si>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</si>
  <si>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</si>
  <si>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</si>
  <si>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</si>
  <si>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</si>
  <si>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</si>
  <si>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</si>
  <si>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</si>
  <si>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</si>
  <si>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MONTAGEM DE ESTRUT CONC SUSPENSAO RUR LD</t>
  </si>
  <si>
    <t>CONEXÃO DE EQUIPAMENTOS OU ESTRUTURAS A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</si>
  <si>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</si>
  <si>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</si>
  <si>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</si>
  <si>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</si>
  <si>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</si>
  <si>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</si>
  <si>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SUBSTITUIÇÃO DE ISOLADOR DE PEDESTAL ENT</t>
  </si>
  <si>
    <t>MONTAGEM DE IP ENTRE 110 E 220 KV</t>
  </si>
  <si>
    <t>MONTAGEM DE IP ENTRE 34,5 E 69 KV</t>
  </si>
  <si>
    <t>INSTAL. TUBO ALUMÍNIO DIÂMETRO 1 A 3½</t>
  </si>
  <si>
    <t>INSTAL. TUBO ALUMÍNIO DIÂMETRO 3½ A 6</t>
  </si>
  <si>
    <t>INSTALAÇÃO DE CHAVE FUSÍVEL DE 10 A 23KV</t>
  </si>
  <si>
    <t>MONTAGEM DE PÁRA-RAIOS ENTRE 34,5 E 69 K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</si>
  <si>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</si>
  <si>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</si>
  <si>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</si>
  <si>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</si>
  <si>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</si>
  <si>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</si>
  <si>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</si>
  <si>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</si>
  <si>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</si>
  <si>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</si>
  <si>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</si>
  <si>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</si>
  <si>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DISJUNTOR ENTRE 34,5 E 69 KV</t>
  </si>
  <si>
    <t>MONTAGEM DE PR ENTRE 110 E 220 KV</t>
  </si>
  <si>
    <t>MONTAGEM DE PR ENTRE 34,5 E 69 KV</t>
  </si>
  <si>
    <t>MONTAG. TRANSF. DE MEDIDA DE 110 A 220KV</t>
  </si>
  <si>
    <t>MONTAG. TRANSF. DE MEDIDA DE 34,5 A 69KV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</si>
  <si>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</si>
  <si>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</si>
  <si>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</si>
  <si>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</si>
  <si>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TRANSFORMADOR DE POTÊNCIA TR</t>
  </si>
  <si>
    <t>INSTALAÇÃO DE CHAVE MONOPOLAR  10 A 23KV</t>
  </si>
  <si>
    <t>MONTAGEM DE BANCO CAPACITOR AÉREO / SUBT</t>
  </si>
  <si>
    <t>MONTAGEM DE CHAVE SECCIONADORA TRIPOLAR</t>
  </si>
  <si>
    <t>MONTAGEM DE DISJUNTOR ENTRE 10 E 23 KV (</t>
  </si>
  <si>
    <t>MONTAGEM DE TRANSFORMADORES DE MEDIDA EN</t>
  </si>
  <si>
    <t>MONTAGEM DE RELIGADOR ATÉ 34,5KV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</si>
  <si>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</si>
  <si>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</si>
  <si>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</si>
  <si>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</si>
  <si>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</si>
  <si>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</si>
  <si>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</si>
  <si>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</si>
  <si>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</si>
  <si>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</si>
  <si>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</si>
  <si>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</si>
  <si>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</si>
  <si>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</si>
  <si>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</si>
  <si>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</si>
  <si>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</si>
  <si>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</si>
  <si>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</si>
  <si>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</si>
  <si>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</si>
  <si>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</si>
  <si>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</si>
  <si>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</si>
  <si>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</si>
  <si>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DESMONTAGEM DE ISOLADOR DE PEDESTAL ENTR</t>
  </si>
  <si>
    <t>DESMONTAGEM DE PÁRA-RAIOS ENTRE 110 E 22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</si>
  <si>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</si>
  <si>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</si>
  <si>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</si>
  <si>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</si>
  <si>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</si>
  <si>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RET ESPACADOR/AFAST REDE PRI/SEC LM BLQ</t>
  </si>
  <si>
    <t>DESMONTAGEM DE PÁRA-RAIOS ENTRE 34,5 E 6</t>
  </si>
  <si>
    <t>DESMONTAGEM DE TRANSFORMADOR DE POTÊNCIA</t>
  </si>
  <si>
    <t>34KV MONT. CHAVE DE ATERRAMENTO RÁPIDO</t>
  </si>
  <si>
    <t>DESMONTAGEM DE DISJUNTOR DE 110 A 220 KV</t>
  </si>
  <si>
    <t>DESMONTAGEM DISJUNTOR  DE 34,5 A 69 KV</t>
  </si>
  <si>
    <t>DESMONT. CHAVE SECC. TRIPOLAR 138 KV</t>
  </si>
  <si>
    <t>DESMONT. CHAVE SECC. TRIP. 34,5 A 69 KV</t>
  </si>
  <si>
    <t>DESMONTAGEM DE PR ENTRE 34,5 E 69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</si>
  <si>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</si>
  <si>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</si>
  <si>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</si>
  <si>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</si>
  <si>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</si>
  <si>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</si>
  <si>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</si>
  <si>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DISJUNTOR ENTRE 10 E 23 K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</si>
  <si>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</si>
  <si>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</si>
  <si>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</si>
  <si>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</si>
  <si>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</si>
  <si>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</si>
  <si>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base de BC até 34,5 kV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</si>
  <si>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</si>
  <si>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</si>
  <si>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</si>
  <si>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</si>
  <si>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</si>
  <si>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</si>
  <si>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</si>
  <si>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</si>
  <si>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</si>
  <si>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</si>
  <si>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</si>
  <si>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</si>
  <si>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</si>
  <si>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</si>
  <si>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</si>
  <si>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</si>
  <si>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</si>
  <si>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</si>
  <si>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</si>
  <si>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</si>
  <si>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</si>
  <si>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</si>
  <si>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</si>
  <si>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</si>
  <si>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</si>
  <si>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</si>
  <si>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</si>
  <si>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</si>
  <si>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</si>
  <si>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</si>
  <si>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</si>
  <si>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</si>
  <si>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</si>
  <si>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</si>
  <si>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</si>
  <si>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</si>
  <si>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</si>
  <si>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ELIMINAÇÃO DE PONTOS QUENTES EM EQUIPAME</t>
  </si>
  <si>
    <t>MANUTENÇÃO PREVENTIVA DE DISJUNTOR ENTRE</t>
  </si>
  <si>
    <t>MANUTENÇÃO DE ILUMINAÇÃO EM SUBESTAÇÕES</t>
  </si>
  <si>
    <t>COMPLETAR PRESSÃO DE SF6, POR EQUIPAMENT</t>
  </si>
  <si>
    <t>TROCA DE TAP EM TRANSFORMADOR COM COMUTA</t>
  </si>
  <si>
    <t>PINTURA DE EQUIPAMENTOS EM SUBESTAÇÕES,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</si>
  <si>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</si>
  <si>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</si>
  <si>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</si>
  <si>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</si>
  <si>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</si>
  <si>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</si>
  <si>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</si>
  <si>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</si>
  <si>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</si>
  <si>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</si>
  <si>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</si>
  <si>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</si>
  <si>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</si>
  <si>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</si>
  <si>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</si>
  <si>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</si>
  <si>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ATENDIMENTO DE CHAMADO DE EMERGÊNCIA EM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</si>
  <si>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</si>
  <si>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</si>
  <si>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</si>
  <si>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</si>
  <si>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</si>
  <si>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</si>
  <si>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INSTALAÇÃO/SUBSTITUIÇÃO DE REPARO OU EME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</si>
  <si>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</si>
  <si>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</si>
  <si>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</si>
  <si>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</si>
  <si>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REVISÃO E/OU SUBSTITUIÇÃO DE CONEXÕES DE</t>
  </si>
  <si>
    <t>SUBSTITUIÇÃO (OU DE ABERTURA E FECHAMENT</t>
  </si>
  <si>
    <t>SUBSTITUIÇÃO DE CADEIA OU ISOLADOR DE AN</t>
  </si>
  <si>
    <t>SUBSTITUIÇÃO DE CADEIA OU ISOLADOR DE SU</t>
  </si>
  <si>
    <t>SUBSTITUIÇÃO DE FERRAGENS EM CABO PÁRA-R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</si>
  <si>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</si>
  <si>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</si>
  <si>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</si>
  <si>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</si>
  <si>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</si>
  <si>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</si>
  <si>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</si>
  <si>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</si>
  <si>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</si>
  <si>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</si>
  <si>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</si>
  <si>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</si>
  <si>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</si>
  <si>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</si>
  <si>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</si>
  <si>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</si>
  <si>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</si>
  <si>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</si>
  <si>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</si>
  <si>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</si>
  <si>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</si>
  <si>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</si>
  <si>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</si>
  <si>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</si>
  <si>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</si>
  <si>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</si>
  <si>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</si>
  <si>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</si>
  <si>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</si>
  <si>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</si>
  <si>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</si>
  <si>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</si>
  <si>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</si>
  <si>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</si>
  <si>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</si>
  <si>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</si>
  <si>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</si>
  <si>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</si>
  <si>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</si>
  <si>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</si>
  <si>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</si>
  <si>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</si>
  <si>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</si>
  <si>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</si>
  <si>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</si>
  <si>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</si>
  <si>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</si>
  <si>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</si>
  <si>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</si>
  <si>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</si>
  <si>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</si>
  <si>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</si>
  <si>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</si>
  <si>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</si>
  <si>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</si>
  <si>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</si>
  <si>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</si>
  <si>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</si>
  <si>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</si>
  <si>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</si>
  <si>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</si>
  <si>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</si>
  <si>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</si>
  <si>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</si>
  <si>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</si>
  <si>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</si>
  <si>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</si>
  <si>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</si>
  <si>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</si>
  <si>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</si>
  <si>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</si>
  <si>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</si>
  <si>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</si>
  <si>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</si>
  <si>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</si>
  <si>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</si>
  <si>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</si>
  <si>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</si>
  <si>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</si>
  <si>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</si>
  <si>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</si>
  <si>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</si>
  <si>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</si>
  <si>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</si>
  <si>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</si>
  <si>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</si>
  <si>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</si>
  <si>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</si>
  <si>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</si>
  <si>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</si>
  <si>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</si>
  <si>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</si>
  <si>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</si>
  <si>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</si>
  <si>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</si>
  <si>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</si>
  <si>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</si>
  <si>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</si>
  <si>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</si>
  <si>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</si>
  <si>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</si>
  <si>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</si>
  <si>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</si>
  <si>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</si>
  <si>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</si>
  <si>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</si>
  <si>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</si>
  <si>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</si>
  <si>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</si>
  <si>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</si>
  <si>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</si>
  <si>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</si>
  <si>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</si>
  <si>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</si>
  <si>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</si>
  <si>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</si>
  <si>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</si>
  <si>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</si>
  <si>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</si>
  <si>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</si>
  <si>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</si>
  <si>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</si>
  <si>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</si>
  <si>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</si>
  <si>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</si>
  <si>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</si>
  <si>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</si>
  <si>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</si>
  <si>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</si>
  <si>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</si>
  <si>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</si>
  <si>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</si>
  <si>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</si>
  <si>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</si>
  <si>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</si>
  <si>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</si>
  <si>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</si>
  <si>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</si>
  <si>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3760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</si>
  <si>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</si>
  <si>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</si>
  <si>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</si>
  <si>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</si>
  <si>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</si>
  <si>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</si>
  <si>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</si>
  <si>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</si>
  <si>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</si>
  <si>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</si>
  <si>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</si>
  <si>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</si>
  <si>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</si>
  <si>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</si>
  <si>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</si>
  <si>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</si>
  <si>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</si>
  <si>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</si>
  <si>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</si>
  <si>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</si>
  <si>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</si>
  <si>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</si>
  <si>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</si>
  <si>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</si>
  <si>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</si>
  <si>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</si>
  <si>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</si>
  <si>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</si>
  <si>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</si>
  <si>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</si>
  <si>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</si>
  <si>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</si>
  <si>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</si>
  <si>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</si>
  <si>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</si>
  <si>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</si>
  <si>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</si>
  <si>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</si>
  <si>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</si>
  <si>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</si>
  <si>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</si>
  <si>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</si>
  <si>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</si>
  <si>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</si>
  <si>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</si>
  <si>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</si>
  <si>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</si>
  <si>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</si>
  <si>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</si>
  <si>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</si>
  <si>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</si>
  <si>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</si>
  <si>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</si>
  <si>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</si>
  <si>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4530</t>
  </si>
  <si>
    <t>4540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</si>
  <si>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</si>
  <si>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</si>
  <si>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</si>
  <si>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</si>
  <si>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</si>
  <si>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</si>
  <si>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</si>
  <si>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</si>
  <si>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</si>
  <si>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</si>
  <si>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</si>
  <si>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</si>
  <si>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</si>
  <si>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</si>
  <si>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</si>
  <si>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</si>
  <si>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</si>
  <si>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</si>
  <si>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</si>
  <si>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</si>
  <si>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</si>
  <si>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</si>
  <si>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</si>
  <si>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</si>
  <si>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</si>
  <si>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</si>
  <si>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</si>
  <si>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</si>
  <si>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</si>
  <si>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</si>
  <si>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</si>
  <si>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</si>
  <si>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</si>
  <si>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</si>
  <si>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</si>
  <si>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</si>
  <si>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</si>
  <si>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</si>
  <si>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</si>
  <si>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</si>
  <si>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</si>
  <si>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</si>
  <si>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</si>
  <si>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</si>
  <si>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</si>
  <si>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</si>
  <si>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</si>
  <si>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</si>
  <si>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</si>
  <si>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</si>
  <si>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</si>
  <si>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</si>
  <si>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</si>
  <si>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</si>
  <si>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</si>
  <si>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</si>
  <si>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</si>
  <si>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</si>
  <si>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</si>
  <si>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</si>
  <si>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</si>
  <si>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</si>
  <si>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</si>
  <si>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</si>
  <si>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</si>
  <si>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</si>
  <si>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</si>
  <si>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</si>
  <si>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</si>
  <si>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</si>
  <si>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</si>
  <si>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</si>
  <si>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</si>
  <si>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</si>
  <si>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</si>
  <si>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</si>
  <si>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</si>
  <si>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</si>
  <si>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</si>
  <si>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</si>
  <si>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</si>
  <si>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</si>
  <si>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</si>
  <si>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</si>
  <si>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</si>
  <si>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</si>
  <si>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</si>
  <si>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</si>
  <si>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</si>
  <si>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</si>
  <si>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</si>
  <si>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</si>
  <si>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</si>
  <si>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</si>
  <si>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</si>
  <si>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</si>
  <si>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</si>
  <si>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</si>
  <si>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</si>
  <si>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</si>
  <si>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</si>
  <si>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</si>
  <si>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</si>
  <si>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</si>
  <si>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</si>
  <si>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</si>
  <si>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</si>
  <si>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</si>
  <si>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</si>
  <si>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</si>
  <si>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</si>
  <si>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</si>
  <si>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</si>
  <si>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</si>
  <si>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</si>
  <si>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</si>
  <si>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</si>
  <si>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</si>
  <si>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</si>
  <si>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</si>
  <si>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</si>
  <si>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</si>
  <si>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</si>
  <si>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</si>
  <si>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</si>
  <si>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</si>
  <si>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</si>
  <si>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</si>
  <si>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</si>
  <si>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</si>
  <si>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</si>
  <si>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</si>
  <si>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</si>
  <si>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</si>
  <si>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</si>
  <si>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</si>
  <si>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</si>
  <si>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</si>
  <si>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</si>
  <si>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</si>
  <si>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</si>
  <si>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</si>
  <si>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</si>
  <si>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</si>
  <si>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</si>
  <si>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</si>
  <si>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</si>
  <si>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</si>
  <si>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</si>
  <si>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</si>
  <si>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</si>
  <si>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</si>
  <si>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</si>
  <si>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</si>
  <si>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</si>
  <si>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</si>
  <si>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</si>
  <si>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</si>
  <si>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</si>
  <si>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</si>
  <si>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</si>
  <si>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</si>
  <si>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</si>
  <si>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</si>
  <si>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</si>
  <si>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</si>
  <si>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</si>
  <si>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</si>
  <si>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</si>
  <si>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6370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</si>
  <si>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</si>
  <si>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</si>
  <si>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</si>
  <si>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</si>
  <si>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</si>
  <si>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</si>
  <si>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</si>
  <si>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</si>
  <si>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</si>
  <si>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</si>
  <si>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</si>
  <si>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</si>
  <si>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</si>
  <si>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</si>
  <si>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</si>
  <si>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</si>
  <si>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</si>
  <si>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</si>
  <si>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</si>
  <si>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</si>
  <si>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</si>
  <si>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</si>
  <si>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</si>
  <si>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</si>
  <si>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</si>
  <si>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</si>
  <si>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</si>
  <si>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</si>
  <si>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</si>
  <si>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</si>
  <si>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</si>
  <si>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</si>
  <si>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</si>
  <si>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</si>
  <si>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</si>
  <si>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</si>
  <si>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</si>
  <si>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</si>
  <si>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</si>
  <si>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</si>
  <si>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</si>
  <si>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</si>
  <si>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</si>
  <si>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</si>
  <si>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</si>
  <si>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</si>
  <si>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</si>
  <si>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</si>
  <si>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</si>
  <si>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</si>
  <si>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</si>
  <si>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</si>
  <si>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</si>
  <si>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</si>
  <si>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</si>
  <si>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</si>
  <si>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</si>
  <si>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</si>
  <si>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</si>
  <si>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</si>
  <si>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</si>
  <si>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</si>
  <si>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</si>
  <si>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</si>
  <si>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</si>
  <si>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</si>
  <si>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</si>
  <si>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</si>
  <si>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</si>
  <si>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</si>
  <si>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</si>
  <si>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</si>
  <si>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</si>
  <si>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</si>
  <si>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</si>
  <si>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</si>
  <si>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</si>
  <si>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</si>
  <si>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</si>
  <si>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</si>
  <si>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</si>
  <si>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</si>
  <si>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</si>
  <si>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</si>
  <si>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</si>
  <si>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</si>
  <si>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</si>
  <si>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</si>
  <si>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</si>
  <si>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</si>
  <si>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</si>
  <si>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</si>
  <si>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</si>
  <si>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</si>
  <si>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</si>
  <si>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</si>
  <si>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</si>
  <si>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</si>
  <si>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</si>
  <si>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</si>
  <si>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</si>
  <si>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</si>
  <si>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</si>
  <si>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</si>
  <si>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</si>
  <si>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</si>
  <si>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</si>
  <si>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</si>
  <si>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</si>
  <si>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</si>
  <si>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</si>
  <si>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</si>
  <si>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</si>
  <si>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</si>
  <si>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</si>
  <si>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</si>
  <si>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</si>
  <si>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</si>
  <si>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</si>
  <si>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</si>
  <si>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</si>
  <si>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</si>
  <si>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</si>
  <si>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</si>
  <si>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</si>
  <si>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</si>
  <si>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</si>
  <si>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</si>
  <si>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</si>
  <si>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</si>
  <si>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</si>
  <si>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</si>
  <si>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</si>
  <si>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</si>
  <si>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</si>
  <si>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</si>
  <si>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</si>
  <si>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</si>
  <si>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</si>
  <si>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</si>
  <si>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</si>
  <si>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</si>
  <si>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</si>
  <si>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</si>
  <si>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</si>
  <si>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</si>
  <si>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</si>
  <si>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</si>
  <si>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</si>
  <si>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</si>
  <si>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</si>
  <si>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</si>
  <si>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</si>
  <si>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</si>
  <si>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</si>
  <si>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</si>
  <si>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</si>
  <si>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</si>
  <si>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</si>
  <si>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</si>
  <si>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</si>
  <si>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</si>
  <si>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</si>
  <si>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</si>
  <si>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</si>
  <si>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</si>
  <si>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</si>
  <si>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</si>
  <si>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</si>
  <si>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</si>
  <si>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</si>
  <si>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</si>
  <si>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</si>
  <si>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</si>
  <si>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</si>
  <si>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</si>
  <si>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</si>
  <si>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</si>
  <si>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</si>
  <si>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</si>
  <si>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</si>
  <si>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</si>
  <si>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</si>
  <si>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</si>
  <si>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</si>
  <si>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</si>
  <si>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</si>
  <si>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</si>
  <si>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</si>
  <si>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</si>
  <si>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</si>
  <si>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</si>
  <si>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</si>
  <si>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</si>
  <si>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</si>
  <si>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</si>
  <si>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</si>
  <si>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</si>
  <si>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</si>
  <si>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</si>
  <si>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</si>
  <si>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</si>
  <si>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</si>
  <si>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</si>
  <si>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</si>
  <si>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</si>
  <si>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</si>
  <si>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</si>
  <si>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</si>
  <si>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</si>
  <si>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</si>
  <si>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</si>
  <si>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</si>
  <si>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</si>
  <si>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</si>
  <si>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</si>
  <si>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</si>
  <si>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</si>
  <si>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</si>
  <si>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</si>
  <si>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</si>
  <si>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</si>
  <si>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</si>
  <si>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</si>
  <si>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</si>
  <si>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</si>
  <si>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</si>
  <si>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</si>
  <si>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</si>
  <si>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</si>
  <si>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</si>
  <si>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</si>
  <si>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</si>
  <si>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</si>
  <si>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</si>
  <si>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</si>
  <si>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</si>
  <si>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</si>
  <si>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</si>
  <si>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</si>
  <si>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</si>
  <si>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</si>
  <si>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</si>
  <si>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</si>
  <si>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</si>
  <si>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</si>
  <si>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</si>
  <si>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</si>
  <si>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</si>
  <si>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</si>
  <si>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</si>
  <si>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</si>
  <si>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</si>
  <si>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</si>
  <si>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</si>
  <si>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</si>
  <si>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</si>
  <si>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</si>
  <si>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</si>
  <si>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</si>
  <si>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</si>
  <si>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</si>
  <si>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</si>
  <si>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</si>
  <si>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</si>
  <si>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</si>
  <si>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</si>
  <si>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</si>
  <si>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</si>
  <si>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</si>
  <si>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</si>
  <si>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</si>
  <si>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</si>
  <si>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</si>
  <si>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</si>
  <si>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</si>
  <si>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</si>
  <si>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</si>
  <si>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</si>
  <si>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</si>
  <si>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</si>
  <si>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</si>
  <si>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</si>
  <si>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</si>
  <si>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</si>
  <si>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</si>
  <si>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</si>
  <si>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</si>
  <si>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</si>
  <si>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</si>
  <si>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</si>
  <si>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</si>
  <si>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</si>
  <si>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</si>
  <si>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</si>
  <si>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</si>
  <si>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</si>
  <si>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</si>
  <si>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</si>
  <si>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</si>
  <si>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</si>
  <si>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</si>
  <si>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</si>
  <si>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</si>
  <si>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</si>
  <si>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</si>
  <si>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</si>
  <si>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</si>
  <si>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</si>
  <si>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</si>
  <si>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</si>
  <si>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</si>
  <si>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</si>
  <si>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</si>
  <si>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</si>
  <si>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</si>
  <si>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</si>
  <si>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</si>
  <si>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</si>
  <si>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</si>
  <si>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</si>
  <si>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</si>
  <si>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</si>
  <si>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</si>
  <si>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</si>
  <si>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</si>
  <si>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</si>
  <si>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</si>
  <si>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</si>
  <si>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</si>
  <si>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</si>
  <si>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</si>
  <si>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</si>
  <si>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</si>
  <si>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</si>
  <si>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</si>
  <si>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</si>
  <si>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</si>
  <si>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</si>
  <si>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</si>
  <si>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</si>
  <si>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</si>
  <si>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</si>
  <si>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</si>
  <si>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</si>
  <si>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</si>
  <si>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</si>
  <si>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</si>
  <si>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</si>
  <si>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</si>
  <si>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</si>
  <si>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</si>
  <si>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</si>
  <si>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</si>
  <si>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</si>
  <si>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</si>
  <si>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</si>
  <si>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</si>
  <si>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</si>
  <si>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</si>
  <si>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</si>
  <si>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</si>
  <si>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</si>
  <si>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</si>
  <si>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</si>
  <si>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</si>
  <si>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</si>
  <si>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</si>
  <si>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</si>
  <si>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</si>
  <si>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</si>
  <si>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</si>
  <si>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</si>
  <si>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</si>
  <si>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</si>
  <si>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</si>
  <si>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</si>
  <si>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</si>
  <si>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</si>
  <si>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</si>
  <si>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</si>
  <si>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</si>
  <si>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</si>
  <si>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</si>
  <si>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</si>
  <si>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</si>
  <si>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</si>
  <si>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</si>
  <si>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</si>
  <si>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</si>
  <si>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</si>
  <si>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</si>
  <si>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</si>
  <si>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</si>
  <si>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</si>
  <si>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</si>
  <si>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</si>
  <si>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</si>
  <si>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</si>
  <si>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</si>
  <si>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</si>
  <si>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</si>
  <si>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</si>
  <si>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</si>
  <si>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</si>
  <si>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</si>
  <si>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</si>
  <si>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</si>
  <si>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</si>
  <si>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</si>
  <si>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</si>
  <si>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</si>
  <si>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</si>
  <si>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</si>
  <si>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</si>
  <si>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</si>
  <si>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</si>
  <si>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</si>
  <si>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</si>
  <si>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</si>
  <si>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</si>
  <si>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</si>
  <si>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</si>
  <si>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</si>
  <si>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</si>
  <si>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</si>
  <si>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</si>
  <si>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</si>
  <si>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</si>
  <si>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</si>
  <si>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</si>
  <si>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</si>
  <si>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</si>
  <si>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</si>
  <si>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</si>
  <si>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</si>
  <si>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</si>
  <si>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</si>
  <si>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</si>
  <si>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</si>
  <si>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</si>
  <si>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</si>
  <si>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</si>
  <si>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</si>
  <si>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</si>
  <si>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</si>
  <si>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</si>
  <si>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</si>
  <si>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</si>
  <si>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</si>
  <si>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</si>
  <si>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</si>
  <si>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</si>
  <si>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</si>
  <si>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</si>
  <si>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</si>
  <si>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</si>
  <si>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</si>
  <si>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</si>
  <si>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</si>
  <si>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</si>
  <si>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</si>
  <si>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</si>
  <si>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</si>
  <si>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</si>
  <si>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</si>
  <si>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</si>
  <si>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</si>
  <si>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</si>
  <si>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</si>
  <si>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</si>
  <si>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</si>
  <si>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</si>
  <si>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</si>
  <si>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</si>
  <si>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</si>
  <si>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</si>
  <si>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</si>
  <si>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</si>
  <si>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</si>
  <si>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</si>
  <si>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</si>
  <si>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</si>
  <si>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</si>
  <si>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</si>
  <si>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</si>
  <si>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</si>
  <si>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</si>
  <si>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</si>
  <si>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</si>
  <si>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</si>
  <si>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</si>
  <si>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</si>
  <si>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</si>
  <si>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</si>
  <si>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</si>
  <si>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</si>
  <si>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</si>
  <si>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</si>
  <si>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</si>
  <si>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</si>
  <si>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</si>
  <si>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</si>
  <si>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</si>
  <si>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</si>
  <si>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</si>
  <si>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</si>
  <si>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</si>
  <si>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</si>
  <si>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</si>
  <si>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</si>
  <si>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</si>
  <si>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</si>
  <si>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</si>
  <si>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</si>
  <si>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</si>
  <si>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</si>
  <si>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</si>
  <si>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</si>
  <si>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</si>
  <si>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</si>
  <si>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</si>
  <si>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</si>
  <si>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</si>
  <si>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</si>
  <si>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</si>
  <si>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</si>
  <si>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</si>
  <si>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</si>
  <si>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</si>
  <si>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</si>
  <si>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</si>
  <si>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</si>
  <si>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</si>
  <si>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</si>
  <si>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</si>
  <si>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</si>
  <si>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</si>
  <si>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</si>
  <si>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</si>
  <si>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</si>
  <si>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</si>
  <si>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</si>
  <si>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</si>
  <si>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</si>
  <si>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</si>
  <si>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</si>
  <si>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</si>
  <si>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</si>
  <si>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</si>
  <si>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</si>
  <si>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</si>
  <si>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</si>
  <si>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</si>
  <si>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</si>
  <si>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</si>
  <si>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</si>
  <si>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</si>
  <si>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</si>
  <si>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</si>
  <si>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</si>
  <si>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</si>
  <si>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</si>
  <si>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</si>
  <si>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</si>
  <si>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</si>
  <si>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</si>
  <si>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</si>
  <si>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</si>
  <si>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</si>
  <si>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</si>
  <si>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</si>
  <si>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</si>
  <si>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</si>
  <si>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</si>
  <si>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</si>
  <si>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</si>
  <si>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</si>
  <si>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</si>
  <si>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</si>
  <si>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</si>
  <si>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</si>
  <si>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</si>
  <si>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</si>
  <si>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</si>
  <si>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</si>
  <si>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</si>
  <si>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</si>
  <si>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</si>
  <si>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</si>
  <si>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</si>
  <si>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</si>
  <si>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</si>
  <si>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</si>
  <si>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</si>
  <si>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</si>
  <si>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</si>
  <si>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</si>
  <si>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</si>
  <si>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</si>
  <si>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</si>
  <si>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</si>
  <si>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</si>
  <si>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</si>
  <si>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</si>
  <si>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</si>
  <si>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</si>
  <si>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</si>
  <si>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</si>
  <si>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</si>
  <si>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</si>
  <si>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</si>
  <si>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</si>
  <si>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</si>
  <si>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</si>
  <si>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</si>
  <si>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</si>
  <si>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</si>
  <si>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</si>
  <si>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</si>
  <si>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</si>
  <si>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</si>
  <si>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</si>
  <si>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</si>
  <si>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</si>
  <si>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</si>
  <si>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</si>
  <si>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</si>
  <si>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</si>
  <si>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</si>
  <si>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</si>
  <si>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</si>
  <si>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</si>
  <si>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</si>
  <si>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</si>
  <si>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</si>
  <si>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</si>
  <si>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</si>
  <si>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</si>
  <si>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</si>
  <si>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</si>
  <si>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</si>
  <si>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</si>
  <si>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</si>
  <si>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</si>
  <si>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</si>
  <si>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</si>
  <si>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</si>
  <si>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</si>
  <si>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</si>
  <si>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</si>
  <si>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</si>
  <si>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</si>
  <si>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</si>
  <si>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</si>
  <si>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</si>
  <si>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</si>
  <si>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</si>
  <si>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</si>
  <si>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</si>
  <si>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</si>
  <si>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</si>
  <si>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</si>
  <si>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</si>
  <si>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</si>
  <si>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</si>
  <si>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</si>
  <si>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</si>
  <si>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</si>
  <si>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</si>
  <si>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</si>
  <si>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</si>
  <si>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</si>
  <si>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</si>
  <si>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</si>
  <si>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</si>
  <si>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</si>
  <si>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</si>
  <si>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</si>
  <si>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</si>
  <si>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</si>
  <si>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</si>
  <si>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</si>
  <si>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</si>
  <si>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</si>
  <si>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</si>
  <si>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</si>
  <si>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</si>
  <si>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</si>
  <si>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</si>
  <si>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</si>
  <si>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</si>
  <si>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</si>
  <si>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</si>
  <si>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</si>
  <si>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</si>
  <si>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</si>
  <si>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</si>
  <si>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</si>
  <si>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</si>
  <si>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</si>
  <si>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</si>
  <si>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</si>
  <si>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</si>
  <si>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</si>
  <si>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</si>
  <si>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</si>
  <si>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</si>
  <si>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</si>
  <si>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</si>
  <si>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</si>
  <si>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</si>
  <si>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</si>
  <si>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</si>
  <si>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</si>
  <si>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</si>
  <si>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</si>
  <si>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</si>
  <si>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</si>
  <si>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</si>
  <si>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</si>
  <si>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</si>
  <si>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</si>
  <si>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</si>
  <si>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</si>
  <si>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</si>
  <si>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</si>
  <si>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</si>
  <si>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</si>
  <si>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</si>
  <si>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</si>
  <si>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</si>
  <si>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</si>
  <si>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</si>
  <si>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</si>
  <si>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</si>
  <si>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</si>
  <si>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</si>
  <si>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</si>
  <si>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</si>
  <si>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</si>
  <si>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</si>
  <si>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</si>
  <si>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</si>
  <si>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</si>
  <si>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</si>
  <si>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</si>
  <si>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</si>
  <si>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</si>
  <si>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</si>
  <si>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</si>
  <si>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</si>
  <si>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</si>
  <si>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</si>
  <si>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</si>
  <si>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</si>
  <si>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</si>
  <si>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</si>
  <si>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</si>
  <si>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</si>
  <si>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</si>
  <si>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</si>
  <si>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</si>
  <si>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</si>
  <si>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</si>
  <si>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3770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</si>
  <si>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</si>
  <si>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</si>
  <si>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</si>
  <si>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</si>
  <si>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</si>
  <si>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</si>
  <si>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</si>
  <si>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</si>
  <si>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</si>
  <si>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</si>
  <si>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</si>
  <si>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</si>
  <si>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</si>
  <si>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</si>
  <si>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</si>
  <si>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</si>
  <si>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</si>
  <si>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</si>
  <si>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</si>
  <si>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</si>
  <si>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</si>
  <si>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</si>
  <si>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</si>
  <si>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</si>
  <si>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</si>
  <si>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</si>
  <si>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</si>
  <si>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</si>
  <si>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</si>
  <si>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</si>
  <si>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</si>
  <si>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</si>
  <si>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</si>
  <si>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</si>
  <si>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</si>
  <si>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</si>
  <si>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</si>
  <si>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</si>
  <si>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</si>
  <si>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</si>
  <si>
    <t>03396-26</t>
  </si>
  <si>
    <t>ADEQUAÇÃO FIAÇÃO RELÉ PAINEL PROTEÇÃO</t>
  </si>
  <si>
    <t>4124R</t>
  </si>
  <si>
    <t>TR2</t>
  </si>
  <si>
    <t>RF4</t>
  </si>
  <si>
    <t>2214, NOJA POWER 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</si>
</sst>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  <xf numFmtId="44" fontId="10" fillId="0" borderId="0" applyFont="0" applyFill="0" applyBorder="0" applyAlignment="0" applyProtection="0"/>
    <xf numFmtId="0" fontId="24" fillId="0" borderId="0"/>
    <xf numFmtId="0" fontId="6" fillId="0" borderId="0"/>
    <xf numFmtId="0" fontId="51" fillId="4" borderId="0" applyNumberFormat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11" borderId="0" applyNumberFormat="0" applyBorder="0" applyAlignment="0" applyProtection="0"/>
    <xf numFmtId="0" fontId="54" fillId="23" borderId="48" applyNumberFormat="0" applyAlignment="0" applyProtection="0"/>
    <xf numFmtId="0" fontId="55" fillId="24" borderId="49" applyNumberFormat="0" applyAlignment="0" applyProtection="0"/>
    <xf numFmtId="0" fontId="56" fillId="0" borderId="50" applyNumberFormat="0" applyFill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8" borderId="0" applyNumberFormat="0" applyBorder="0" applyAlignment="0" applyProtection="0"/>
    <xf numFmtId="0" fontId="57" fillId="14" borderId="48" applyNumberFormat="0" applyAlignment="0" applyProtection="0"/>
    <xf numFmtId="0" fontId="67" fillId="0" borderId="0"/>
    <xf numFmtId="44" fontId="10" fillId="0" borderId="0" applyFont="0" applyFill="0" applyBorder="0" applyAlignment="0" applyProtection="0"/>
    <xf numFmtId="169" fontId="10" fillId="0" borderId="0" applyFill="0" applyBorder="0" applyAlignment="0" applyProtection="0"/>
    <xf numFmtId="0" fontId="66" fillId="0" borderId="0"/>
    <xf numFmtId="0" fontId="10" fillId="0" borderId="0"/>
    <xf numFmtId="0" fontId="6" fillId="0" borderId="0"/>
    <xf numFmtId="0" fontId="10" fillId="0" borderId="0"/>
    <xf numFmtId="0" fontId="66" fillId="0" borderId="0"/>
    <xf numFmtId="0" fontId="15" fillId="0" borderId="0"/>
    <xf numFmtId="0" fontId="10" fillId="0" borderId="0"/>
    <xf numFmtId="0" fontId="15" fillId="29" borderId="4" applyNumberFormat="0" applyFon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/>
    <xf numFmtId="9" fontId="10" fillId="0" borderId="0" applyFont="0" applyFill="0" applyBorder="0" applyAlignment="0" applyProtection="0"/>
    <xf numFmtId="0" fontId="58" fillId="23" borderId="51" applyNumberFormat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6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52" applyNumberFormat="0" applyFill="0" applyAlignment="0" applyProtection="0"/>
    <xf numFmtId="0" fontId="63" fillId="0" borderId="53" applyNumberFormat="0" applyFill="0" applyAlignment="0" applyProtection="0"/>
    <xf numFmtId="0" fontId="64" fillId="0" borderId="5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55" applyNumberFormat="0" applyFill="0" applyAlignment="0" applyProtection="0"/>
    <xf numFmtId="43" fontId="10" fillId="0" borderId="0" applyFont="0" applyFill="0" applyBorder="0" applyAlignment="0" applyProtection="0"/>
    <xf numFmtId="168" fontId="67" fillId="0" borderId="0"/>
    <xf numFmtId="168" fontId="10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3" fontId="10" fillId="0" borderId="0" applyFont="0" applyFill="0" applyBorder="0" applyAlignment="0" applyProtection="0"/>
  </cellStyleXfs>
  <cellXfs count="305">
    <xf numFmtId="0" fontId="0" fillId="0" borderId="0" xfId="0"/>
    <xf numFmtId="0" fontId="9" fillId="0" borderId="0" xfId="2"/>
    <xf numFmtId="0" fontId="14" fillId="0" borderId="0" xfId="2" applyFont="1" applyAlignment="1" applyProtection="1">
      <alignment vertical="center"/>
      <protection hidden="1"/>
    </xf>
    <xf numFmtId="0" fontId="9" fillId="2" borderId="0" xfId="2" applyFill="1"/>
    <xf numFmtId="0" fontId="20" fillId="2" borderId="0" xfId="2" applyFont="1" applyFill="1" applyAlignment="1">
      <alignment horizontal="center" vertical="center" wrapText="1"/>
    </xf>
    <xf numFmtId="4" fontId="13" fillId="0" borderId="7" xfId="2" applyNumberFormat="1" applyFont="1" applyBorder="1" applyAlignment="1" applyProtection="1">
      <alignment horizontal="center" vertical="center"/>
      <protection hidden="1"/>
    </xf>
    <xf numFmtId="0" fontId="6" fillId="2" borderId="0" xfId="80" applyFill="1"/>
    <xf numFmtId="0" fontId="6" fillId="2" borderId="31" xfId="80" applyFill="1" applyBorder="1"/>
    <xf numFmtId="0" fontId="6" fillId="2" borderId="32" xfId="80" applyFill="1" applyBorder="1"/>
    <xf numFmtId="0" fontId="6" fillId="2" borderId="33" xfId="80" applyFill="1" applyBorder="1"/>
    <xf numFmtId="0" fontId="43" fillId="2" borderId="31" xfId="80" applyFont="1" applyFill="1" applyBorder="1"/>
    <xf numFmtId="0" fontId="6" fillId="2" borderId="34" xfId="80" applyFill="1" applyBorder="1"/>
    <xf numFmtId="0" fontId="6" fillId="2" borderId="35" xfId="80" applyFill="1" applyBorder="1"/>
    <xf numFmtId="0" fontId="6" fillId="2" borderId="36" xfId="80" applyFill="1" applyBorder="1"/>
    <xf numFmtId="0" fontId="6" fillId="2" borderId="37" xfId="80" applyFill="1" applyBorder="1"/>
    <xf numFmtId="0" fontId="6" fillId="2" borderId="40" xfId="80" applyFill="1" applyBorder="1"/>
    <xf numFmtId="0" fontId="6" fillId="2" borderId="41" xfId="80" applyFill="1" applyBorder="1"/>
    <xf numFmtId="0" fontId="6" fillId="2" borderId="42" xfId="80" applyFill="1" applyBorder="1"/>
    <xf numFmtId="0" fontId="46" fillId="2" borderId="0" xfId="80" applyFont="1" applyFill="1" applyAlignment="1">
      <alignment horizontal="left" vertical="center"/>
    </xf>
    <xf numFmtId="0" fontId="47" fillId="2" borderId="31" xfId="80" applyFont="1" applyFill="1" applyBorder="1" applyAlignment="1">
      <alignment vertical="center"/>
    </xf>
    <xf numFmtId="0" fontId="49" fillId="2" borderId="31" xfId="80" applyFont="1" applyFill="1" applyBorder="1" applyAlignment="1">
      <alignment vertical="center"/>
    </xf>
    <xf numFmtId="0" fontId="49" fillId="2" borderId="0" xfId="80" applyFont="1" applyFill="1" applyAlignment="1">
      <alignment vertical="center"/>
    </xf>
    <xf numFmtId="0" fontId="6" fillId="0" borderId="0" xfId="80"/>
    <xf numFmtId="0" fontId="49" fillId="2" borderId="31" xfId="80" applyFont="1" applyFill="1" applyBorder="1"/>
    <xf numFmtId="0" fontId="19" fillId="2" borderId="40" xfId="80" applyFont="1" applyFill="1" applyBorder="1"/>
    <xf numFmtId="14" fontId="19" fillId="2" borderId="41" xfId="80" applyNumberFormat="1" applyFont="1" applyFill="1" applyBorder="1"/>
    <xf numFmtId="0" fontId="19" fillId="2" borderId="41" xfId="80" applyFont="1" applyFill="1" applyBorder="1"/>
    <xf numFmtId="0" fontId="19" fillId="2" borderId="41" xfId="80" applyFont="1" applyFill="1" applyBorder="1" applyAlignment="1">
      <alignment horizontal="right" indent="1"/>
    </xf>
    <xf numFmtId="0" fontId="19" fillId="2" borderId="42" xfId="80" applyFont="1" applyFill="1" applyBorder="1"/>
    <xf numFmtId="0" fontId="6" fillId="2" borderId="46" xfId="80" applyFill="1" applyBorder="1"/>
    <xf numFmtId="0" fontId="6" fillId="2" borderId="2" xfId="80" applyFill="1" applyBorder="1"/>
    <xf numFmtId="0" fontId="6" fillId="2" borderId="47" xfId="80" applyFill="1" applyBorder="1"/>
    <xf numFmtId="0" fontId="14" fillId="2" borderId="0" xfId="2" applyFont="1" applyFill="1" applyAlignment="1" applyProtection="1">
      <alignment vertical="center"/>
      <protection hidden="1"/>
    </xf>
    <xf numFmtId="44" fontId="14" fillId="0" borderId="63" xfId="78" applyFont="1" applyBorder="1" applyAlignment="1" applyProtection="1">
      <alignment horizontal="right" vertical="center" wrapText="1"/>
      <protection hidden="1"/>
    </xf>
    <xf numFmtId="4" fontId="13" fillId="0" borderId="64" xfId="2" applyNumberFormat="1" applyFont="1" applyBorder="1" applyAlignment="1" applyProtection="1">
      <alignment horizontal="center" vertical="center"/>
      <protection hidden="1"/>
    </xf>
    <xf numFmtId="4" fontId="22" fillId="5" borderId="66" xfId="2" applyNumberFormat="1" applyFont="1" applyFill="1" applyBorder="1" applyAlignment="1" applyProtection="1">
      <alignment horizontal="right" vertical="center"/>
      <protection hidden="1"/>
    </xf>
    <xf numFmtId="44" fontId="22" fillId="5" borderId="69" xfId="78" applyFont="1" applyFill="1" applyBorder="1" applyAlignment="1" applyProtection="1">
      <alignment horizontal="right" vertical="center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4" fontId="22" fillId="5" borderId="71" xfId="78" applyFont="1" applyFill="1" applyBorder="1" applyAlignment="1" applyProtection="1">
      <alignment horizontal="right" vertical="center"/>
      <protection hidden="1"/>
    </xf>
    <xf numFmtId="44" fontId="9" fillId="2" borderId="0" xfId="78" applyFont="1" applyFill="1"/>
    <xf numFmtId="44" fontId="9" fillId="0" borderId="0" xfId="78" applyFont="1"/>
    <xf numFmtId="44" fontId="13" fillId="0" borderId="65" xfId="78" applyFont="1" applyBorder="1" applyAlignment="1" applyProtection="1">
      <alignment horizontal="center" vertical="center"/>
      <protection hidden="1"/>
    </xf>
    <xf numFmtId="167" fontId="33" fillId="7" borderId="14" xfId="79" applyNumberFormat="1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vertical="center"/>
    </xf>
    <xf numFmtId="0" fontId="32" fillId="8" borderId="0" xfId="0" applyFont="1" applyFill="1" applyAlignment="1">
      <alignment vertical="center"/>
    </xf>
    <xf numFmtId="0" fontId="32" fillId="8" borderId="13" xfId="0" applyFont="1" applyFill="1" applyBorder="1" applyAlignment="1">
      <alignment vertical="center"/>
    </xf>
    <xf numFmtId="0" fontId="32" fillId="8" borderId="0" xfId="0" applyFont="1" applyFill="1" applyAlignment="1">
      <alignment horizontal="center" vertical="center"/>
    </xf>
    <xf numFmtId="0" fontId="33" fillId="7" borderId="19" xfId="79" applyFont="1" applyFill="1" applyBorder="1" applyAlignment="1">
      <alignment vertical="center"/>
    </xf>
    <xf numFmtId="167" fontId="33" fillId="7" borderId="0" xfId="79" applyNumberFormat="1" applyFont="1" applyFill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0" fillId="2" borderId="0" xfId="0" applyFill="1"/>
    <xf numFmtId="0" fontId="25" fillId="2" borderId="0" xfId="0" applyFont="1" applyFill="1"/>
    <xf numFmtId="0" fontId="26" fillId="2" borderId="18" xfId="0" applyFont="1" applyFill="1" applyBorder="1"/>
    <xf numFmtId="0" fontId="26" fillId="2" borderId="17" xfId="0" applyFont="1" applyFill="1" applyBorder="1"/>
    <xf numFmtId="0" fontId="26" fillId="2" borderId="0" xfId="0" applyFont="1" applyFill="1"/>
    <xf numFmtId="0" fontId="26" fillId="2" borderId="14" xfId="0" applyFont="1" applyFill="1" applyBorder="1"/>
    <xf numFmtId="0" fontId="26" fillId="2" borderId="13" xfId="0" applyFont="1" applyFill="1" applyBorder="1" applyAlignment="1">
      <alignment horizontal="left" indent="2"/>
    </xf>
    <xf numFmtId="0" fontId="26" fillId="2" borderId="0" xfId="0" applyFont="1" applyFill="1" applyAlignment="1">
      <alignment horizontal="left" indent="2"/>
    </xf>
    <xf numFmtId="0" fontId="26" fillId="2" borderId="13" xfId="0" applyFont="1" applyFill="1" applyBorder="1"/>
    <xf numFmtId="0" fontId="26" fillId="2" borderId="12" xfId="0" applyFont="1" applyFill="1" applyBorder="1"/>
    <xf numFmtId="0" fontId="26" fillId="2" borderId="0" xfId="0" applyFont="1" applyFill="1" applyAlignment="1">
      <alignment vertical="top"/>
    </xf>
    <xf numFmtId="0" fontId="26" fillId="2" borderId="14" xfId="0" applyFont="1" applyFill="1" applyBorder="1" applyAlignment="1">
      <alignment vertical="top"/>
    </xf>
    <xf numFmtId="0" fontId="26" fillId="2" borderId="11" xfId="0" applyFont="1" applyFill="1" applyBorder="1"/>
    <xf numFmtId="0" fontId="20" fillId="2" borderId="78" xfId="2" applyFont="1" applyFill="1" applyBorder="1" applyAlignment="1">
      <alignment horizontal="center" vertical="center" wrapText="1"/>
    </xf>
    <xf numFmtId="0" fontId="9" fillId="2" borderId="78" xfId="2" applyFill="1" applyBorder="1"/>
    <xf numFmtId="44" fontId="9" fillId="2" borderId="78" xfId="78" applyFont="1" applyFill="1" applyBorder="1"/>
    <xf numFmtId="44" fontId="9" fillId="2" borderId="79" xfId="78" applyFont="1" applyFill="1" applyBorder="1"/>
    <xf numFmtId="0" fontId="12" fillId="2" borderId="32" xfId="80" applyFont="1" applyFill="1" applyBorder="1"/>
    <xf numFmtId="0" fontId="12" fillId="2" borderId="33" xfId="80" applyFont="1" applyFill="1" applyBorder="1"/>
    <xf numFmtId="0" fontId="12" fillId="2" borderId="41" xfId="80" applyFont="1" applyFill="1" applyBorder="1"/>
    <xf numFmtId="0" fontId="12" fillId="2" borderId="42" xfId="80" applyFont="1" applyFill="1" applyBorder="1"/>
    <xf numFmtId="0" fontId="12" fillId="2" borderId="31" xfId="80" applyFont="1" applyFill="1" applyBorder="1"/>
    <xf numFmtId="0" fontId="5" fillId="2" borderId="41" xfId="80" applyFont="1" applyFill="1" applyBorder="1"/>
    <xf numFmtId="44" fontId="14" fillId="0" borderId="89" xfId="78" applyFont="1" applyBorder="1" applyAlignment="1" applyProtection="1">
      <alignment horizontal="right" vertical="center" wrapText="1"/>
      <protection hidden="1"/>
    </xf>
    <xf numFmtId="170" fontId="14" fillId="0" borderId="89" xfId="78" applyNumberFormat="1" applyFont="1" applyBorder="1" applyAlignment="1" applyProtection="1">
      <alignment horizontal="right" vertical="center" wrapText="1"/>
      <protection hidden="1"/>
    </xf>
    <xf numFmtId="0" fontId="70" fillId="2" borderId="0" xfId="2" applyFont="1" applyFill="1"/>
    <xf numFmtId="0" fontId="73" fillId="2" borderId="0" xfId="2" applyFont="1" applyFill="1" applyAlignment="1">
      <alignment horizontal="center" vertical="center" wrapText="1"/>
    </xf>
    <xf numFmtId="0" fontId="70" fillId="0" borderId="0" xfId="2" applyFont="1" applyAlignment="1">
      <alignment horizontal="center"/>
    </xf>
    <xf numFmtId="0" fontId="73" fillId="2" borderId="0" xfId="2" applyFont="1" applyFill="1" applyAlignment="1">
      <alignment horizontal="left" vertical="center" wrapText="1"/>
    </xf>
    <xf numFmtId="0" fontId="73" fillId="2" borderId="83" xfId="2" applyFont="1" applyFill="1" applyBorder="1" applyAlignment="1">
      <alignment horizontal="center" vertical="center" wrapText="1"/>
    </xf>
    <xf numFmtId="44" fontId="70" fillId="2" borderId="0" xfId="78" applyFont="1" applyFill="1" applyBorder="1"/>
    <xf numFmtId="44" fontId="70" fillId="2" borderId="81" xfId="78" applyFont="1" applyFill="1" applyBorder="1"/>
    <xf numFmtId="0" fontId="70" fillId="2" borderId="83" xfId="2" applyFont="1" applyFill="1" applyBorder="1"/>
    <xf numFmtId="44" fontId="70" fillId="2" borderId="83" xfId="78" applyFont="1" applyFill="1" applyBorder="1"/>
    <xf numFmtId="44" fontId="70" fillId="2" borderId="85" xfId="78" applyFont="1" applyFill="1" applyBorder="1"/>
    <xf numFmtId="170" fontId="73" fillId="0" borderId="89" xfId="78" applyNumberFormat="1" applyFont="1" applyBorder="1" applyAlignment="1" applyProtection="1">
      <alignment horizontal="right" vertical="center" wrapText="1"/>
      <protection hidden="1"/>
    </xf>
    <xf numFmtId="4" fontId="74" fillId="0" borderId="7" xfId="2" applyNumberFormat="1" applyFont="1" applyBorder="1" applyAlignment="1" applyProtection="1">
      <alignment horizontal="center" vertical="center"/>
      <protection hidden="1"/>
    </xf>
    <xf numFmtId="44" fontId="73" fillId="0" borderId="89" xfId="78" applyFont="1" applyBorder="1" applyAlignment="1" applyProtection="1">
      <alignment horizontal="right" vertical="center" wrapText="1"/>
      <protection hidden="1"/>
    </xf>
    <xf numFmtId="0" fontId="73" fillId="2" borderId="0" xfId="2" applyFont="1" applyFill="1" applyAlignment="1" applyProtection="1">
      <alignment vertical="center"/>
      <protection hidden="1"/>
    </xf>
    <xf numFmtId="44" fontId="73" fillId="0" borderId="63" xfId="78" applyFont="1" applyBorder="1" applyAlignment="1" applyProtection="1">
      <alignment horizontal="right" vertical="center" wrapText="1"/>
      <protection hidden="1"/>
    </xf>
    <xf numFmtId="4" fontId="74" fillId="0" borderId="64" xfId="2" applyNumberFormat="1" applyFont="1" applyBorder="1" applyAlignment="1" applyProtection="1">
      <alignment horizontal="center" vertical="center"/>
      <protection hidden="1"/>
    </xf>
    <xf numFmtId="44" fontId="74" fillId="0" borderId="65" xfId="78" applyFont="1" applyBorder="1" applyAlignment="1" applyProtection="1">
      <alignment horizontal="center" vertical="center"/>
      <protection hidden="1"/>
    </xf>
    <xf numFmtId="0" fontId="73" fillId="2" borderId="78" xfId="2" applyFont="1" applyFill="1" applyBorder="1" applyAlignment="1">
      <alignment horizontal="center" vertical="center" wrapText="1"/>
    </xf>
    <xf numFmtId="4" fontId="74" fillId="5" borderId="66" xfId="2" applyNumberFormat="1" applyFont="1" applyFill="1" applyBorder="1" applyAlignment="1" applyProtection="1">
      <alignment horizontal="right" vertical="center"/>
      <protection hidden="1"/>
    </xf>
    <xf numFmtId="170" fontId="73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70" fillId="0" borderId="0" xfId="2" applyFont="1"/>
    <xf numFmtId="4" fontId="9" fillId="0" borderId="0" xfId="2" applyNumberFormat="1"/>
    <xf numFmtId="44" fontId="9" fillId="0" borderId="0" xfId="2" applyNumberFormat="1"/>
    <xf numFmtId="0" fontId="74" fillId="0" borderId="58" xfId="2" applyFont="1" applyBorder="1" applyAlignment="1" applyProtection="1">
      <alignment horizontal="center" vertical="center"/>
      <protection hidden="1"/>
    </xf>
    <xf numFmtId="0" fontId="74" fillId="0" borderId="60" xfId="2" applyFont="1" applyBorder="1" applyAlignment="1" applyProtection="1">
      <alignment horizontal="center" vertical="center"/>
      <protection hidden="1"/>
    </xf>
    <xf numFmtId="44" fontId="74" fillId="0" borderId="59" xfId="78" applyFont="1" applyBorder="1" applyAlignment="1" applyProtection="1">
      <alignment horizontal="center" vertical="center"/>
      <protection hidden="1"/>
    </xf>
    <xf numFmtId="44" fontId="74" fillId="0" borderId="72" xfId="78" applyFont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center" vertical="center"/>
      <protection hidden="1"/>
    </xf>
    <xf numFmtId="0" fontId="13" fillId="0" borderId="67" xfId="2" applyFont="1" applyBorder="1" applyAlignment="1" applyProtection="1">
      <alignment horizontal="center" vertical="center"/>
      <protection hidden="1"/>
    </xf>
    <xf numFmtId="0" fontId="13" fillId="0" borderId="59" xfId="2" applyFont="1" applyBorder="1" applyAlignment="1" applyProtection="1">
      <alignment horizontal="center" vertical="center"/>
      <protection hidden="1"/>
    </xf>
    <xf numFmtId="0" fontId="13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6" fillId="33" borderId="90" xfId="0" applyFont="1" applyFill="1" applyBorder="1" applyAlignment="1">
      <alignment horizontal="center" vertical="center" wrapText="1"/>
    </xf>
    <xf numFmtId="0" fontId="76" fillId="33" borderId="90" xfId="0" applyFont="1" applyFill="1" applyBorder="1" applyAlignment="1">
      <alignment horizontal="center" vertical="top" wrapText="1"/>
    </xf>
    <xf numFmtId="0" fontId="76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70" fillId="33" borderId="90" xfId="0" applyFont="1" applyFill="1" applyBorder="1"/>
    <xf numFmtId="0" fontId="70" fillId="33" borderId="1" xfId="0" applyFont="1" applyFill="1" applyBorder="1" applyAlignment="1">
      <alignment horizontal="center"/>
    </xf>
    <xf numFmtId="0" fontId="70" fillId="33" borderId="1" xfId="0" applyFont="1" applyFill="1" applyBorder="1" applyAlignment="1">
      <alignment horizontal="left"/>
    </xf>
    <xf numFmtId="0" fontId="70" fillId="33" borderId="1" xfId="0" applyFont="1" applyFill="1" applyBorder="1"/>
    <xf numFmtId="0" fontId="70" fillId="33" borderId="91" xfId="0" applyFont="1" applyFill="1" applyBorder="1"/>
    <xf numFmtId="0" fontId="70" fillId="33" borderId="0" xfId="0" applyFont="1" applyFill="1" applyAlignment="1">
      <alignment horizontal="center"/>
    </xf>
    <xf numFmtId="0" fontId="70" fillId="33" borderId="0" xfId="0" applyFont="1" applyFill="1" applyAlignment="1">
      <alignment horizontal="left"/>
    </xf>
    <xf numFmtId="0" fontId="70" fillId="33" borderId="0" xfId="0" applyFont="1" applyFill="1"/>
    <xf numFmtId="0" fontId="73" fillId="2" borderId="83" xfId="2" applyFont="1" applyFill="1" applyBorder="1" applyAlignment="1">
      <alignment horizontal="left" vertical="center" wrapText="1"/>
    </xf>
    <xf numFmtId="0" fontId="3" fillId="2" borderId="3" xfId="80" applyFont="1" applyFill="1" applyBorder="1"/>
    <xf numFmtId="0" fontId="21" fillId="2" borderId="86" xfId="80" applyFont="1" applyFill="1" applyBorder="1" applyAlignment="1">
      <alignment horizontal="center" vertical="center"/>
    </xf>
    <xf numFmtId="1" fontId="73" fillId="2" borderId="0" xfId="2" applyNumberFormat="1" applyFont="1" applyFill="1" applyAlignment="1">
      <alignment horizontal="center" vertical="center" wrapText="1"/>
    </xf>
    <xf numFmtId="1" fontId="73" fillId="2" borderId="78" xfId="2" applyNumberFormat="1" applyFont="1" applyFill="1" applyBorder="1" applyAlignment="1">
      <alignment horizontal="center" vertical="center" wrapText="1"/>
    </xf>
    <xf numFmtId="1" fontId="73" fillId="2" borderId="83" xfId="2" applyNumberFormat="1" applyFont="1" applyFill="1" applyBorder="1" applyAlignment="1">
      <alignment horizontal="center" vertical="center" wrapText="1"/>
    </xf>
    <xf numFmtId="1" fontId="74" fillId="5" borderId="66" xfId="2" applyNumberFormat="1" applyFont="1" applyFill="1" applyBorder="1" applyAlignment="1" applyProtection="1">
      <alignment horizontal="center" vertical="center"/>
      <protection hidden="1"/>
    </xf>
    <xf numFmtId="1" fontId="73" fillId="0" borderId="89" xfId="78" applyNumberFormat="1" applyFont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Border="1" applyAlignment="1" applyProtection="1">
      <alignment horizontal="center" vertical="center" wrapText="1"/>
      <protection hidden="1"/>
    </xf>
    <xf numFmtId="1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70" fillId="0" borderId="0" xfId="2" applyNumberFormat="1" applyFont="1" applyAlignment="1">
      <alignment horizontal="center"/>
    </xf>
    <xf numFmtId="0" fontId="73" fillId="2" borderId="78" xfId="2" applyFont="1" applyFill="1" applyBorder="1" applyAlignment="1">
      <alignment horizontal="left" vertical="center" wrapText="1"/>
    </xf>
    <xf numFmtId="170" fontId="73" fillId="0" borderId="89" xfId="78" applyNumberFormat="1" applyFont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Border="1" applyAlignment="1" applyProtection="1">
      <alignment horizontal="left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70" fillId="0" borderId="0" xfId="2" applyFont="1" applyAlignment="1">
      <alignment horizontal="left"/>
    </xf>
    <xf numFmtId="4" fontId="74" fillId="5" borderId="66" xfId="2" applyNumberFormat="1" applyFont="1" applyFill="1" applyBorder="1" applyAlignment="1" applyProtection="1">
      <alignment horizontal="center" vertical="center"/>
      <protection hidden="1"/>
    </xf>
    <xf numFmtId="170" fontId="73" fillId="0" borderId="89" xfId="78" applyNumberFormat="1" applyFont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Border="1" applyAlignment="1" applyProtection="1">
      <alignment horizontal="center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2" fillId="5" borderId="66" xfId="2" applyNumberFormat="1" applyFont="1" applyFill="1" applyBorder="1" applyAlignment="1" applyProtection="1">
      <alignment horizontal="left" vertical="center"/>
      <protection hidden="1"/>
    </xf>
    <xf numFmtId="1" fontId="73" fillId="2" borderId="77" xfId="2" applyNumberFormat="1" applyFont="1" applyFill="1" applyBorder="1" applyAlignment="1">
      <alignment horizontal="center" vertical="center" wrapText="1"/>
    </xf>
    <xf numFmtId="1" fontId="73" fillId="2" borderId="80" xfId="2" applyNumberFormat="1" applyFont="1" applyFill="1" applyBorder="1" applyAlignment="1">
      <alignment horizontal="center" vertical="center" wrapText="1"/>
    </xf>
    <xf numFmtId="0" fontId="72" fillId="2" borderId="0" xfId="2" applyFont="1" applyFill="1" applyAlignment="1">
      <alignment horizontal="right" vertical="center"/>
    </xf>
    <xf numFmtId="1" fontId="73" fillId="2" borderId="82" xfId="2" applyNumberFormat="1" applyFont="1" applyFill="1" applyBorder="1" applyAlignment="1">
      <alignment horizontal="center" vertical="center" wrapText="1"/>
    </xf>
    <xf numFmtId="1" fontId="74" fillId="5" borderId="95" xfId="2" applyNumberFormat="1" applyFont="1" applyFill="1" applyBorder="1" applyAlignment="1" applyProtection="1">
      <alignment horizontal="center" vertical="center"/>
      <protection hidden="1"/>
    </xf>
    <xf numFmtId="44" fontId="22" fillId="5" borderId="96" xfId="78" applyFont="1" applyFill="1" applyBorder="1" applyAlignment="1" applyProtection="1">
      <alignment horizontal="right" vertical="center"/>
      <protection hidden="1"/>
    </xf>
    <xf numFmtId="1" fontId="73" fillId="0" borderId="97" xfId="78" applyNumberFormat="1" applyFont="1" applyBorder="1" applyAlignment="1" applyProtection="1">
      <alignment horizontal="center" vertical="center" wrapText="1"/>
      <protection hidden="1"/>
    </xf>
    <xf numFmtId="44" fontId="74" fillId="0" borderId="98" xfId="78" applyFont="1" applyBorder="1" applyAlignment="1" applyProtection="1">
      <alignment horizontal="center" vertical="center"/>
      <protection hidden="1"/>
    </xf>
    <xf numFmtId="1" fontId="14" fillId="0" borderId="97" xfId="78" applyNumberFormat="1" applyFont="1" applyBorder="1" applyAlignment="1" applyProtection="1">
      <alignment horizontal="center" vertical="center" wrapText="1"/>
      <protection hidden="1"/>
    </xf>
    <xf numFmtId="44" fontId="13" fillId="0" borderId="98" xfId="78" applyFont="1" applyBorder="1" applyAlignment="1" applyProtection="1">
      <alignment horizontal="center" vertical="center"/>
      <protection hidden="1"/>
    </xf>
    <xf numFmtId="1" fontId="73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2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2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2" fillId="5" borderId="100" xfId="169" applyFont="1" applyFill="1" applyBorder="1" applyAlignment="1" applyProtection="1">
      <alignment horizontal="left" vertical="center" wrapText="1"/>
      <protection hidden="1"/>
    </xf>
    <xf numFmtId="43" fontId="22" fillId="5" borderId="100" xfId="169" applyFont="1" applyFill="1" applyBorder="1" applyAlignment="1" applyProtection="1">
      <alignment horizontal="center" vertical="center" wrapText="1"/>
      <protection hidden="1"/>
    </xf>
    <xf numFmtId="4" fontId="22" fillId="5" borderId="100" xfId="2" applyNumberFormat="1" applyFont="1" applyFill="1" applyBorder="1" applyAlignment="1" applyProtection="1">
      <alignment horizontal="right" vertical="center"/>
      <protection hidden="1"/>
    </xf>
    <xf numFmtId="44" fontId="22" fillId="5" borderId="101" xfId="78" applyFont="1" applyFill="1" applyBorder="1" applyAlignment="1" applyProtection="1">
      <alignment horizontal="center" vertical="center"/>
      <protection hidden="1"/>
    </xf>
    <xf numFmtId="44" fontId="22" fillId="5" borderId="102" xfId="2" applyNumberFormat="1" applyFont="1" applyFill="1" applyBorder="1" applyAlignment="1" applyProtection="1">
      <alignment vertical="center" wrapText="1"/>
      <protection hidden="1"/>
    </xf>
    <xf numFmtId="1" fontId="74" fillId="0" borderId="103" xfId="2" applyNumberFormat="1" applyFont="1" applyBorder="1" applyAlignment="1" applyProtection="1">
      <alignment vertical="center" wrapText="1"/>
      <protection hidden="1"/>
    </xf>
    <xf numFmtId="1" fontId="74" fillId="0" borderId="104" xfId="2" applyNumberFormat="1" applyFont="1" applyBorder="1" applyAlignment="1" applyProtection="1">
      <alignment horizontal="center" vertical="center" wrapText="1"/>
      <protection hidden="1"/>
    </xf>
    <xf numFmtId="44" fontId="74" fillId="0" borderId="93" xfId="78" applyFont="1" applyBorder="1" applyAlignment="1" applyProtection="1">
      <alignment horizontal="center" vertical="center"/>
      <protection hidden="1"/>
    </xf>
    <xf numFmtId="44" fontId="74" fillId="0" borderId="94" xfId="78" applyFont="1" applyBorder="1" applyAlignment="1" applyProtection="1">
      <alignment horizontal="center" vertical="center"/>
      <protection hidden="1"/>
    </xf>
    <xf numFmtId="0" fontId="70" fillId="2" borderId="0" xfId="2" applyFont="1" applyFill="1" applyAlignment="1">
      <alignment horizontal="center"/>
    </xf>
    <xf numFmtId="0" fontId="9" fillId="0" borderId="0" xfId="2" applyAlignment="1">
      <alignment horizontal="center"/>
    </xf>
    <xf numFmtId="1" fontId="74" fillId="0" borderId="105" xfId="2" applyNumberFormat="1" applyFont="1" applyBorder="1" applyAlignment="1" applyProtection="1">
      <alignment horizontal="center" vertical="center" wrapText="1"/>
      <protection hidden="1"/>
    </xf>
    <xf numFmtId="0" fontId="23" fillId="5" borderId="70" xfId="2" applyFont="1" applyFill="1" applyBorder="1" applyAlignment="1" applyProtection="1">
      <alignment horizontal="center" vertical="center" wrapText="1"/>
      <protection hidden="1"/>
    </xf>
    <xf numFmtId="4" fontId="14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1" fillId="3" borderId="40" xfId="80" applyFont="1" applyFill="1" applyBorder="1" applyAlignment="1">
      <alignment horizontal="center" vertical="center"/>
    </xf>
    <xf numFmtId="0" fontId="5" fillId="0" borderId="40" xfId="80" applyFont="1" applyBorder="1"/>
    <xf numFmtId="0" fontId="6" fillId="0" borderId="41" xfId="80" applyBorder="1"/>
    <xf numFmtId="0" fontId="6" fillId="0" borderId="42" xfId="80" applyBorder="1"/>
    <xf numFmtId="14" fontId="19" fillId="3" borderId="41" xfId="80" applyNumberFormat="1" applyFont="1" applyFill="1" applyBorder="1" applyAlignment="1">
      <alignment horizontal="center"/>
    </xf>
    <xf numFmtId="0" fontId="75" fillId="0" borderId="88" xfId="0" applyFont="1" applyBorder="1" applyAlignment="1">
      <alignment horizontal="center" vertical="center"/>
    </xf>
    <xf numFmtId="1" fontId="75" fillId="0" borderId="88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left" vertical="center"/>
    </xf>
    <xf numFmtId="44" fontId="14" fillId="36" borderId="89" xfId="78" applyFont="1" applyFill="1" applyBorder="1" applyAlignment="1" applyProtection="1">
      <alignment horizontal="right" vertical="center" wrapText="1"/>
      <protection hidden="1"/>
    </xf>
    <xf numFmtId="44" fontId="14" fillId="36" borderId="63" xfId="78" applyFont="1" applyFill="1" applyBorder="1" applyAlignment="1" applyProtection="1">
      <alignment horizontal="right" vertical="center" wrapText="1"/>
      <protection hidden="1"/>
    </xf>
    <xf numFmtId="44" fontId="14" fillId="0" borderId="89" xfId="78" applyFont="1" applyFill="1" applyBorder="1" applyAlignment="1" applyProtection="1">
      <alignment horizontal="right" vertical="center" wrapText="1"/>
      <protection hidden="1"/>
    </xf>
    <xf numFmtId="44" fontId="14" fillId="0" borderId="63" xfId="78" applyFont="1" applyFill="1" applyBorder="1" applyAlignment="1" applyProtection="1">
      <alignment horizontal="right" vertical="center" wrapText="1"/>
      <protection hidden="1"/>
    </xf>
    <xf numFmtId="166" fontId="30" fillId="0" borderId="0" xfId="0" applyNumberFormat="1" applyFont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</xf>
    <xf numFmtId="0" fontId="33" fillId="7" borderId="16" xfId="79" applyFont="1" applyFill="1" applyBorder="1" applyAlignment="1">
      <alignment horizontal="center" vertical="center"/>
    </xf>
    <xf numFmtId="0" fontId="33" fillId="7" borderId="18" xfId="79" applyFont="1" applyFill="1" applyBorder="1" applyAlignment="1">
      <alignment horizontal="center" vertical="center"/>
    </xf>
    <xf numFmtId="0" fontId="33" fillId="7" borderId="17" xfId="79" applyFont="1" applyFill="1" applyBorder="1" applyAlignment="1">
      <alignment horizontal="center" vertical="center"/>
    </xf>
    <xf numFmtId="0" fontId="33" fillId="7" borderId="20" xfId="79" applyFont="1" applyFill="1" applyBorder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32" fillId="6" borderId="0" xfId="79" applyFont="1" applyFill="1" applyAlignment="1">
      <alignment horizontal="center" vertical="center"/>
    </xf>
    <xf numFmtId="0" fontId="32" fillId="6" borderId="13" xfId="79" applyFont="1" applyFill="1" applyBorder="1" applyAlignment="1">
      <alignment horizontal="center" vertical="center"/>
    </xf>
    <xf numFmtId="0" fontId="41" fillId="30" borderId="29" xfId="79" applyFont="1" applyFill="1" applyBorder="1" applyAlignment="1">
      <alignment horizontal="center" vertical="center" wrapText="1"/>
    </xf>
    <xf numFmtId="2" fontId="42" fillId="30" borderId="30" xfId="79" applyNumberFormat="1" applyFont="1" applyFill="1" applyBorder="1" applyAlignment="1">
      <alignment horizontal="center" vertical="center" wrapText="1"/>
    </xf>
    <xf numFmtId="0" fontId="42" fillId="30" borderId="30" xfId="79" applyFont="1" applyFill="1" applyBorder="1" applyAlignment="1">
      <alignment horizontal="center" vertical="center" wrapText="1"/>
    </xf>
    <xf numFmtId="0" fontId="31" fillId="30" borderId="28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 applyProtection="1">
      <alignment horizontal="left" vertical="center" indent="1"/>
      <protection locked="0"/>
    </xf>
    <xf numFmtId="0" fontId="39" fillId="30" borderId="27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>
      <alignment horizontal="left" vertical="center" wrapText="1"/>
    </xf>
    <xf numFmtId="0" fontId="31" fillId="30" borderId="27" xfId="79" applyFont="1" applyFill="1" applyBorder="1" applyAlignment="1">
      <alignment horizontal="left" vertical="center" indent="1"/>
    </xf>
    <xf numFmtId="3" fontId="37" fillId="30" borderId="26" xfId="79" applyNumberFormat="1" applyFont="1" applyFill="1" applyBorder="1" applyAlignment="1">
      <alignment horizontal="left" vertical="center" indent="1"/>
    </xf>
    <xf numFmtId="0" fontId="32" fillId="35" borderId="26" xfId="79" applyFont="1" applyFill="1" applyBorder="1" applyAlignment="1">
      <alignment horizontal="center" vertical="center" wrapText="1"/>
    </xf>
    <xf numFmtId="0" fontId="32" fillId="35" borderId="73" xfId="79" applyFont="1" applyFill="1" applyBorder="1" applyAlignment="1">
      <alignment horizontal="center" vertical="center" wrapText="1"/>
    </xf>
    <xf numFmtId="0" fontId="40" fillId="30" borderId="74" xfId="79" applyFont="1" applyFill="1" applyBorder="1" applyAlignment="1">
      <alignment horizontal="center" vertical="center"/>
    </xf>
    <xf numFmtId="0" fontId="40" fillId="30" borderId="0" xfId="79" applyFont="1" applyFill="1" applyAlignment="1">
      <alignment horizontal="center" vertical="center"/>
    </xf>
    <xf numFmtId="0" fontId="40" fillId="30" borderId="75" xfId="79" applyFont="1" applyFill="1" applyBorder="1" applyAlignment="1">
      <alignment horizontal="center" vertical="center"/>
    </xf>
    <xf numFmtId="0" fontId="40" fillId="30" borderId="30" xfId="79" applyFont="1" applyFill="1" applyBorder="1" applyAlignment="1">
      <alignment horizontal="center" vertical="center"/>
    </xf>
    <xf numFmtId="0" fontId="40" fillId="30" borderId="76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33" fillId="7" borderId="16" xfId="79" applyFont="1" applyFill="1" applyBorder="1" applyAlignment="1">
      <alignment horizontal="center" vertical="center" wrapText="1"/>
    </xf>
    <xf numFmtId="0" fontId="33" fillId="7" borderId="18" xfId="79" applyFont="1" applyFill="1" applyBorder="1" applyAlignment="1">
      <alignment horizontal="center" vertical="center" wrapText="1"/>
    </xf>
    <xf numFmtId="0" fontId="33" fillId="7" borderId="17" xfId="79" applyFont="1" applyFill="1" applyBorder="1" applyAlignment="1">
      <alignment horizontal="center" vertical="center" wrapText="1"/>
    </xf>
    <xf numFmtId="0" fontId="35" fillId="7" borderId="12" xfId="79" applyFont="1" applyFill="1" applyBorder="1" applyAlignment="1">
      <alignment horizontal="center" vertical="center"/>
    </xf>
    <xf numFmtId="0" fontId="69" fillId="35" borderId="26" xfId="79" applyFont="1" applyFill="1" applyBorder="1" applyAlignment="1">
      <alignment horizontal="left" vertical="center"/>
    </xf>
    <xf numFmtId="0" fontId="37" fillId="30" borderId="27" xfId="79" applyFont="1" applyFill="1" applyBorder="1" applyAlignment="1" applyProtection="1">
      <alignment horizontal="left" vertical="center" indent="1"/>
      <protection locked="0"/>
    </xf>
    <xf numFmtId="0" fontId="38" fillId="30" borderId="27" xfId="79" applyFont="1" applyFill="1" applyBorder="1" applyAlignment="1">
      <alignment horizontal="left" vertical="center" indent="1"/>
    </xf>
    <xf numFmtId="0" fontId="25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8" fillId="31" borderId="25" xfId="79" applyFont="1" applyFill="1" applyBorder="1" applyAlignment="1">
      <alignment horizontal="center" vertical="center"/>
    </xf>
    <xf numFmtId="0" fontId="28" fillId="31" borderId="24" xfId="79" applyFont="1" applyFill="1" applyBorder="1" applyAlignment="1">
      <alignment horizontal="center" vertical="center"/>
    </xf>
    <xf numFmtId="0" fontId="29" fillId="0" borderId="23" xfId="79" applyFont="1" applyBorder="1" applyAlignment="1">
      <alignment horizontal="left" vertical="top" wrapText="1" indent="1"/>
    </xf>
    <xf numFmtId="0" fontId="29" fillId="0" borderId="22" xfId="79" applyFont="1" applyBorder="1" applyAlignment="1">
      <alignment horizontal="left" vertical="top" wrapText="1" indent="1"/>
    </xf>
    <xf numFmtId="0" fontId="32" fillId="8" borderId="19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33" fillId="7" borderId="16" xfId="79" applyFont="1" applyFill="1" applyBorder="1" applyAlignment="1">
      <alignment horizontal="left" vertical="center" wrapText="1"/>
    </xf>
    <xf numFmtId="0" fontId="33" fillId="7" borderId="18" xfId="79" applyFont="1" applyFill="1" applyBorder="1" applyAlignment="1">
      <alignment horizontal="left" vertical="center" wrapText="1"/>
    </xf>
    <xf numFmtId="0" fontId="33" fillId="7" borderId="17" xfId="79" applyFont="1" applyFill="1" applyBorder="1" applyAlignment="1">
      <alignment horizontal="left" vertical="center" wrapText="1"/>
    </xf>
    <xf numFmtId="166" fontId="30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2" borderId="15" xfId="0" applyFont="1" applyFill="1" applyBorder="1" applyAlignment="1">
      <alignment horizontal="left" vertical="top" indent="1"/>
    </xf>
    <xf numFmtId="0" fontId="26" fillId="2" borderId="13" xfId="0" applyFont="1" applyFill="1" applyBorder="1" applyAlignment="1">
      <alignment horizontal="center" vertical="top"/>
    </xf>
    <xf numFmtId="0" fontId="26" fillId="2" borderId="10" xfId="0" applyFont="1" applyFill="1" applyBorder="1" applyAlignment="1">
      <alignment horizontal="center"/>
    </xf>
    <xf numFmtId="14" fontId="26" fillId="2" borderId="16" xfId="0" applyNumberFormat="1" applyFont="1" applyFill="1" applyBorder="1" applyAlignment="1">
      <alignment horizontal="left" indent="2"/>
    </xf>
    <xf numFmtId="14" fontId="26" fillId="2" borderId="18" xfId="0" applyNumberFormat="1" applyFont="1" applyFill="1" applyBorder="1" applyAlignment="1">
      <alignment horizontal="left" indent="2"/>
    </xf>
    <xf numFmtId="0" fontId="27" fillId="2" borderId="12" xfId="0" applyFont="1" applyFill="1" applyBorder="1" applyAlignment="1">
      <alignment horizontal="left" indent="1"/>
    </xf>
    <xf numFmtId="0" fontId="43" fillId="2" borderId="36" xfId="80" applyFont="1" applyFill="1" applyBorder="1" applyAlignment="1">
      <alignment horizontal="center"/>
    </xf>
    <xf numFmtId="0" fontId="43" fillId="2" borderId="0" xfId="80" applyFont="1" applyFill="1" applyAlignment="1">
      <alignment horizontal="center"/>
    </xf>
    <xf numFmtId="0" fontId="43" fillId="2" borderId="37" xfId="80" applyFont="1" applyFill="1" applyBorder="1" applyAlignment="1">
      <alignment horizontal="center"/>
    </xf>
    <xf numFmtId="0" fontId="44" fillId="3" borderId="38" xfId="80" applyFont="1" applyFill="1" applyBorder="1" applyAlignment="1">
      <alignment horizontal="center" vertical="center"/>
    </xf>
    <xf numFmtId="0" fontId="44" fillId="3" borderId="39" xfId="80" applyFont="1" applyFill="1" applyBorder="1" applyAlignment="1">
      <alignment horizontal="center" vertical="center"/>
    </xf>
    <xf numFmtId="0" fontId="44" fillId="3" borderId="40" xfId="80" applyFont="1" applyFill="1" applyBorder="1" applyAlignment="1">
      <alignment horizontal="center" vertical="center"/>
    </xf>
    <xf numFmtId="0" fontId="44" fillId="3" borderId="42" xfId="80" applyFont="1" applyFill="1" applyBorder="1" applyAlignment="1">
      <alignment horizontal="center" vertical="center"/>
    </xf>
    <xf numFmtId="0" fontId="45" fillId="2" borderId="43" xfId="80" applyFont="1" applyFill="1" applyBorder="1" applyAlignment="1">
      <alignment horizontal="center" vertical="center"/>
    </xf>
    <xf numFmtId="0" fontId="45" fillId="2" borderId="44" xfId="80" applyFont="1" applyFill="1" applyBorder="1" applyAlignment="1">
      <alignment horizontal="center" vertical="center"/>
    </xf>
    <xf numFmtId="0" fontId="45" fillId="2" borderId="45" xfId="80" applyFont="1" applyFill="1" applyBorder="1" applyAlignment="1">
      <alignment horizontal="center" vertical="center"/>
    </xf>
    <xf numFmtId="0" fontId="21" fillId="2" borderId="40" xfId="80" applyFont="1" applyFill="1" applyBorder="1" applyAlignment="1">
      <alignment horizontal="left" vertical="center"/>
    </xf>
    <xf numFmtId="0" fontId="21" fillId="2" borderId="41" xfId="80" applyFont="1" applyFill="1" applyBorder="1" applyAlignment="1">
      <alignment horizontal="left" vertical="center"/>
    </xf>
    <xf numFmtId="0" fontId="48" fillId="3" borderId="40" xfId="80" applyFont="1" applyFill="1" applyBorder="1" applyAlignment="1">
      <alignment horizontal="left" vertical="center"/>
    </xf>
    <xf numFmtId="0" fontId="48" fillId="3" borderId="41" xfId="80" applyFont="1" applyFill="1" applyBorder="1" applyAlignment="1">
      <alignment horizontal="left" vertical="center"/>
    </xf>
    <xf numFmtId="0" fontId="6" fillId="2" borderId="36" xfId="80" applyFill="1" applyBorder="1" applyAlignment="1">
      <alignment horizontal="center"/>
    </xf>
    <xf numFmtId="0" fontId="6" fillId="2" borderId="0" xfId="80" applyFill="1" applyAlignment="1">
      <alignment horizontal="center"/>
    </xf>
    <xf numFmtId="0" fontId="4" fillId="2" borderId="0" xfId="80" applyFont="1" applyFill="1" applyAlignment="1">
      <alignment horizontal="center"/>
    </xf>
    <xf numFmtId="0" fontId="6" fillId="2" borderId="37" xfId="80" applyFill="1" applyBorder="1" applyAlignment="1">
      <alignment horizontal="center"/>
    </xf>
    <xf numFmtId="8" fontId="68" fillId="2" borderId="40" xfId="80" applyNumberFormat="1" applyFont="1" applyFill="1" applyBorder="1" applyAlignment="1">
      <alignment horizontal="center"/>
    </xf>
    <xf numFmtId="8" fontId="68" fillId="2" borderId="42" xfId="80" applyNumberFormat="1" applyFont="1" applyFill="1" applyBorder="1" applyAlignment="1">
      <alignment horizontal="center"/>
    </xf>
    <xf numFmtId="0" fontId="1" fillId="3" borderId="40" xfId="80" applyFont="1" applyFill="1" applyBorder="1" applyAlignment="1">
      <alignment horizontal="left"/>
    </xf>
    <xf numFmtId="0" fontId="6" fillId="3" borderId="41" xfId="80" applyFill="1" applyBorder="1" applyAlignment="1">
      <alignment horizontal="left"/>
    </xf>
    <xf numFmtId="0" fontId="6" fillId="3" borderId="42" xfId="80" applyFill="1" applyBorder="1" applyAlignment="1">
      <alignment horizontal="left"/>
    </xf>
    <xf numFmtId="0" fontId="5" fillId="2" borderId="36" xfId="80" applyFont="1" applyFill="1" applyBorder="1" applyAlignment="1">
      <alignment horizontal="left" vertical="top" wrapText="1"/>
    </xf>
    <xf numFmtId="0" fontId="6" fillId="2" borderId="0" xfId="80" applyFill="1" applyAlignment="1">
      <alignment horizontal="left" vertical="top" wrapText="1"/>
    </xf>
    <xf numFmtId="0" fontId="6" fillId="2" borderId="37" xfId="80" applyFill="1" applyBorder="1" applyAlignment="1">
      <alignment horizontal="left" vertical="top" wrapText="1"/>
    </xf>
    <xf numFmtId="0" fontId="6" fillId="2" borderId="36" xfId="80" applyFill="1" applyBorder="1" applyAlignment="1">
      <alignment horizontal="left" vertical="top" wrapText="1"/>
    </xf>
    <xf numFmtId="0" fontId="6" fillId="2" borderId="40" xfId="80" applyFill="1" applyBorder="1" applyAlignment="1">
      <alignment horizontal="left" vertical="top" wrapText="1"/>
    </xf>
    <xf numFmtId="0" fontId="6" fillId="2" borderId="41" xfId="80" applyFill="1" applyBorder="1" applyAlignment="1">
      <alignment horizontal="left" vertical="top" wrapText="1"/>
    </xf>
    <xf numFmtId="0" fontId="6" fillId="2" borderId="42" xfId="80" applyFill="1" applyBorder="1" applyAlignment="1">
      <alignment horizontal="left" vertical="top" wrapText="1"/>
    </xf>
    <xf numFmtId="0" fontId="50" fillId="2" borderId="43" xfId="80" applyFont="1" applyFill="1" applyBorder="1" applyAlignment="1">
      <alignment horizontal="left" vertical="center" wrapText="1"/>
    </xf>
    <xf numFmtId="0" fontId="50" fillId="2" borderId="44" xfId="80" applyFont="1" applyFill="1" applyBorder="1" applyAlignment="1">
      <alignment horizontal="left" vertical="center" wrapText="1"/>
    </xf>
    <xf numFmtId="0" fontId="50" fillId="2" borderId="45" xfId="80" applyFont="1" applyFill="1" applyBorder="1" applyAlignment="1">
      <alignment horizontal="left" vertical="center" wrapText="1"/>
    </xf>
    <xf numFmtId="0" fontId="2" fillId="3" borderId="36" xfId="80" applyFont="1" applyFill="1" applyBorder="1" applyAlignment="1">
      <alignment horizontal="center"/>
    </xf>
    <xf numFmtId="0" fontId="6" fillId="3" borderId="0" xfId="80" applyFill="1" applyAlignment="1">
      <alignment horizontal="center"/>
    </xf>
    <xf numFmtId="0" fontId="10" fillId="3" borderId="8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17" fontId="10" fillId="3" borderId="8" xfId="2" applyNumberFormat="1" applyFont="1" applyFill="1" applyBorder="1" applyAlignment="1">
      <alignment horizontal="center" vertical="center"/>
    </xf>
    <xf numFmtId="17" fontId="10" fillId="3" borderId="6" xfId="2" applyNumberFormat="1" applyFont="1" applyFill="1" applyBorder="1" applyAlignment="1">
      <alignment horizontal="center" vertical="center"/>
    </xf>
    <xf numFmtId="17" fontId="10" fillId="3" borderId="5" xfId="2" applyNumberFormat="1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3" fillId="0" borderId="61" xfId="2" applyFont="1" applyBorder="1" applyAlignment="1" applyProtection="1">
      <alignment horizontal="center" vertical="center" wrapText="1"/>
      <protection hidden="1"/>
    </xf>
    <xf numFmtId="0" fontId="13" fillId="0" borderId="62" xfId="2" applyFont="1" applyBorder="1" applyAlignment="1" applyProtection="1">
      <alignment horizontal="center" vertical="center" wrapText="1"/>
      <protection hidden="1"/>
    </xf>
    <xf numFmtId="0" fontId="13" fillId="0" borderId="56" xfId="2" applyFont="1" applyBorder="1" applyAlignment="1" applyProtection="1">
      <alignment horizontal="center" vertical="center" wrapText="1"/>
      <protection hidden="1"/>
    </xf>
    <xf numFmtId="0" fontId="13" fillId="0" borderId="57" xfId="2" applyFont="1" applyBorder="1" applyAlignment="1" applyProtection="1">
      <alignment horizontal="center" vertical="center" wrapText="1"/>
      <protection hidden="1"/>
    </xf>
    <xf numFmtId="0" fontId="10" fillId="3" borderId="84" xfId="2" applyFont="1" applyFill="1" applyBorder="1" applyAlignment="1">
      <alignment horizontal="center" vertical="center"/>
    </xf>
    <xf numFmtId="0" fontId="74" fillId="0" borderId="61" xfId="2" applyFont="1" applyBorder="1" applyAlignment="1" applyProtection="1">
      <alignment horizontal="center" vertical="center" wrapText="1"/>
      <protection hidden="1"/>
    </xf>
    <xf numFmtId="0" fontId="74" fillId="0" borderId="81" xfId="2" applyFont="1" applyBorder="1" applyAlignment="1" applyProtection="1">
      <alignment horizontal="center" vertical="center" wrapText="1"/>
      <protection hidden="1"/>
    </xf>
    <xf numFmtId="0" fontId="74" fillId="0" borderId="56" xfId="2" applyFont="1" applyBorder="1" applyAlignment="1" applyProtection="1">
      <alignment horizontal="center" vertical="center" wrapText="1"/>
      <protection hidden="1"/>
    </xf>
    <xf numFmtId="0" fontId="74" fillId="0" borderId="92" xfId="2" applyFont="1" applyBorder="1" applyAlignment="1" applyProtection="1">
      <alignment horizontal="center" vertical="center" wrapText="1"/>
      <protection hidden="1"/>
    </xf>
    <xf numFmtId="0" fontId="13" fillId="0" borderId="109" xfId="2" applyFont="1" applyBorder="1" applyAlignment="1" applyProtection="1">
      <alignment horizontal="center" vertical="center" wrapText="1"/>
      <protection hidden="1"/>
    </xf>
    <xf numFmtId="0" fontId="13" fillId="0" borderId="110" xfId="2" applyFont="1" applyBorder="1" applyAlignment="1" applyProtection="1">
      <alignment horizontal="center" vertical="center" wrapText="1"/>
      <protection hidden="1"/>
    </xf>
    <xf numFmtId="0" fontId="74" fillId="0" borderId="62" xfId="2" applyFont="1" applyBorder="1" applyAlignment="1" applyProtection="1">
      <alignment horizontal="center" vertical="center" wrapText="1"/>
      <protection hidden="1"/>
    </xf>
    <xf numFmtId="0" fontId="74" fillId="0" borderId="57" xfId="2" applyFont="1" applyBorder="1" applyAlignment="1" applyProtection="1">
      <alignment horizontal="center" vertical="center" wrapText="1"/>
      <protection hidden="1"/>
    </xf>
    <xf numFmtId="0" fontId="10" fillId="3" borderId="107" xfId="2" applyFont="1" applyFill="1" applyBorder="1" applyAlignment="1">
      <alignment horizontal="center" vertical="center"/>
    </xf>
    <xf numFmtId="0" fontId="10" fillId="3" borderId="108" xfId="2" applyFont="1" applyFill="1" applyBorder="1" applyAlignment="1">
      <alignment horizontal="center" vertical="center"/>
    </xf>
    <xf numFmtId="44" fontId="14" fillId="37" borderId="63" xfId="78" applyFont="1" applyFill="1" applyBorder="1" applyAlignment="1" applyProtection="1">
      <alignment horizontal="right" vertical="center" wrapText="1"/>
      <protection hidden="1"/>
    </xf>
    <xf numFmtId="44" fontId="14" fillId="38" borderId="63" xfId="78" applyFont="1" applyFill="1" applyBorder="1" applyAlignment="1" applyProtection="1">
      <alignment horizontal="right" vertical="center" wrapText="1"/>
      <protection hidden="1"/>
    </xf>
    <xf numFmtId="44" fontId="73" fillId="2" borderId="83" xfId="2" applyNumberFormat="1" applyFont="1" applyFill="1" applyBorder="1" applyAlignment="1">
      <alignment horizontal="center" vertical="center" wrapText="1"/>
    </xf>
    <xf numFmtId="44" fontId="73" fillId="37" borderId="63" xfId="78" applyFont="1" applyFill="1" applyBorder="1" applyAlignment="1" applyProtection="1">
      <alignment horizontal="right" vertical="center" wrapText="1"/>
      <protection hidden="1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247103</xdr:colOff>
      <xdr:row>3</xdr:row>
      <xdr:rowOff>169593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7E29CFA3-E9E9-4575-BBD9-F2DD9655A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609600" y="161925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849FBF73-9AE5-4F1E-B1BE-BA79A57DAF9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5B4D119C-BF77-4B49-A4E1-53D1B4D2A908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45E1692F-43C8-410B-89FF-D5E905227BFA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3901E5D6-5BE0-43BA-B57D-ABDD87B96E45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3</xdr:col>
      <xdr:colOff>145677</xdr:colOff>
      <xdr:row>14</xdr:row>
      <xdr:rowOff>100851</xdr:rowOff>
    </xdr:from>
    <xdr:to>
      <xdr:col>7</xdr:col>
      <xdr:colOff>1</xdr:colOff>
      <xdr:row>34</xdr:row>
      <xdr:rowOff>15462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73089" y="5490880"/>
          <a:ext cx="2274794" cy="2996229"/>
        </a:xfrm>
        <a:prstGeom prst="rect">
          <a:avLst/>
        </a:prstGeom>
      </xdr:spPr>
    </xdr:pic>
    <xdr:clientData/>
  </xdr:twoCellAnchor>
  <xdr:twoCellAnchor editAs="oneCell">
    <xdr:from>
      <xdr:col>2</xdr:col>
      <xdr:colOff>694764</xdr:colOff>
      <xdr:row>37</xdr:row>
      <xdr:rowOff>33618</xdr:rowOff>
    </xdr:from>
    <xdr:to>
      <xdr:col>6</xdr:col>
      <xdr:colOff>403411</xdr:colOff>
      <xdr:row>56</xdr:row>
      <xdr:rowOff>118782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6558" y="9144000"/>
          <a:ext cx="2319618" cy="3065929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60</xdr:row>
      <xdr:rowOff>56030</xdr:rowOff>
    </xdr:from>
    <xdr:to>
      <xdr:col>7</xdr:col>
      <xdr:colOff>288997</xdr:colOff>
      <xdr:row>79</xdr:row>
      <xdr:rowOff>67235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5559" y="12931589"/>
          <a:ext cx="3191320" cy="2991970"/>
        </a:xfrm>
        <a:prstGeom prst="rect">
          <a:avLst/>
        </a:prstGeom>
      </xdr:spPr>
    </xdr:pic>
    <xdr:clientData/>
  </xdr:twoCellAnchor>
  <xdr:twoCellAnchor editAs="oneCell">
    <xdr:from>
      <xdr:col>1</xdr:col>
      <xdr:colOff>526676</xdr:colOff>
      <xdr:row>104</xdr:row>
      <xdr:rowOff>89647</xdr:rowOff>
    </xdr:from>
    <xdr:to>
      <xdr:col>7</xdr:col>
      <xdr:colOff>549089</xdr:colOff>
      <xdr:row>123</xdr:row>
      <xdr:rowOff>36653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852" y="20204206"/>
          <a:ext cx="4034119" cy="2927771"/>
        </a:xfrm>
        <a:prstGeom prst="rect">
          <a:avLst/>
        </a:prstGeom>
      </xdr:spPr>
    </xdr:pic>
    <xdr:clientData/>
  </xdr:twoCellAnchor>
  <xdr:twoCellAnchor editAs="oneCell">
    <xdr:from>
      <xdr:col>3</xdr:col>
      <xdr:colOff>302559</xdr:colOff>
      <xdr:row>82</xdr:row>
      <xdr:rowOff>56029</xdr:rowOff>
    </xdr:from>
    <xdr:to>
      <xdr:col>7</xdr:col>
      <xdr:colOff>235324</xdr:colOff>
      <xdr:row>101</xdr:row>
      <xdr:rowOff>104519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29971" y="16551088"/>
          <a:ext cx="2353235" cy="3029255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127</xdr:row>
      <xdr:rowOff>8707</xdr:rowOff>
    </xdr:from>
    <xdr:to>
      <xdr:col>7</xdr:col>
      <xdr:colOff>504265</xdr:colOff>
      <xdr:row>146</xdr:row>
      <xdr:rowOff>90435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90383" y="23888442"/>
          <a:ext cx="3361764" cy="3062493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150</xdr:row>
      <xdr:rowOff>44823</xdr:rowOff>
    </xdr:from>
    <xdr:to>
      <xdr:col>8</xdr:col>
      <xdr:colOff>496669</xdr:colOff>
      <xdr:row>168</xdr:row>
      <xdr:rowOff>56029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4265" y="27700941"/>
          <a:ext cx="4945404" cy="2835088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171</xdr:row>
      <xdr:rowOff>78440</xdr:rowOff>
    </xdr:from>
    <xdr:to>
      <xdr:col>8</xdr:col>
      <xdr:colOff>493058</xdr:colOff>
      <xdr:row>190</xdr:row>
      <xdr:rowOff>100934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8587" y="31197175"/>
          <a:ext cx="5087471" cy="3003259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194</xdr:row>
      <xdr:rowOff>56029</xdr:rowOff>
    </xdr:from>
    <xdr:to>
      <xdr:col>7</xdr:col>
      <xdr:colOff>224118</xdr:colOff>
      <xdr:row>213</xdr:row>
      <xdr:rowOff>110457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8014" r="18475" b="11673"/>
        <a:stretch/>
      </xdr:blipFill>
      <xdr:spPr>
        <a:xfrm>
          <a:off x="1165412" y="34939941"/>
          <a:ext cx="3406588" cy="3035192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240</xdr:row>
      <xdr:rowOff>112058</xdr:rowOff>
    </xdr:from>
    <xdr:to>
      <xdr:col>8</xdr:col>
      <xdr:colOff>470648</xdr:colOff>
      <xdr:row>259</xdr:row>
      <xdr:rowOff>89647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8735" y="42526323"/>
          <a:ext cx="4784913" cy="2958353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212910</xdr:colOff>
      <xdr:row>217</xdr:row>
      <xdr:rowOff>44824</xdr:rowOff>
    </xdr:from>
    <xdr:to>
      <xdr:col>8</xdr:col>
      <xdr:colOff>549087</xdr:colOff>
      <xdr:row>236</xdr:row>
      <xdr:rowOff>86351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9086" y="38693912"/>
          <a:ext cx="4953001" cy="3022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BALANCETES\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10616\Documents\SAP\SAP%20GUI\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view="pageBreakPreview" zoomScaleNormal="100" zoomScaleSheetLayoutView="100" workbookViewId="0">
      <selection activeCell="B20" sqref="B20:M24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42" t="s">
        <v>53</v>
      </c>
      <c r="G3" s="243"/>
      <c r="H3" s="243"/>
      <c r="I3" s="243"/>
      <c r="J3" s="243"/>
      <c r="K3" s="244"/>
      <c r="L3" s="245" t="s">
        <v>7426</v>
      </c>
      <c r="M3" s="246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47"/>
      <c r="M4" s="248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49" t="s">
        <v>420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1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54" t="s">
        <v>4915</v>
      </c>
      <c r="C10" s="255"/>
      <c r="D10" s="255"/>
      <c r="E10" s="255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421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10</v>
      </c>
      <c r="D13" s="252" t="str">
        <f>VLOOKUP(B13,Contratos!E:G,3,0)</f>
        <v>ENERGY SYSTEN CONSTRUCOES E MANUTEN</v>
      </c>
      <c r="E13" s="253"/>
      <c r="F13" s="253"/>
      <c r="G13" s="253"/>
      <c r="H13" s="260">
        <f>SUMPRODUCT('Lista de Serviços &amp; Medição'!F:F,'Lista de Serviços &amp; Medição'!H:H)</f>
        <v>56770.434800000003</v>
      </c>
      <c r="I13" s="261"/>
      <c r="J13" s="260">
        <f>SUMPRODUCT('Lista de Serviços &amp; Medição'!G:G,'Lista de Serviços &amp; Medição'!H:H)</f>
        <v>0</v>
      </c>
      <c r="K13" s="261"/>
      <c r="L13" s="260">
        <f>H13+J13</f>
        <v>56770.434800000003</v>
      </c>
      <c r="M13" s="261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BJE&gt;69KV&gt;AMP POTENCIA</v>
      </c>
      <c r="C16" s="177"/>
      <c r="D16" s="177"/>
      <c r="E16" s="177"/>
      <c r="F16" s="178"/>
      <c r="G16" s="73" t="str">
        <f>VLOOKUP(J16,Portifólio!F:I,4,0)</f>
        <v>SE BOM JARDIM</v>
      </c>
      <c r="H16" s="70"/>
      <c r="I16" s="71"/>
      <c r="J16" s="262" t="s">
        <v>945</v>
      </c>
      <c r="K16" s="263"/>
      <c r="L16" s="263"/>
      <c r="M16" s="264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65" t="str">
        <f>VLOOKUP(J16,Portifólio!F:J,5,0)</f>
        <v>1,00 x SUBST. DE TRANSFORMADOR DE FORÇA + 1,00 x TRANSFORMADOR DE FORÇA 34,5/13,8kV 5,0/6,3MVA - YNYN0D1 + 1,00 x BARRAMENTO DUPLO OU BPT 13,8kV + 1,00 x ENTRADA DE LINHA 13,8kV c/ DJ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7"/>
    </row>
    <row r="21" spans="2:13" ht="14.4" x14ac:dyDescent="0.3">
      <c r="B21" s="268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7"/>
    </row>
    <row r="22" spans="2:13" ht="14.4" x14ac:dyDescent="0.3">
      <c r="B22" s="268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7"/>
    </row>
    <row r="23" spans="2:13" ht="14.4" x14ac:dyDescent="0.3">
      <c r="B23" s="268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7"/>
    </row>
    <row r="24" spans="2:13" thickBot="1" x14ac:dyDescent="0.35">
      <c r="B24" s="269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1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72" t="s">
        <v>59</v>
      </c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4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46134</v>
      </c>
      <c r="D29" s="26"/>
      <c r="E29" s="26"/>
      <c r="F29" s="26"/>
      <c r="G29" s="27" t="s">
        <v>104</v>
      </c>
      <c r="H29" s="179">
        <v>46135</v>
      </c>
      <c r="I29" s="25"/>
      <c r="J29" s="26"/>
      <c r="K29" s="27" t="s">
        <v>62</v>
      </c>
      <c r="L29" s="179">
        <v>46137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75" t="s">
        <v>7424</v>
      </c>
      <c r="C34" s="276"/>
      <c r="D34" s="276"/>
      <c r="E34" s="276"/>
      <c r="F34" s="276"/>
      <c r="G34" s="6"/>
      <c r="H34" s="6"/>
      <c r="I34" s="258" t="str">
        <f>VLOOKUP(B13,Contratos!E:L,8,0)</f>
        <v>GIOVANNI CENDES FINOTTI</v>
      </c>
      <c r="J34" s="257"/>
      <c r="K34" s="257"/>
      <c r="L34" s="257"/>
      <c r="M34" s="259"/>
    </row>
    <row r="35" spans="2:13" ht="14.4" x14ac:dyDescent="0.3">
      <c r="B35" s="256" t="str">
        <f>VLOOKUP(B34,Contratos!J:K,2,0)</f>
        <v>G52901707</v>
      </c>
      <c r="C35" s="257"/>
      <c r="D35" s="257"/>
      <c r="E35" s="257"/>
      <c r="F35" s="257"/>
      <c r="G35" s="6"/>
      <c r="H35" s="6"/>
      <c r="I35" s="258" t="str">
        <f>VLOOKUP(I34,Contratos!L:M,2,0)</f>
        <v>027.157.771-16</v>
      </c>
      <c r="J35" s="257"/>
      <c r="K35" s="257"/>
      <c r="L35" s="257"/>
      <c r="M35" s="259"/>
    </row>
    <row r="36" spans="2:13" ht="14.4" x14ac:dyDescent="0.3">
      <c r="B36" s="256" t="s">
        <v>63</v>
      </c>
      <c r="C36" s="257"/>
      <c r="D36" s="257"/>
      <c r="E36" s="257"/>
      <c r="F36" s="257"/>
      <c r="G36" s="6"/>
      <c r="H36" s="6"/>
      <c r="I36" s="257" t="str">
        <f>D13</f>
        <v>ENERGY SYSTEN CONSTRUCOES E MANUTEN</v>
      </c>
      <c r="J36" s="257"/>
      <c r="K36" s="257"/>
      <c r="L36" s="257"/>
      <c r="M36" s="259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  <mergeCell ref="F3:K3"/>
    <mergeCell ref="L3:M4"/>
    <mergeCell ref="B7:M7"/>
    <mergeCell ref="D13:G13"/>
    <mergeCell ref="B10:E10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zoomScale="90" zoomScaleNormal="90" zoomScaleSheetLayoutView="100" workbookViewId="0">
      <pane ySplit="11" topLeftCell="A50" activePane="bottomLeft" state="frozen"/>
      <selection pane="bottomLeft" activeCell="B5" sqref="B5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279" t="s">
        <v>105</v>
      </c>
      <c r="K3" s="280"/>
      <c r="L3" s="279" t="s">
        <v>3</v>
      </c>
      <c r="M3" s="280"/>
      <c r="N3" s="279" t="s">
        <v>4</v>
      </c>
      <c r="O3" s="280"/>
      <c r="P3" s="279" t="s">
        <v>5</v>
      </c>
      <c r="Q3" s="280"/>
      <c r="R3" s="279" t="s">
        <v>6</v>
      </c>
      <c r="S3" s="280"/>
      <c r="T3" s="279" t="s">
        <v>7</v>
      </c>
      <c r="U3" s="280"/>
      <c r="V3" s="279" t="s">
        <v>8</v>
      </c>
      <c r="W3" s="280"/>
      <c r="X3" s="279" t="s">
        <v>9</v>
      </c>
      <c r="Y3" s="280"/>
      <c r="Z3" s="279" t="s">
        <v>10</v>
      </c>
      <c r="AA3" s="280"/>
      <c r="AB3" s="279" t="s">
        <v>11</v>
      </c>
      <c r="AC3" s="280"/>
      <c r="AD3" s="279" t="s">
        <v>83</v>
      </c>
      <c r="AE3" s="281"/>
      <c r="AF3" s="279" t="s">
        <v>84</v>
      </c>
      <c r="AG3" s="281"/>
      <c r="AH3" s="279" t="s">
        <v>85</v>
      </c>
      <c r="AI3" s="281"/>
      <c r="AJ3" s="279" t="s">
        <v>86</v>
      </c>
      <c r="AK3" s="281"/>
      <c r="AL3" s="279" t="s">
        <v>87</v>
      </c>
      <c r="AM3" s="281"/>
      <c r="AN3" s="279" t="s">
        <v>88</v>
      </c>
      <c r="AO3" s="281"/>
      <c r="AP3" s="279" t="s">
        <v>89</v>
      </c>
      <c r="AQ3" s="281"/>
      <c r="AR3" s="279" t="s">
        <v>90</v>
      </c>
      <c r="AS3" s="281"/>
      <c r="AT3" s="279" t="s">
        <v>91</v>
      </c>
      <c r="AU3" s="281"/>
      <c r="AV3" s="279" t="s">
        <v>92</v>
      </c>
      <c r="AW3" s="281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284"/>
      <c r="K4" s="285"/>
      <c r="L4" s="284"/>
      <c r="M4" s="285"/>
      <c r="N4" s="284"/>
      <c r="O4" s="285"/>
      <c r="P4" s="284"/>
      <c r="Q4" s="285"/>
      <c r="R4" s="284"/>
      <c r="S4" s="285"/>
      <c r="T4" s="284"/>
      <c r="U4" s="285"/>
      <c r="V4" s="284"/>
      <c r="W4" s="285"/>
      <c r="X4" s="284"/>
      <c r="Y4" s="285"/>
      <c r="Z4" s="284"/>
      <c r="AA4" s="285"/>
      <c r="AB4" s="284"/>
      <c r="AC4" s="285"/>
      <c r="AD4" s="282"/>
      <c r="AE4" s="283"/>
      <c r="AF4" s="282"/>
      <c r="AG4" s="283"/>
      <c r="AH4" s="282"/>
      <c r="AI4" s="283"/>
      <c r="AJ4" s="282"/>
      <c r="AK4" s="283"/>
      <c r="AL4" s="282"/>
      <c r="AM4" s="283"/>
      <c r="AN4" s="282"/>
      <c r="AO4" s="283"/>
      <c r="AP4" s="282"/>
      <c r="AQ4" s="283"/>
      <c r="AR4" s="282"/>
      <c r="AS4" s="283"/>
      <c r="AT4" s="282"/>
      <c r="AU4" s="283"/>
      <c r="AV4" s="282"/>
      <c r="AW4" s="283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418</v>
      </c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77"/>
      <c r="AE5" s="278"/>
      <c r="AF5" s="277"/>
      <c r="AG5" s="278"/>
      <c r="AH5" s="277"/>
      <c r="AI5" s="278"/>
      <c r="AJ5" s="277"/>
      <c r="AK5" s="278"/>
      <c r="AL5" s="277"/>
      <c r="AM5" s="278"/>
      <c r="AN5" s="277"/>
      <c r="AO5" s="278"/>
      <c r="AP5" s="277"/>
      <c r="AQ5" s="278"/>
      <c r="AR5" s="277"/>
      <c r="AS5" s="278"/>
      <c r="AT5" s="277"/>
      <c r="AU5" s="278"/>
      <c r="AV5" s="277"/>
      <c r="AW5" s="278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419</v>
      </c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77"/>
      <c r="AE6" s="278"/>
      <c r="AF6" s="277"/>
      <c r="AG6" s="278"/>
      <c r="AH6" s="277"/>
      <c r="AI6" s="278"/>
      <c r="AJ6" s="277"/>
      <c r="AK6" s="278"/>
      <c r="AL6" s="277"/>
      <c r="AM6" s="278"/>
      <c r="AN6" s="277"/>
      <c r="AO6" s="278"/>
      <c r="AP6" s="277"/>
      <c r="AQ6" s="278"/>
      <c r="AR6" s="277"/>
      <c r="AS6" s="278"/>
      <c r="AT6" s="277"/>
      <c r="AU6" s="278"/>
      <c r="AV6" s="277"/>
      <c r="AW6" s="278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303"/>
      <c r="I7" s="80" t="s">
        <v>27</v>
      </c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9"/>
      <c r="AE7" s="300"/>
      <c r="AF7" s="299"/>
      <c r="AG7" s="300"/>
      <c r="AH7" s="299"/>
      <c r="AI7" s="300"/>
      <c r="AJ7" s="299"/>
      <c r="AK7" s="300"/>
      <c r="AL7" s="299"/>
      <c r="AM7" s="300"/>
      <c r="AN7" s="299"/>
      <c r="AO7" s="300"/>
      <c r="AP7" s="299"/>
      <c r="AQ7" s="300"/>
      <c r="AR7" s="299"/>
      <c r="AS7" s="300"/>
      <c r="AT7" s="299"/>
      <c r="AU7" s="300"/>
      <c r="AV7" s="299"/>
      <c r="AW7" s="300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286" t="s">
        <v>14</v>
      </c>
      <c r="K8" s="287"/>
      <c r="L8" s="286" t="s">
        <v>14</v>
      </c>
      <c r="M8" s="287"/>
      <c r="N8" s="286" t="s">
        <v>14</v>
      </c>
      <c r="O8" s="287"/>
      <c r="P8" s="286" t="s">
        <v>14</v>
      </c>
      <c r="Q8" s="287"/>
      <c r="R8" s="286" t="s">
        <v>14</v>
      </c>
      <c r="S8" s="287"/>
      <c r="T8" s="286" t="s">
        <v>14</v>
      </c>
      <c r="U8" s="287"/>
      <c r="V8" s="286" t="s">
        <v>14</v>
      </c>
      <c r="W8" s="287"/>
      <c r="X8" s="286" t="s">
        <v>14</v>
      </c>
      <c r="Y8" s="287"/>
      <c r="Z8" s="286" t="s">
        <v>14</v>
      </c>
      <c r="AA8" s="287"/>
      <c r="AB8" s="286" t="s">
        <v>14</v>
      </c>
      <c r="AC8" s="287"/>
      <c r="AD8" s="295" t="s">
        <v>14</v>
      </c>
      <c r="AE8" s="296"/>
      <c r="AF8" s="295" t="s">
        <v>14</v>
      </c>
      <c r="AG8" s="296"/>
      <c r="AH8" s="295" t="s">
        <v>14</v>
      </c>
      <c r="AI8" s="296"/>
      <c r="AJ8" s="295" t="s">
        <v>14</v>
      </c>
      <c r="AK8" s="296"/>
      <c r="AL8" s="295" t="s">
        <v>14</v>
      </c>
      <c r="AM8" s="296"/>
      <c r="AN8" s="295" t="s">
        <v>14</v>
      </c>
      <c r="AO8" s="296"/>
      <c r="AP8" s="295" t="s">
        <v>14</v>
      </c>
      <c r="AQ8" s="296"/>
      <c r="AR8" s="295" t="s">
        <v>14</v>
      </c>
      <c r="AS8" s="296"/>
      <c r="AT8" s="295" t="s">
        <v>14</v>
      </c>
      <c r="AU8" s="296"/>
      <c r="AV8" s="295" t="s">
        <v>14</v>
      </c>
      <c r="AW8" s="296"/>
      <c r="AX8" s="291" t="s">
        <v>15</v>
      </c>
      <c r="AY8" s="297"/>
      <c r="AZ8" s="291" t="s">
        <v>16</v>
      </c>
      <c r="BA8" s="292" t="s">
        <v>16</v>
      </c>
    </row>
    <row r="9" spans="1:54" ht="24" x14ac:dyDescent="0.3">
      <c r="A9" s="76"/>
      <c r="B9" s="165" t="s">
        <v>23</v>
      </c>
      <c r="C9" s="165" t="s">
        <v>417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288"/>
      <c r="K9" s="289"/>
      <c r="L9" s="288"/>
      <c r="M9" s="289"/>
      <c r="N9" s="288"/>
      <c r="O9" s="289"/>
      <c r="P9" s="288"/>
      <c r="Q9" s="289"/>
      <c r="R9" s="288"/>
      <c r="S9" s="289"/>
      <c r="T9" s="288"/>
      <c r="U9" s="289"/>
      <c r="V9" s="288"/>
      <c r="W9" s="289"/>
      <c r="X9" s="288"/>
      <c r="Y9" s="289"/>
      <c r="Z9" s="288"/>
      <c r="AA9" s="289"/>
      <c r="AB9" s="288"/>
      <c r="AC9" s="289"/>
      <c r="AD9" s="288"/>
      <c r="AE9" s="289"/>
      <c r="AF9" s="288"/>
      <c r="AG9" s="289"/>
      <c r="AH9" s="288"/>
      <c r="AI9" s="289"/>
      <c r="AJ9" s="288"/>
      <c r="AK9" s="289"/>
      <c r="AL9" s="288"/>
      <c r="AM9" s="289"/>
      <c r="AN9" s="288"/>
      <c r="AO9" s="289"/>
      <c r="AP9" s="288"/>
      <c r="AQ9" s="289"/>
      <c r="AR9" s="288"/>
      <c r="AS9" s="289"/>
      <c r="AT9" s="288"/>
      <c r="AU9" s="289"/>
      <c r="AV9" s="288"/>
      <c r="AW9" s="289"/>
      <c r="AX9" s="293"/>
      <c r="AY9" s="298"/>
      <c r="AZ9" s="293"/>
      <c r="BA9" s="294"/>
    </row>
    <row r="10" spans="1:54" s="169" customFormat="1" ht="15" thickBot="1" x14ac:dyDescent="0.35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hidden="1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hidden="1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SUBTOTAL(9,I13:I968)</f>
        <v>56770.434800000003</v>
      </c>
      <c r="J12" s="171"/>
      <c r="K12" s="36">
        <f>SUBTOTAL(9,K13:K86)</f>
        <v>14637.284800000003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14637.284800000003</v>
      </c>
      <c r="AZ12" s="37"/>
      <c r="BA12" s="36">
        <f>SUBTOTAL(9,BA13:BA86)</f>
        <v>2452.7399999999998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290</v>
      </c>
      <c r="D13" s="137" t="s">
        <v>4979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589.16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300</v>
      </c>
      <c r="D14" s="137" t="s">
        <v>4981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643.72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320</v>
      </c>
      <c r="D15" s="137" t="s">
        <v>4982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207.38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340</v>
      </c>
      <c r="D16" s="137" t="s">
        <v>4983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367.63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350</v>
      </c>
      <c r="D17" s="137" t="s">
        <v>4984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129.61000000000001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360</v>
      </c>
      <c r="D18" s="137" t="s">
        <v>4985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164.96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370</v>
      </c>
      <c r="D19" s="137" t="s">
        <v>4986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200.33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380</v>
      </c>
      <c r="D20" s="137" t="s">
        <v>4987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18.86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390</v>
      </c>
      <c r="D21" s="137" t="s">
        <v>4988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282.79000000000002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400</v>
      </c>
      <c r="D22" s="137" t="s">
        <v>4989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282.79000000000002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410</v>
      </c>
      <c r="D23" s="137" t="s">
        <v>4990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301.64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420</v>
      </c>
      <c r="D24" s="137" t="s">
        <v>4991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2592.2800000000002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430</v>
      </c>
      <c r="D25" s="137" t="s">
        <v>4992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18852.96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440</v>
      </c>
      <c r="D26" s="137" t="s">
        <v>4993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11783.1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450</v>
      </c>
      <c r="D27" s="137" t="s">
        <v>4994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11429.61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460</v>
      </c>
      <c r="D28" s="137" t="s">
        <v>4995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4477.58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470</v>
      </c>
      <c r="D29" s="137" t="s">
        <v>4996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4477.58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480</v>
      </c>
      <c r="D30" s="137" t="s">
        <v>4997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188.54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490</v>
      </c>
      <c r="D31" s="137" t="s">
        <v>4998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294.58999999999997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500</v>
      </c>
      <c r="D32" s="137" t="s">
        <v>4999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2827.94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510</v>
      </c>
      <c r="D33" s="137" t="s">
        <v>5000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3534.93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520</v>
      </c>
      <c r="D34" s="137" t="s">
        <v>5001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2592.2800000000002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530</v>
      </c>
      <c r="D35" s="137" t="s">
        <v>5002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4124.09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540</v>
      </c>
      <c r="D36" s="137" t="s">
        <v>5003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1178.31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550</v>
      </c>
      <c r="D37" s="137" t="s">
        <v>5004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1296.1500000000001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560</v>
      </c>
      <c r="D38" s="137" t="s">
        <v>5005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1178.31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570</v>
      </c>
      <c r="D39" s="137" t="s">
        <v>5006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2120.96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580</v>
      </c>
      <c r="D40" s="137" t="s">
        <v>5007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1649.63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590</v>
      </c>
      <c r="D41" s="137" t="s">
        <v>5008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11429.61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600</v>
      </c>
      <c r="D42" s="137" t="s">
        <v>5009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11783.1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610</v>
      </c>
      <c r="D43" s="137" t="s">
        <v>5010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4713.24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620</v>
      </c>
      <c r="D44" s="137" t="s">
        <v>5011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3534.93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630</v>
      </c>
      <c r="D45" s="137" t="s">
        <v>5012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1178.31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640</v>
      </c>
      <c r="D46" s="137" t="s">
        <v>5013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2592.2800000000002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1200</v>
      </c>
      <c r="D47" s="137" t="s">
        <v>5014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1319.71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2440</v>
      </c>
      <c r="D48" s="137" t="s">
        <v>5015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18.34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2450</v>
      </c>
      <c r="D49" s="137" t="s">
        <v>5016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15.51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2460</v>
      </c>
      <c r="D50" s="137" t="s">
        <v>5017</v>
      </c>
      <c r="E50" s="142" t="str">
        <f>IF(B50,VLOOKUP(B50,MSRV5!B:D,3,0),"")</f>
        <v>UA</v>
      </c>
      <c r="F50" s="142">
        <v>1</v>
      </c>
      <c r="G50" s="86"/>
      <c r="H50" s="185">
        <f>IFERROR(IF(B50,VLOOKUP((AEO!$B$13&amp;AEO!$C$13&amp;B50&amp;E50),MSRV5!A:E,5,0),""),0)</f>
        <v>2452.7399999999998</v>
      </c>
      <c r="I50" s="186">
        <f t="shared" si="0"/>
        <v>2452.7399999999998</v>
      </c>
      <c r="J50" s="172"/>
      <c r="K50" s="33">
        <f t="shared" si="1"/>
        <v>0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0</v>
      </c>
      <c r="AY50" s="41">
        <f t="shared" si="26"/>
        <v>0</v>
      </c>
      <c r="AZ50" s="5">
        <f t="shared" si="27"/>
        <v>1</v>
      </c>
      <c r="BA50" s="155">
        <f t="shared" si="28"/>
        <v>2452.7399999999998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2470</v>
      </c>
      <c r="D51" s="137" t="s">
        <v>5018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11355.23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2480</v>
      </c>
      <c r="D52" s="137" t="s">
        <v>5019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5826.63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hidden="1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2490</v>
      </c>
      <c r="D53" s="137" t="s">
        <v>5020</v>
      </c>
      <c r="E53" s="142" t="str">
        <f>IF(B53,VLOOKUP(B53,MSRV5!B:D,3,0),"")</f>
        <v>UA</v>
      </c>
      <c r="F53" s="142"/>
      <c r="G53" s="86"/>
      <c r="H53" s="74">
        <f>IFERROR(IF(B53,VLOOKUP((AEO!$B$13&amp;AEO!$C$13&amp;B53&amp;E53),MSRV5!A:E,5,0),""),0)</f>
        <v>2987.82</v>
      </c>
      <c r="I53" s="33">
        <f t="shared" si="0"/>
        <v>0</v>
      </c>
      <c r="J53" s="172"/>
      <c r="K53" s="33">
        <f t="shared" si="1"/>
        <v>0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0</v>
      </c>
      <c r="AY53" s="41">
        <f t="shared" si="26"/>
        <v>0</v>
      </c>
      <c r="AZ53" s="5">
        <f t="shared" si="27"/>
        <v>0</v>
      </c>
      <c r="BA53" s="155">
        <f t="shared" si="28"/>
        <v>0</v>
      </c>
    </row>
    <row r="54" spans="1:53" s="2" customFormat="1" ht="13.2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2540</v>
      </c>
      <c r="D54" s="137" t="s">
        <v>5021</v>
      </c>
      <c r="E54" s="142" t="str">
        <f>IF(B54,VLOOKUP(B54,MSRV5!B:D,3,0),"")</f>
        <v>UA</v>
      </c>
      <c r="F54" s="142">
        <v>1</v>
      </c>
      <c r="G54" s="86"/>
      <c r="H54" s="185">
        <f>IFERROR(IF(B54,VLOOKUP((AEO!$B$13&amp;AEO!$C$13&amp;B54&amp;E54),MSRV5!A:E,5,0),""),0)</f>
        <v>8346.5300000000007</v>
      </c>
      <c r="I54" s="186">
        <f t="shared" si="0"/>
        <v>8346.5300000000007</v>
      </c>
      <c r="J54" s="172">
        <v>1</v>
      </c>
      <c r="K54" s="301">
        <f t="shared" si="1"/>
        <v>8346.5300000000007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1</v>
      </c>
      <c r="AY54" s="41">
        <f t="shared" si="26"/>
        <v>8346.5300000000007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2550</v>
      </c>
      <c r="D55" s="137" t="s">
        <v>5022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28413.53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2560</v>
      </c>
      <c r="D56" s="137" t="s">
        <v>5023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16316.99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2570</v>
      </c>
      <c r="D57" s="137" t="s">
        <v>5024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10300.5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7070</v>
      </c>
      <c r="D58" s="137" t="s">
        <v>5025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13662.94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1850</v>
      </c>
      <c r="D59" s="137" t="s">
        <v>5026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4961.1099999999997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6820</v>
      </c>
      <c r="D60" s="137" t="s">
        <v>5027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6112.22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8770</v>
      </c>
      <c r="D61" s="137" t="s">
        <v>5028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19.239999999999998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2430</v>
      </c>
      <c r="D62" s="137" t="s">
        <v>5029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1298.5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7020</v>
      </c>
      <c r="D63" s="137" t="s">
        <v>5030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3189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6830</v>
      </c>
      <c r="D64" s="137" t="s">
        <v>5031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4900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4940</v>
      </c>
      <c r="D65" s="137" t="s">
        <v>5032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763.64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2500</v>
      </c>
      <c r="D66" s="137" t="s">
        <v>5033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3839.85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2510</v>
      </c>
      <c r="D67" s="137" t="s">
        <v>5034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7855.4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2520</v>
      </c>
      <c r="D68" s="137" t="s">
        <v>5035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971.77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2530</v>
      </c>
      <c r="D69" s="137" t="s">
        <v>5036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192.82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2620</v>
      </c>
      <c r="D70" s="137" t="s">
        <v>5037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2177.63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2630</v>
      </c>
      <c r="D71" s="137" t="s">
        <v>5038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1657.94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5570</v>
      </c>
      <c r="D72" s="137" t="s">
        <v>5039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85.64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2640</v>
      </c>
      <c r="D73" s="137" t="s">
        <v>5040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675.57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3250</v>
      </c>
      <c r="D74" s="137" t="s">
        <v>5041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1519.06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3260</v>
      </c>
      <c r="D75" s="137" t="s">
        <v>5042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560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3560</v>
      </c>
      <c r="D76" s="137" t="s">
        <v>5043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2761.92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3240</v>
      </c>
      <c r="D77" s="137" t="s">
        <v>5044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949.42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3230</v>
      </c>
      <c r="D78" s="137" t="s">
        <v>5045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552.38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4820</v>
      </c>
      <c r="D79" s="137" t="s">
        <v>5046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306.63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4930</v>
      </c>
      <c r="D80" s="137" t="s">
        <v>5047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289.81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8870</v>
      </c>
      <c r="D81" s="137" t="s">
        <v>5048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3314.3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3210</v>
      </c>
      <c r="D82" s="137" t="s">
        <v>5049</v>
      </c>
      <c r="E82" s="142" t="str">
        <f>IF(B82,VLOOKUP(B82,MSRV5!B:D,3,0),"")</f>
        <v>UN</v>
      </c>
      <c r="F82" s="142"/>
      <c r="G82" s="86"/>
      <c r="H82" s="185">
        <f>IFERROR(IF(B82,VLOOKUP((AEO!$B$13&amp;AEO!$C$13&amp;B82&amp;E82),MSRV5!A:E,5,0),""),0)</f>
        <v>8607.98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2980</v>
      </c>
      <c r="D83" s="137" t="s">
        <v>5050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48538.18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3570</v>
      </c>
      <c r="D84" s="137" t="s">
        <v>5051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6905.35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7000</v>
      </c>
      <c r="D85" s="137" t="s">
        <v>5052</v>
      </c>
      <c r="E85" s="142" t="str">
        <f>IF(B85,VLOOKUP(B85,MSRV5!B:D,3,0),"")</f>
        <v>MES</v>
      </c>
      <c r="F85" s="142">
        <v>1</v>
      </c>
      <c r="G85" s="86"/>
      <c r="H85" s="185">
        <f>IFERROR(IF(B85,VLOOKUP((AEO!$B$13&amp;AEO!$C$13&amp;B85&amp;E85),MSRV5!A:E,5,0),""),0)</f>
        <v>2350.21</v>
      </c>
      <c r="I85" s="186">
        <f t="shared" si="29"/>
        <v>2350.21</v>
      </c>
      <c r="J85" s="172">
        <v>1</v>
      </c>
      <c r="K85" s="302">
        <f t="shared" si="30"/>
        <v>2350.21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1</v>
      </c>
      <c r="AY85" s="41">
        <f t="shared" si="51"/>
        <v>2350.21</v>
      </c>
      <c r="AZ85" s="5">
        <f t="shared" si="52"/>
        <v>0</v>
      </c>
      <c r="BA85" s="155">
        <f t="shared" si="53"/>
        <v>0</v>
      </c>
    </row>
    <row r="86" spans="1:53" s="2" customFormat="1" ht="13.2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7170</v>
      </c>
      <c r="D86" s="137" t="s">
        <v>5053</v>
      </c>
      <c r="E86" s="142" t="str">
        <f>IF(B86,VLOOKUP(B86,MSRV5!B:D,3,0),"")</f>
        <v>UN</v>
      </c>
      <c r="F86" s="142">
        <v>49256.810000000012</v>
      </c>
      <c r="G86" s="86"/>
      <c r="H86" s="185">
        <v>0.08</v>
      </c>
      <c r="I86" s="186">
        <f t="shared" si="29"/>
        <v>3940.544800000001</v>
      </c>
      <c r="J86" s="172">
        <v>49256.810000000012</v>
      </c>
      <c r="K86" s="301">
        <f t="shared" si="30"/>
        <v>3940.544800000001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49256.810000000012</v>
      </c>
      <c r="AY86" s="41">
        <f t="shared" si="51"/>
        <v>3940.544800000001</v>
      </c>
      <c r="AZ86" s="5">
        <f t="shared" si="52"/>
        <v>0</v>
      </c>
      <c r="BA86" s="155">
        <f t="shared" si="53"/>
        <v>0</v>
      </c>
    </row>
    <row r="87" spans="1:53" s="2" customFormat="1" ht="13.2" hidden="1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4388.58</v>
      </c>
      <c r="J87" s="171"/>
      <c r="K87" s="36">
        <f>SUBTOTAL(9,K88:K100)</f>
        <v>4388.58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4388.58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8880</v>
      </c>
      <c r="D88" s="138" t="s">
        <v>5054</v>
      </c>
      <c r="E88" s="143" t="str">
        <f>IF(B88,VLOOKUP(B88,MSRV5!B:D,3,0),"")</f>
        <v>M3</v>
      </c>
      <c r="F88" s="143"/>
      <c r="G88" s="75"/>
      <c r="H88" s="74">
        <f>IFERROR(IF(B88,VLOOKUP((AEO!$B$13&amp;AEO!$C$13&amp;B88&amp;E88),MSRV5!A:E,5,0),""),0)</f>
        <v>1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8900</v>
      </c>
      <c r="D89" s="138" t="s">
        <v>5055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40.5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8850</v>
      </c>
      <c r="D90" s="138" t="s">
        <v>5056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99.8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5990</v>
      </c>
      <c r="D91" s="138" t="s">
        <v>5057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3.08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8930</v>
      </c>
      <c r="D92" s="138" t="s">
        <v>5058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27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8920</v>
      </c>
      <c r="D93" s="138" t="s">
        <v>5059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19.5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8860</v>
      </c>
      <c r="D94" s="138" t="s">
        <v>5060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2580</v>
      </c>
      <c r="D95" s="138" t="s">
        <v>5061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11.42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2590</v>
      </c>
      <c r="D96" s="138" t="s">
        <v>5062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14.97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8430</v>
      </c>
      <c r="D97" s="138" t="s">
        <v>5063</v>
      </c>
      <c r="E97" s="143" t="str">
        <f>IF(B97,VLOOKUP(B97,MSRV5!B:D,3,0),"")</f>
        <v>KM</v>
      </c>
      <c r="F97" s="143">
        <v>378</v>
      </c>
      <c r="G97" s="75"/>
      <c r="H97" s="185">
        <f>IFERROR(IF(B97,VLOOKUP((AEO!$B$13&amp;AEO!$C$13&amp;B97&amp;E97),MSRV5!A:E,5,0),""),0)</f>
        <v>11.61</v>
      </c>
      <c r="I97" s="186">
        <f t="shared" ref="I97:I98" si="100">(F97+G97)*H97</f>
        <v>4388.58</v>
      </c>
      <c r="J97" s="172">
        <v>378</v>
      </c>
      <c r="K97" s="302">
        <f t="shared" ref="K97:K98" si="101">J97*$H97</f>
        <v>4388.58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378</v>
      </c>
      <c r="AY97" s="41">
        <f t="shared" si="76"/>
        <v>4388.58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2600</v>
      </c>
      <c r="D98" s="138" t="s">
        <v>5064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2265.7199999999998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8440</v>
      </c>
      <c r="D99" s="138" t="s">
        <v>5065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29.45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8840</v>
      </c>
      <c r="D100" s="138" t="s">
        <v>5066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9.06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hidden="1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0</v>
      </c>
      <c r="J101" s="171"/>
      <c r="K101" s="36">
        <f>SUBTOTAL(9,K102:K482)</f>
        <v>0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0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2960</v>
      </c>
      <c r="D102" s="138" t="s">
        <v>5067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3.02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6990</v>
      </c>
      <c r="D103" s="137" t="s">
        <v>5068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156.72999999999999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970</v>
      </c>
      <c r="D104" s="137" t="s">
        <v>5069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6.16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980</v>
      </c>
      <c r="D105" s="137" t="s">
        <v>5070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8.08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990</v>
      </c>
      <c r="D106" s="137" t="s">
        <v>5071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21.45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5860</v>
      </c>
      <c r="D107" s="137" t="s">
        <v>5072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544.58000000000004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3380</v>
      </c>
      <c r="D108" s="137" t="s">
        <v>5073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204.63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5890</v>
      </c>
      <c r="D109" s="137" t="s">
        <v>5074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10.45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5075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135.76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5900</v>
      </c>
      <c r="D111" s="137" t="s">
        <v>5076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17.420000000000002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960</v>
      </c>
      <c r="D112" s="137" t="s">
        <v>5077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74.31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930</v>
      </c>
      <c r="D113" s="138" t="s">
        <v>5078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237.61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940</v>
      </c>
      <c r="D114" s="137" t="s">
        <v>5079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103.13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4710</v>
      </c>
      <c r="D115" s="137" t="s">
        <v>5080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21.41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1000</v>
      </c>
      <c r="D116" s="137" t="s">
        <v>5081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63.08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3360</v>
      </c>
      <c r="D117" s="137" t="s">
        <v>5082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97.13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3370</v>
      </c>
      <c r="D118" s="137" t="s">
        <v>5083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69.37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3400</v>
      </c>
      <c r="D119" s="137" t="s">
        <v>5084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14.27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8100</v>
      </c>
      <c r="D120" s="138" t="s">
        <v>5085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4.6900000000000004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4860</v>
      </c>
      <c r="D121" s="138" t="s">
        <v>5086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5762.87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4860</v>
      </c>
      <c r="D122" s="138" t="s">
        <v>5087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5762.87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3860</v>
      </c>
      <c r="D123" s="138" t="s">
        <v>5088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95009.04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3880</v>
      </c>
      <c r="D124" s="138" t="s">
        <v>5090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68135.14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3980</v>
      </c>
      <c r="D125" s="137" t="s">
        <v>5091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5465.01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3950</v>
      </c>
      <c r="D126" s="138" t="s">
        <v>5092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5485.59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3960</v>
      </c>
      <c r="D127" s="138" t="s">
        <v>5093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7011.32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3970</v>
      </c>
      <c r="D128" s="138" t="s">
        <v>5094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1240.43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8380</v>
      </c>
      <c r="D129" s="138" t="s">
        <v>5095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3171.01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4120</v>
      </c>
      <c r="D130" s="138" t="s">
        <v>5096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8955.82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9060</v>
      </c>
      <c r="D131" s="138" t="s">
        <v>5097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7034.45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3940</v>
      </c>
      <c r="D132" s="138" t="s">
        <v>5098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8907.8700000000008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4130</v>
      </c>
      <c r="D133" s="138" t="s">
        <v>5099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7832.75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4140</v>
      </c>
      <c r="D134" s="139" t="s">
        <v>5100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13105.29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1410</v>
      </c>
      <c r="D135" s="138" t="s">
        <v>5101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6661.99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8740</v>
      </c>
      <c r="D136" s="138" t="s">
        <v>5102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503.5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3520</v>
      </c>
      <c r="D137" s="137" t="s">
        <v>5103</v>
      </c>
      <c r="E137" s="142" t="str">
        <f>IF(B137,VLOOKUP(B137,MSRV5!B:D,3,0),"")</f>
        <v>UN</v>
      </c>
      <c r="F137" s="142"/>
      <c r="G137" s="86"/>
      <c r="H137" s="74">
        <f>IFERROR(IF(B137,VLOOKUP((AEO!$B$13&amp;AEO!$C$13&amp;B137&amp;E137),MSRV5!A:E,5,0),""),0)</f>
        <v>5009.92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3510</v>
      </c>
      <c r="D138" s="138" t="s">
        <v>5104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2797.73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3500</v>
      </c>
      <c r="D139" s="138" t="s">
        <v>5105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5140.87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4070</v>
      </c>
      <c r="D140" s="138" t="s">
        <v>5106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1577.48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3760</v>
      </c>
      <c r="D141" s="138" t="s">
        <v>5107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3617.16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3820</v>
      </c>
      <c r="D142" s="138" t="s">
        <v>5108</v>
      </c>
      <c r="E142" s="143" t="str">
        <f>IF(B142,VLOOKUP(B142,MSRV5!B:D,3,0),"")</f>
        <v>UN</v>
      </c>
      <c r="F142" s="143"/>
      <c r="G142" s="75"/>
      <c r="H142" s="74">
        <f>IFERROR(IF(B142,VLOOKUP((AEO!$B$13&amp;AEO!$C$13&amp;B142&amp;E142),MSRV5!A:E,5,0),""),0)</f>
        <v>3908.02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3750</v>
      </c>
      <c r="D143" s="138" t="s">
        <v>5109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6793.36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3710</v>
      </c>
      <c r="D144" s="138" t="s">
        <v>5110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5228.25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3710</v>
      </c>
      <c r="D145" s="138" t="s">
        <v>5111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5228.25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3710</v>
      </c>
      <c r="D146" s="137" t="s">
        <v>5112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5228.25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3680</v>
      </c>
      <c r="D147" s="138" t="s">
        <v>5113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8544.09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5820</v>
      </c>
      <c r="D148" s="138" t="s">
        <v>5114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4240.97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4090</v>
      </c>
      <c r="D149" s="138" t="s">
        <v>5115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6330.21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4100</v>
      </c>
      <c r="D150" s="138" t="s">
        <v>5116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3799.58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4110</v>
      </c>
      <c r="D151" s="138" t="s">
        <v>5117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4192.2700000000004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1390</v>
      </c>
      <c r="D152" s="138" t="s">
        <v>5118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5008.8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3480</v>
      </c>
      <c r="D153" s="138" t="s">
        <v>5119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33420.22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1840</v>
      </c>
      <c r="D154" s="138" t="s">
        <v>5120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661.45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3980</v>
      </c>
      <c r="D155" s="138" t="s">
        <v>5091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5465.01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3950</v>
      </c>
      <c r="D156" s="138" t="s">
        <v>5092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5485.59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3960</v>
      </c>
      <c r="D157" s="138" t="s">
        <v>5093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7011.32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3970</v>
      </c>
      <c r="D158" s="138" t="s">
        <v>5094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1240.43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8380</v>
      </c>
      <c r="D159" s="139" t="s">
        <v>5095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3171.01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4120</v>
      </c>
      <c r="D160" s="138" t="s">
        <v>5096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8955.82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9060</v>
      </c>
      <c r="D161" s="138" t="s">
        <v>5097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7034.45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3940</v>
      </c>
      <c r="D162" s="138" t="s">
        <v>5098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8907.8700000000008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4130</v>
      </c>
      <c r="D163" s="138" t="s">
        <v>5099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7832.75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4140</v>
      </c>
      <c r="D164" s="139" t="s">
        <v>5100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13105.29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1360</v>
      </c>
      <c r="D165" s="138" t="s">
        <v>5121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5485.59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1370</v>
      </c>
      <c r="D166" s="137" t="s">
        <v>5122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2261.9899999999998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1380</v>
      </c>
      <c r="D167" s="137" t="s">
        <v>5123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3093.49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8740</v>
      </c>
      <c r="D168" s="138" t="s">
        <v>5102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503.5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3520</v>
      </c>
      <c r="D169" s="138" t="s">
        <v>5103</v>
      </c>
      <c r="E169" s="143" t="str">
        <f>IF(B169,VLOOKUP(B169,MSRV5!B:D,3,0),"")</f>
        <v>UN</v>
      </c>
      <c r="F169" s="143"/>
      <c r="G169" s="75"/>
      <c r="H169" s="74">
        <f>IFERROR(IF(B169,VLOOKUP((AEO!$B$13&amp;AEO!$C$13&amp;B169&amp;E169),MSRV5!A:E,5,0),""),0)</f>
        <v>5009.92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3510</v>
      </c>
      <c r="D170" s="138" t="s">
        <v>5104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2797.73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3500</v>
      </c>
      <c r="D171" s="138" t="s">
        <v>5105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5140.87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4070</v>
      </c>
      <c r="D172" s="138" t="s">
        <v>5106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1577.48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3760</v>
      </c>
      <c r="D173" s="138" t="s">
        <v>5107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3617.16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3770</v>
      </c>
      <c r="D174" s="138" t="s">
        <v>5108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3908.02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3750</v>
      </c>
      <c r="D175" s="138" t="s">
        <v>5109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6793.36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3630</v>
      </c>
      <c r="D176" s="138" t="s">
        <v>5124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5228.25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3630</v>
      </c>
      <c r="D177" s="138" t="s">
        <v>5125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5228.25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3680</v>
      </c>
      <c r="D178" s="137" t="s">
        <v>5113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8544.09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3610</v>
      </c>
      <c r="D179" s="137" t="s">
        <v>5126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4928.51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5820</v>
      </c>
      <c r="D180" s="137" t="s">
        <v>5114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4240.97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4090</v>
      </c>
      <c r="D181" s="137" t="s">
        <v>5115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6330.21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3830</v>
      </c>
      <c r="D182" s="137" t="s">
        <v>5127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100151.3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3770</v>
      </c>
      <c r="D183" s="137" t="s">
        <v>5128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3908.02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3730</v>
      </c>
      <c r="D184" s="137" t="s">
        <v>5129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7052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3820</v>
      </c>
      <c r="D185" s="137" t="s">
        <v>5130</v>
      </c>
      <c r="E185" s="142" t="str">
        <f>IF(B185,VLOOKUP(B185,MSRV5!B:D,3,0),"")</f>
        <v>UN</v>
      </c>
      <c r="F185" s="142"/>
      <c r="G185" s="86"/>
      <c r="H185" s="74">
        <f>IFERROR(IF(B185,VLOOKUP((AEO!$B$13&amp;AEO!$C$13&amp;B185&amp;E185),MSRV5!A:E,5,0),""),0)</f>
        <v>3908.02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3730</v>
      </c>
      <c r="D186" s="137" t="s">
        <v>5131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7052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3790</v>
      </c>
      <c r="D187" s="137" t="s">
        <v>5132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5851.75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1340</v>
      </c>
      <c r="D188" s="138" t="s">
        <v>5133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1374.23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3700</v>
      </c>
      <c r="D189" s="137" t="s">
        <v>5134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5113.1499999999996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1320</v>
      </c>
      <c r="D190" s="137" t="s">
        <v>5135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8779.7900000000009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3650</v>
      </c>
      <c r="D191" s="137" t="s">
        <v>5136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27605.78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1330</v>
      </c>
      <c r="D192" s="137" t="s">
        <v>5137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19543.509999999998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1400</v>
      </c>
      <c r="D193" s="137" t="s">
        <v>5138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2856.19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3690</v>
      </c>
      <c r="D194" s="137" t="s">
        <v>5139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14208.39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1260</v>
      </c>
      <c r="D195" s="138" t="s">
        <v>5140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18272.45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1270</v>
      </c>
      <c r="D196" s="138" t="s">
        <v>5141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16414.009999999998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1350</v>
      </c>
      <c r="D197" s="138" t="s">
        <v>5142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58656.14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3950</v>
      </c>
      <c r="D198" s="138" t="s">
        <v>5092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5485.59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3960</v>
      </c>
      <c r="D199" s="138" t="s">
        <v>5093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7011.32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9060</v>
      </c>
      <c r="D200" s="137" t="s">
        <v>5097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7034.45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3940</v>
      </c>
      <c r="D201" s="138" t="s">
        <v>5098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8907.8700000000008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4130</v>
      </c>
      <c r="D202" s="138" t="s">
        <v>5099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7832.75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5840</v>
      </c>
      <c r="D203" s="138" t="s">
        <v>5143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6284.35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6200</v>
      </c>
      <c r="D204" s="138" t="s">
        <v>5144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58257.440000000002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6190</v>
      </c>
      <c r="D205" s="138" t="s">
        <v>5145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74454.070000000007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1290</v>
      </c>
      <c r="D206" s="138" t="s">
        <v>5146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83308.73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1300</v>
      </c>
      <c r="D207" s="138" t="s">
        <v>5147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48575.99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4050</v>
      </c>
      <c r="D208" s="138" t="s">
        <v>5148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120537.58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4180</v>
      </c>
      <c r="D209" s="139" t="s">
        <v>5149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143154.34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3770</v>
      </c>
      <c r="D210" s="138" t="s">
        <v>5128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3908.02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3730</v>
      </c>
      <c r="D211" s="138" t="s">
        <v>5129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7052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3820</v>
      </c>
      <c r="D212" s="137" t="s">
        <v>5130</v>
      </c>
      <c r="E212" s="142" t="str">
        <f>IF(B212,VLOOKUP(B212,MSRV5!B:D,3,0),"")</f>
        <v>UN</v>
      </c>
      <c r="F212" s="142"/>
      <c r="G212" s="86"/>
      <c r="H212" s="74">
        <f>IFERROR(IF(B212,VLOOKUP((AEO!$B$13&amp;AEO!$C$13&amp;B212&amp;E212),MSRV5!A:E,5,0),""),0)</f>
        <v>3908.02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3730</v>
      </c>
      <c r="D213" s="138" t="s">
        <v>5131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7052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3790</v>
      </c>
      <c r="D214" s="138" t="s">
        <v>5132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5851.75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3700</v>
      </c>
      <c r="D215" s="138" t="s">
        <v>5134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5113.1499999999996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1310</v>
      </c>
      <c r="D216" s="138" t="s">
        <v>5150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8763.2900000000009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1420</v>
      </c>
      <c r="D217" s="138" t="s">
        <v>5151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6341.86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3650</v>
      </c>
      <c r="D218" s="138" t="s">
        <v>5152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27605.78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3600</v>
      </c>
      <c r="D219" s="138" t="s">
        <v>5153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11363.03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3670</v>
      </c>
      <c r="D220" s="138" t="s">
        <v>5154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20090.62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6190</v>
      </c>
      <c r="D221" s="137" t="s">
        <v>5145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74454.070000000007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6200</v>
      </c>
      <c r="D222" s="138" t="s">
        <v>5144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58257.440000000002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8380</v>
      </c>
      <c r="D223" s="138" t="s">
        <v>5095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3171.01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5830</v>
      </c>
      <c r="D224" s="138" t="s">
        <v>5155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8327.7000000000007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4080</v>
      </c>
      <c r="D225" s="138" t="s">
        <v>5156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23583.79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4130</v>
      </c>
      <c r="D226" s="138" t="s">
        <v>5099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7832.75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4150</v>
      </c>
      <c r="D227" s="138" t="s">
        <v>5157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10914.97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3870</v>
      </c>
      <c r="D228" s="138" t="s">
        <v>5158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7232.52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4860</v>
      </c>
      <c r="D229" s="138" t="s">
        <v>5159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5762.87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4860</v>
      </c>
      <c r="D230" s="138" t="s">
        <v>5160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5762.87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4860</v>
      </c>
      <c r="D231" s="138" t="s">
        <v>5161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5762.87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1430</v>
      </c>
      <c r="D232" s="138" t="s">
        <v>5162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5124.32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4060</v>
      </c>
      <c r="D233" s="138" t="s">
        <v>5163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52225.4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9100</v>
      </c>
      <c r="D234" s="139" t="s">
        <v>5164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9879.39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3890</v>
      </c>
      <c r="D235" s="138" t="s">
        <v>5165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36152.730000000003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5810</v>
      </c>
      <c r="D236" s="138" t="s">
        <v>5166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6963.1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5850</v>
      </c>
      <c r="D237" s="138" t="s">
        <v>5167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10185.44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6210</v>
      </c>
      <c r="D238" s="138" t="s">
        <v>5168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209049.72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5910</v>
      </c>
      <c r="D239" s="139" t="s">
        <v>5169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286.81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6060</v>
      </c>
      <c r="D240" s="138" t="s">
        <v>5170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589.63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6100</v>
      </c>
      <c r="D241" s="137" t="s">
        <v>5171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22.63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3420</v>
      </c>
      <c r="D242" s="137" t="s">
        <v>5173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14.46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4770</v>
      </c>
      <c r="D243" s="138" t="s">
        <v>5174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1810.97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4780</v>
      </c>
      <c r="D244" s="137" t="s">
        <v>5175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1873.15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4730</v>
      </c>
      <c r="D245" s="137" t="s">
        <v>5176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1054.5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4270</v>
      </c>
      <c r="D246" s="137" t="s">
        <v>5177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25465.71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4190</v>
      </c>
      <c r="D247" s="137" t="s">
        <v>5178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119683.66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4210</v>
      </c>
      <c r="D248" s="137" t="s">
        <v>5179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1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3440</v>
      </c>
      <c r="D249" s="137" t="s">
        <v>5180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119683.66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3460</v>
      </c>
      <c r="D250" s="137" t="s">
        <v>5181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89554.54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3620</v>
      </c>
      <c r="D251" s="137" t="s">
        <v>5182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21376.01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3900</v>
      </c>
      <c r="D252" s="137" t="s">
        <v>5183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3620</v>
      </c>
      <c r="D253" s="137" t="s">
        <v>5182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21376.01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4160</v>
      </c>
      <c r="D254" s="138" t="s">
        <v>5184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3920</v>
      </c>
      <c r="D255" s="137" t="s">
        <v>5185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4010</v>
      </c>
      <c r="D256" s="137" t="s">
        <v>5186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34602.120000000003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4230</v>
      </c>
      <c r="D257" s="137" t="s">
        <v>5187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161291.24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4250</v>
      </c>
      <c r="D258" s="137" t="s">
        <v>5188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119600.87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4030</v>
      </c>
      <c r="D259" s="137" t="s">
        <v>5189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36185.33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3990</v>
      </c>
      <c r="D260" s="137" t="s">
        <v>5190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36375.5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3840</v>
      </c>
      <c r="D261" s="138" t="s">
        <v>5191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15079.2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720</v>
      </c>
      <c r="D262" s="138" t="s">
        <v>5192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10631.93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730</v>
      </c>
      <c r="D263" s="138" t="s">
        <v>5193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22.5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780</v>
      </c>
      <c r="D264" s="138" t="s">
        <v>5194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19.53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790</v>
      </c>
      <c r="D265" s="138" t="s">
        <v>5195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97.98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6030</v>
      </c>
      <c r="D266" s="137" t="s">
        <v>5196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184.79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800</v>
      </c>
      <c r="D267" s="138" t="s">
        <v>5197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340.58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810</v>
      </c>
      <c r="D268" s="138" t="s">
        <v>5198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2696.44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820</v>
      </c>
      <c r="D269" s="138" t="s">
        <v>5199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5117.2299999999996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830</v>
      </c>
      <c r="D270" s="138" t="s">
        <v>5200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4911.04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840</v>
      </c>
      <c r="D271" s="138" t="s">
        <v>5201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988.49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850</v>
      </c>
      <c r="D272" s="138" t="s">
        <v>5202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13643.27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860</v>
      </c>
      <c r="D273" s="138" t="s">
        <v>5203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9567.2800000000007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870</v>
      </c>
      <c r="D274" s="138" t="s">
        <v>5204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15402.73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880</v>
      </c>
      <c r="D275" s="139" t="s">
        <v>5205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862.79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890</v>
      </c>
      <c r="D276" s="138" t="s">
        <v>5206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7353.68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900</v>
      </c>
      <c r="D277" s="138" t="s">
        <v>5207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26980.44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910</v>
      </c>
      <c r="D278" s="137" t="s">
        <v>5208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1189.8900000000001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920</v>
      </c>
      <c r="D279" s="138" t="s">
        <v>5209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1534.55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760</v>
      </c>
      <c r="D280" s="138" t="s">
        <v>5210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770</v>
      </c>
      <c r="D281" s="138" t="s">
        <v>5211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8400</v>
      </c>
      <c r="D282" s="138" t="s">
        <v>5212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71.099999999999994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1030</v>
      </c>
      <c r="D283" s="138" t="s">
        <v>5213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66.290000000000006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1040</v>
      </c>
      <c r="D284" s="138" t="s">
        <v>5214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134.52000000000001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4890</v>
      </c>
      <c r="D285" s="138" t="s">
        <v>5215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2958.15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1050</v>
      </c>
      <c r="D286" s="138" t="s">
        <v>5216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493.2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1060</v>
      </c>
      <c r="D287" s="137" t="s">
        <v>5217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3204.65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1070</v>
      </c>
      <c r="D288" s="138" t="s">
        <v>5218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170.81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1080</v>
      </c>
      <c r="D289" s="138" t="s">
        <v>5219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2329.12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1090</v>
      </c>
      <c r="D290" s="138" t="s">
        <v>5220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96.96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1100</v>
      </c>
      <c r="D291" s="138" t="s">
        <v>4922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49.86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1110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103.57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1120</v>
      </c>
      <c r="D293" s="138" t="s">
        <v>5221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432.78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1130</v>
      </c>
      <c r="D294" s="138" t="s">
        <v>5222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470.59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1140</v>
      </c>
      <c r="D295" s="138" t="s">
        <v>5223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413.19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1150</v>
      </c>
      <c r="D296" s="138" t="s">
        <v>4923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1740.06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1160</v>
      </c>
      <c r="D297" s="138" t="s">
        <v>5224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245.42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1170</v>
      </c>
      <c r="D298" s="138" t="s">
        <v>5225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2001.65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1180</v>
      </c>
      <c r="D299" s="138" t="s">
        <v>5226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1982.92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1190</v>
      </c>
      <c r="D300" s="139" t="s">
        <v>5227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28607.79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1210</v>
      </c>
      <c r="D301" s="138" t="s">
        <v>5228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5023.68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1220</v>
      </c>
      <c r="D302" s="138" t="s">
        <v>5229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3198.27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1230</v>
      </c>
      <c r="D303" s="138" t="s">
        <v>5230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4681.8100000000004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1240</v>
      </c>
      <c r="D304" s="138" t="s">
        <v>5231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6990.16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1250</v>
      </c>
      <c r="D305" s="139" t="s">
        <v>5232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165.93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1640</v>
      </c>
      <c r="D306" s="138" t="s">
        <v>5233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19720.96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2970</v>
      </c>
      <c r="D307" s="137" t="s">
        <v>5234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19504.580000000002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8720</v>
      </c>
      <c r="D308" s="137" t="s">
        <v>5235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20324.22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4920</v>
      </c>
      <c r="D309" s="138" t="s">
        <v>5236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12840.12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700</v>
      </c>
      <c r="D310" s="138" t="s">
        <v>5237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6947.62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4590</v>
      </c>
      <c r="D311" s="138" t="s">
        <v>5238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7581.27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4600</v>
      </c>
      <c r="D312" s="138" t="s">
        <v>5239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8092.04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710</v>
      </c>
      <c r="D313" s="138" t="s">
        <v>5240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5437.06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6000</v>
      </c>
      <c r="D314" s="138" t="s">
        <v>5241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34715.980000000003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740</v>
      </c>
      <c r="D315" s="138" t="s">
        <v>5242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298.66000000000003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750</v>
      </c>
      <c r="D316" s="138" t="s">
        <v>5243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295.72000000000003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6020</v>
      </c>
      <c r="D317" s="138" t="s">
        <v>5244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266.95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4580</v>
      </c>
      <c r="D318" s="138" t="s">
        <v>5245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2262.2399999999998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5600</v>
      </c>
      <c r="D319" s="137" t="s">
        <v>5246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112.18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8470</v>
      </c>
      <c r="D320" s="137" t="s">
        <v>5247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37709.15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6180</v>
      </c>
      <c r="D321" s="137" t="s">
        <v>5248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19303.18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3550</v>
      </c>
      <c r="D322" s="137" t="s">
        <v>5249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29916.36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4850</v>
      </c>
      <c r="D323" s="137" t="s">
        <v>5250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2495.92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1590</v>
      </c>
      <c r="D324" s="137" t="s">
        <v>5251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330.47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1600</v>
      </c>
      <c r="D325" s="137" t="s">
        <v>5252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330.47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1720</v>
      </c>
      <c r="D326" s="137" t="s">
        <v>4933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1313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1730</v>
      </c>
      <c r="D327" s="137" t="s">
        <v>4934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1493.46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1750</v>
      </c>
      <c r="D328" s="137" t="s">
        <v>5253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1561.82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1760</v>
      </c>
      <c r="D329" s="138" t="s">
        <v>5254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896.95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1770</v>
      </c>
      <c r="D330" s="137" t="s">
        <v>5255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1435.13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1780</v>
      </c>
      <c r="D331" s="137" t="s">
        <v>5256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1536.51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1830</v>
      </c>
      <c r="D332" s="137" t="s">
        <v>5257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1645.42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1700</v>
      </c>
      <c r="D333" s="137" t="s">
        <v>4930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1649.56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1610</v>
      </c>
      <c r="D334" s="137" t="s">
        <v>4931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2203.1799999999998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1710</v>
      </c>
      <c r="D335" s="137" t="s">
        <v>4932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3434.29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1740</v>
      </c>
      <c r="D336" s="138" t="s">
        <v>5258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3680.17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4350</v>
      </c>
      <c r="D337" s="138" t="s">
        <v>5259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1418.6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4440</v>
      </c>
      <c r="D338" s="138" t="s">
        <v>5260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5088.58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4370</v>
      </c>
      <c r="D339" s="138" t="s">
        <v>5261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2752.04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4370</v>
      </c>
      <c r="D340" s="138" t="s">
        <v>5262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2752.04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4380</v>
      </c>
      <c r="D341" s="137" t="s">
        <v>5263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2203.54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4430</v>
      </c>
      <c r="D342" s="138" t="s">
        <v>5264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5415.95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4390</v>
      </c>
      <c r="D343" s="138" t="s">
        <v>5265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3097.15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4440</v>
      </c>
      <c r="D344" s="138" t="s">
        <v>5266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5088.58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4400</v>
      </c>
      <c r="D345" s="138" t="s">
        <v>5267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8928.58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4400</v>
      </c>
      <c r="D346" s="138" t="s">
        <v>5268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8928.58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4420</v>
      </c>
      <c r="D347" s="138" t="s">
        <v>5269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4143.9799999999996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4440</v>
      </c>
      <c r="D348" s="138" t="s">
        <v>5270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5088.58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4440</v>
      </c>
      <c r="D349" s="138" t="s">
        <v>5271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5088.58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4530</v>
      </c>
      <c r="D350" s="139" t="s">
        <v>5272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1230.17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4570</v>
      </c>
      <c r="D351" s="138" t="s">
        <v>5273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1482.48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4540</v>
      </c>
      <c r="D352" s="138" t="s">
        <v>5274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1014.07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4550</v>
      </c>
      <c r="D353" s="137" t="s">
        <v>5275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912.51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4830</v>
      </c>
      <c r="D354" s="138" t="s">
        <v>5276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5127.78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4560</v>
      </c>
      <c r="D355" s="138" t="s">
        <v>5277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7289.81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24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4840</v>
      </c>
      <c r="D356" s="138" t="s">
        <v>5278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2982.37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4510</v>
      </c>
      <c r="D357" s="138" t="s">
        <v>5279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1770.78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4520</v>
      </c>
      <c r="D358" s="138" t="s">
        <v>5280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3450.51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8080</v>
      </c>
      <c r="D359" s="138" t="s">
        <v>5281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1113.72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8040</v>
      </c>
      <c r="D360" s="138" t="s">
        <v>5282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1009.64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8060</v>
      </c>
      <c r="D361" s="138" t="s">
        <v>5283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742.27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8760</v>
      </c>
      <c r="D362" s="137" t="s">
        <v>5284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376.09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8760</v>
      </c>
      <c r="D363" s="138" t="s">
        <v>5285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376.09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8760</v>
      </c>
      <c r="D364" s="138" t="s">
        <v>5286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376.09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3540</v>
      </c>
      <c r="D365" s="138" t="s">
        <v>5287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1150.94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3130</v>
      </c>
      <c r="D366" s="138" t="s">
        <v>5288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3180</v>
      </c>
      <c r="D367" s="138" t="s">
        <v>5289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2159.71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3030</v>
      </c>
      <c r="D368" s="138" t="s">
        <v>5290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3530</v>
      </c>
      <c r="D369" s="138" t="s">
        <v>5291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886.77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3110</v>
      </c>
      <c r="D370" s="138" t="s">
        <v>5292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1206.71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3160</v>
      </c>
      <c r="D371" s="138" t="s">
        <v>5293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1603.87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3010</v>
      </c>
      <c r="D372" s="138" t="s">
        <v>5294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1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6970</v>
      </c>
      <c r="D373" s="138" t="s">
        <v>5295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155.86000000000001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6250</v>
      </c>
      <c r="D374" s="138" t="s">
        <v>5296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274.83999999999997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1620</v>
      </c>
      <c r="D375" s="139" t="s">
        <v>5297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362.86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6260</v>
      </c>
      <c r="D376" s="138" t="s">
        <v>5298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508.33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1530</v>
      </c>
      <c r="D377" s="138" t="s">
        <v>5299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248.62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6220</v>
      </c>
      <c r="D378" s="138" t="s">
        <v>5300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685.06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6230</v>
      </c>
      <c r="D379" s="138" t="s">
        <v>5301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782.99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6240</v>
      </c>
      <c r="D380" s="139" t="s">
        <v>5302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926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1540</v>
      </c>
      <c r="D381" s="138" t="s">
        <v>5303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440.72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6940</v>
      </c>
      <c r="D382" s="137" t="s">
        <v>5304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855.29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9070</v>
      </c>
      <c r="D383" s="137" t="s">
        <v>5305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855.29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9080</v>
      </c>
      <c r="D384" s="138" t="s">
        <v>5306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855.29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1460</v>
      </c>
      <c r="D385" s="138" t="s">
        <v>5307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2556.1999999999998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1630</v>
      </c>
      <c r="D386" s="138" t="s">
        <v>5308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3112.2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4390</v>
      </c>
      <c r="D387" s="138" t="s">
        <v>5265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3097.15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4440</v>
      </c>
      <c r="D388" s="138" t="s">
        <v>5266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5088.58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1510</v>
      </c>
      <c r="D389" s="138" t="s">
        <v>5309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693.14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1500</v>
      </c>
      <c r="D390" s="138" t="s">
        <v>5310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566.98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4490</v>
      </c>
      <c r="D391" s="138" t="s">
        <v>5311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411.58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4500</v>
      </c>
      <c r="D392" s="138" t="s">
        <v>5312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441.01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9030</v>
      </c>
      <c r="D393" s="138" t="s">
        <v>5313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298.08999999999997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9020</v>
      </c>
      <c r="D394" s="137" t="s">
        <v>5314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537.76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9000</v>
      </c>
      <c r="D395" s="137" t="s">
        <v>5315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1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1450</v>
      </c>
      <c r="D396" s="137" t="s">
        <v>5316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453.09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4310</v>
      </c>
      <c r="D397" s="137" t="s">
        <v>5317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2039.5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4330</v>
      </c>
      <c r="D398" s="137" t="s">
        <v>5318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4090.13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4330</v>
      </c>
      <c r="D399" s="137" t="s">
        <v>5319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4090.13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5580</v>
      </c>
      <c r="D400" s="137" t="s">
        <v>5320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2789.43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9090</v>
      </c>
      <c r="D401" s="137" t="s">
        <v>5321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31.33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8960</v>
      </c>
      <c r="D402" s="137" t="s">
        <v>5322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1680.21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1550</v>
      </c>
      <c r="D403" s="137" t="s">
        <v>5323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109.63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1560</v>
      </c>
      <c r="D404" s="138" t="s">
        <v>5324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183.08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1570</v>
      </c>
      <c r="D405" s="137" t="s">
        <v>5325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241.43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5030</v>
      </c>
      <c r="D406" s="137" t="s">
        <v>5326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107.56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5020</v>
      </c>
      <c r="D407" s="137" t="s">
        <v>5327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751.47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2920</v>
      </c>
      <c r="D408" s="137" t="s">
        <v>4968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54.97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1480</v>
      </c>
      <c r="D409" s="137" t="s">
        <v>5328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1055.22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1490</v>
      </c>
      <c r="D410" s="137" t="s">
        <v>5329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454.42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7870</v>
      </c>
      <c r="D411" s="138" t="s">
        <v>5330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22635.040000000001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7690</v>
      </c>
      <c r="D412" s="138" t="s">
        <v>5331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311.22000000000003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4330</v>
      </c>
      <c r="D413" s="138" t="s">
        <v>5332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4090.13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4340</v>
      </c>
      <c r="D414" s="138" t="s">
        <v>5333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7464.06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3310</v>
      </c>
      <c r="D415" s="138" t="s">
        <v>5334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51.64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7850</v>
      </c>
      <c r="D416" s="137" t="s">
        <v>5335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57.36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7620</v>
      </c>
      <c r="D417" s="138" t="s">
        <v>5336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1811.25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7630</v>
      </c>
      <c r="D418" s="138" t="s">
        <v>5337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1282.5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7640</v>
      </c>
      <c r="D419" s="138" t="s">
        <v>5338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855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6570</v>
      </c>
      <c r="D420" s="138" t="s">
        <v>5339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66.41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7900</v>
      </c>
      <c r="D421" s="138" t="s">
        <v>5340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9562.0400000000009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7890</v>
      </c>
      <c r="D422" s="138" t="s">
        <v>5341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20940.28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4610</v>
      </c>
      <c r="D423" s="138" t="s">
        <v>5342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421.82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2900</v>
      </c>
      <c r="D424" s="138" t="s">
        <v>5343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78.58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8110</v>
      </c>
      <c r="D425" s="139" t="s">
        <v>5344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109.16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1470</v>
      </c>
      <c r="D426" s="138" t="s">
        <v>5345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2551.4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8320</v>
      </c>
      <c r="D427" s="138" t="s">
        <v>5346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66.44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6590</v>
      </c>
      <c r="D428" s="137" t="s">
        <v>5347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166.33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2910</v>
      </c>
      <c r="D429" s="138" t="s">
        <v>5348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31.22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1020</v>
      </c>
      <c r="D430" s="138" t="s">
        <v>5349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311.05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1440</v>
      </c>
      <c r="D431" s="138" t="s">
        <v>4925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642.83000000000004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8020</v>
      </c>
      <c r="D432" s="138" t="s">
        <v>5350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102.9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7230</v>
      </c>
      <c r="D433" s="138" t="s">
        <v>5351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22.33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hidden="1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8270</v>
      </c>
      <c r="D434" s="138" t="s">
        <v>5352</v>
      </c>
      <c r="E434" s="143" t="str">
        <f>IF(B434,VLOOKUP(B434,MSRV5!B:D,3,0),"")</f>
        <v>M2</v>
      </c>
      <c r="F434" s="143"/>
      <c r="G434" s="75"/>
      <c r="H434" s="74">
        <f>IFERROR(IF(B434,VLOOKUP((AEO!$B$13&amp;AEO!$C$13&amp;B434&amp;E434),MSRV5!A:E,5,0),""),0)</f>
        <v>25.29</v>
      </c>
      <c r="I434" s="33">
        <f t="shared" si="142"/>
        <v>0</v>
      </c>
      <c r="J434" s="172"/>
      <c r="K434" s="33">
        <f t="shared" si="143"/>
        <v>0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0</v>
      </c>
      <c r="AY434" s="41">
        <f t="shared" si="804"/>
        <v>0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6050</v>
      </c>
      <c r="D435" s="138" t="s">
        <v>5353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123.63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1580</v>
      </c>
      <c r="D436" s="138" t="s">
        <v>5354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28.56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6120</v>
      </c>
      <c r="D437" s="137" t="s">
        <v>5355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589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7750</v>
      </c>
      <c r="D438" s="138" t="s">
        <v>5356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59.89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7760</v>
      </c>
      <c r="D439" s="138" t="s">
        <v>5357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33.42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7780</v>
      </c>
      <c r="D440" s="138" t="s">
        <v>5358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64.599999999999994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7720</v>
      </c>
      <c r="D441" s="138" t="s">
        <v>5359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53.64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7770</v>
      </c>
      <c r="D442" s="138" t="s">
        <v>5360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79.61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8650</v>
      </c>
      <c r="D443" s="138" t="s">
        <v>5361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1004.49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3320</v>
      </c>
      <c r="D444" s="138" t="s">
        <v>5362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70.19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5040</v>
      </c>
      <c r="D445" s="138" t="s">
        <v>5363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893.3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2930</v>
      </c>
      <c r="D446" s="138" t="s">
        <v>5364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228.13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2940</v>
      </c>
      <c r="D447" s="138" t="s">
        <v>5365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251.14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4290</v>
      </c>
      <c r="D448" s="138" t="s">
        <v>5366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163.22999999999999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6160</v>
      </c>
      <c r="D449" s="138" t="s">
        <v>5367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136.80000000000001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4300</v>
      </c>
      <c r="D450" s="139" t="s">
        <v>5368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168.53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7010</v>
      </c>
      <c r="D451" s="138" t="s">
        <v>5369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2123.48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4900</v>
      </c>
      <c r="D452" s="138" t="s">
        <v>5370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6539.17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4900</v>
      </c>
      <c r="D453" s="138" t="s">
        <v>5371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6539.17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1010</v>
      </c>
      <c r="D454" s="138" t="s">
        <v>5372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510.57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8750</v>
      </c>
      <c r="D455" s="139" t="s">
        <v>5373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139.80000000000001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6670</v>
      </c>
      <c r="D456" s="138" t="s">
        <v>5374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2833.22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8120</v>
      </c>
      <c r="D457" s="137" t="s">
        <v>5375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6336.54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5040</v>
      </c>
      <c r="D458" s="137" t="s">
        <v>5376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893.3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3490</v>
      </c>
      <c r="D459" s="138" t="s">
        <v>5377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1903.69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3490</v>
      </c>
      <c r="D460" s="138" t="s">
        <v>5378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1903.69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hidden="1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3490</v>
      </c>
      <c r="D461" s="138" t="s">
        <v>5379</v>
      </c>
      <c r="E461" s="143" t="str">
        <f>IF(B461,VLOOKUP(B461,MSRV5!B:D,3,0),"")</f>
        <v>M3</v>
      </c>
      <c r="F461" s="143"/>
      <c r="G461" s="75"/>
      <c r="H461" s="74">
        <f>IFERROR(IF(B461,VLOOKUP((AEO!$B$13&amp;AEO!$C$13&amp;B461&amp;E461),MSRV5!A:E,5,0),""),0)</f>
        <v>1903.69</v>
      </c>
      <c r="I461" s="33">
        <f t="shared" si="1221"/>
        <v>0</v>
      </c>
      <c r="J461" s="172"/>
      <c r="K461" s="33">
        <f t="shared" si="1222"/>
        <v>0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</v>
      </c>
      <c r="AY461" s="41">
        <f t="shared" si="804"/>
        <v>0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8390</v>
      </c>
      <c r="D462" s="138" t="s">
        <v>5380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119582.83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4450</v>
      </c>
      <c r="D463" s="138" t="s">
        <v>5381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55819.99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4460</v>
      </c>
      <c r="D464" s="138" t="s">
        <v>5382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209482.18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8370</v>
      </c>
      <c r="D465" s="138" t="s">
        <v>5383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2176.5500000000002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8980</v>
      </c>
      <c r="D466" s="138" t="s">
        <v>5384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2321.69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1520</v>
      </c>
      <c r="D467" s="138" t="s">
        <v>5385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774.35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5590</v>
      </c>
      <c r="D468" s="138" t="s">
        <v>5386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1990.63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9040</v>
      </c>
      <c r="D469" s="138" t="s">
        <v>5387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4037.16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8990</v>
      </c>
      <c r="D470" s="138" t="s">
        <v>5388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1872.15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2690</v>
      </c>
      <c r="D471" s="138" t="s">
        <v>5389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121.33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2680</v>
      </c>
      <c r="D472" s="139" t="s">
        <v>5390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3347.76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2700</v>
      </c>
      <c r="D473" s="138" t="s">
        <v>5391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2253.29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2710</v>
      </c>
      <c r="D474" s="138" t="s">
        <v>5392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6489.45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2720</v>
      </c>
      <c r="D475" s="138" t="s">
        <v>5393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1615.67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4880</v>
      </c>
      <c r="D476" s="138" t="s">
        <v>5394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2249.0500000000002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2660</v>
      </c>
      <c r="D477" s="139" t="s">
        <v>5395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5684.5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2660</v>
      </c>
      <c r="D478" s="138" t="s">
        <v>5396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5684.5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2730</v>
      </c>
      <c r="D479" s="137" t="s">
        <v>5397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8937.7099999999991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6040</v>
      </c>
      <c r="D480" s="137" t="s">
        <v>5398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5320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7820</v>
      </c>
      <c r="D481" s="138" t="s">
        <v>5399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148.41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7800</v>
      </c>
      <c r="D482" s="138" t="s">
        <v>5400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522.5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hidden="1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5401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0</v>
      </c>
      <c r="J483" s="171"/>
      <c r="K483" s="36">
        <f>SUBTOTAL(9,K484:K627)</f>
        <v>0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0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7250</v>
      </c>
      <c r="D484" s="138" t="s">
        <v>5402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1053.23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7260</v>
      </c>
      <c r="D485" s="138" t="s">
        <v>5403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1053.23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6750</v>
      </c>
      <c r="D486" s="138" t="s">
        <v>5404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7439.26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6740</v>
      </c>
      <c r="D487" s="138" t="s">
        <v>5405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3352.3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7340</v>
      </c>
      <c r="D488" s="138" t="s">
        <v>5406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8.2799999999999994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6680</v>
      </c>
      <c r="D489" s="138" t="s">
        <v>5407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3664.25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3070</v>
      </c>
      <c r="D490" s="138" t="s">
        <v>5408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8160.5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10</v>
      </c>
      <c r="D491" s="138" t="s">
        <v>5409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3011.41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20</v>
      </c>
      <c r="D492" s="138" t="s">
        <v>5410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2556.1799999999998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260</v>
      </c>
      <c r="D493" s="138" t="s">
        <v>5411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2028.78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270</v>
      </c>
      <c r="D494" s="138" t="s">
        <v>5412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2028.78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1650</v>
      </c>
      <c r="D495" s="138" t="s">
        <v>5413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1889.68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6470</v>
      </c>
      <c r="D496" s="138" t="s">
        <v>5414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4897.54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4790</v>
      </c>
      <c r="D497" s="138" t="s">
        <v>5415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641.69000000000005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7270</v>
      </c>
      <c r="D498" s="138" t="s">
        <v>5416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190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6010</v>
      </c>
      <c r="D499" s="138" t="s">
        <v>5417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109.14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130</v>
      </c>
      <c r="D500" s="138" t="s">
        <v>5418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331.09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6880</v>
      </c>
      <c r="D501" s="138" t="s">
        <v>5419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22.19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6330</v>
      </c>
      <c r="D502" s="138" t="s">
        <v>5420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945.1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6380</v>
      </c>
      <c r="D503" s="138" t="s">
        <v>5421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331.09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6390</v>
      </c>
      <c r="D504" s="138" t="s">
        <v>5422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504.05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7610</v>
      </c>
      <c r="D505" s="138" t="s">
        <v>5423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1053.1300000000001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8680</v>
      </c>
      <c r="D506" s="138" t="s">
        <v>5424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212.57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7470</v>
      </c>
      <c r="D507" s="138" t="s">
        <v>5425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965.77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7480</v>
      </c>
      <c r="D508" s="138" t="s">
        <v>5426</v>
      </c>
      <c r="E508" s="143" t="str">
        <f>IF(B508,VLOOKUP(B508,MSRV5!B:D,3,0),"")</f>
        <v>UN</v>
      </c>
      <c r="F508" s="143"/>
      <c r="G508" s="75"/>
      <c r="H508" s="74">
        <f>IFERROR(IF(B508,VLOOKUP((AEO!$B$13&amp;AEO!$C$13&amp;B508&amp;E508),MSRV5!A:E,5,0),""),0)</f>
        <v>873.66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6410</v>
      </c>
      <c r="D509" s="138" t="s">
        <v>5427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236.49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6420</v>
      </c>
      <c r="D510" s="138" t="s">
        <v>5428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318.19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6540</v>
      </c>
      <c r="D511" s="138" t="s">
        <v>5429</v>
      </c>
      <c r="E511" s="143" t="str">
        <f>IF(B511,VLOOKUP(B511,MSRV5!B:D,3,0),"")</f>
        <v>UN</v>
      </c>
      <c r="F511" s="143"/>
      <c r="G511" s="75"/>
      <c r="H511" s="74">
        <f>IFERROR(IF(B511,VLOOKUP((AEO!$B$13&amp;AEO!$C$13&amp;B511&amp;E511),MSRV5!A:E,5,0),""),0)</f>
        <v>387.52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7490</v>
      </c>
      <c r="D512" s="138" t="s">
        <v>5430</v>
      </c>
      <c r="E512" s="143" t="str">
        <f>IF(B512,VLOOKUP(B512,MSRV5!B:D,3,0),"")</f>
        <v>UN</v>
      </c>
      <c r="F512" s="143"/>
      <c r="G512" s="75"/>
      <c r="H512" s="74">
        <f>IFERROR(IF(B512,VLOOKUP((AEO!$B$13&amp;AEO!$C$13&amp;B512&amp;E512),MSRV5!A:E,5,0),""),0)</f>
        <v>387.52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6930</v>
      </c>
      <c r="D513" s="138" t="s">
        <v>5431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27.89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30</v>
      </c>
      <c r="D514" s="138" t="s">
        <v>5432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331.09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50</v>
      </c>
      <c r="D515" s="137" t="s">
        <v>5433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979.41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60</v>
      </c>
      <c r="D516" s="138" t="s">
        <v>5434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22.19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70</v>
      </c>
      <c r="D517" s="138" t="s">
        <v>5435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331.09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90</v>
      </c>
      <c r="D518" s="139" t="s">
        <v>5436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331.09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110</v>
      </c>
      <c r="D519" s="138" t="s">
        <v>5437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331.09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150</v>
      </c>
      <c r="D520" s="138" t="s">
        <v>5438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55.59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160</v>
      </c>
      <c r="D521" s="137" t="s">
        <v>5439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3781.49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180</v>
      </c>
      <c r="D522" s="138" t="s">
        <v>5440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7493.26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200</v>
      </c>
      <c r="D523" s="138" t="s">
        <v>5441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4831.04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220</v>
      </c>
      <c r="D524" s="138" t="s">
        <v>5442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4831.04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1680</v>
      </c>
      <c r="D525" s="138" t="s">
        <v>5443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22.99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1790</v>
      </c>
      <c r="D526" s="138" t="s">
        <v>5444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3194.62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1800</v>
      </c>
      <c r="D527" s="138" t="s">
        <v>4936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149.69999999999999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1810</v>
      </c>
      <c r="D528" s="138" t="s">
        <v>5445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94.7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hidden="1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1820</v>
      </c>
      <c r="D529" s="138" t="s">
        <v>5446</v>
      </c>
      <c r="E529" s="143" t="str">
        <f>IF(B529,VLOOKUP(B529,MSRV5!B:D,3,0),"")</f>
        <v>M</v>
      </c>
      <c r="F529" s="143"/>
      <c r="G529" s="75"/>
      <c r="H529" s="74">
        <f>IFERROR(IF(B529,VLOOKUP((AEO!$B$13&amp;AEO!$C$13&amp;B529&amp;E529),MSRV5!A:E,5,0),""),0)</f>
        <v>127.66</v>
      </c>
      <c r="I529" s="33">
        <f t="shared" si="2296"/>
        <v>0</v>
      </c>
      <c r="J529" s="172"/>
      <c r="K529" s="33">
        <f t="shared" si="2297"/>
        <v>0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0</v>
      </c>
      <c r="AY529" s="41">
        <f t="shared" si="2095"/>
        <v>0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7380</v>
      </c>
      <c r="D530" s="138" t="s">
        <v>5447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7487.9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3150</v>
      </c>
      <c r="D531" s="138" t="s">
        <v>5448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6463.02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7410</v>
      </c>
      <c r="D532" s="137" t="s">
        <v>5449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25747.39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7300</v>
      </c>
      <c r="D533" s="138" t="s">
        <v>5450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51471.59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7290</v>
      </c>
      <c r="D534" s="137" t="s">
        <v>5451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43538.37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7360</v>
      </c>
      <c r="D535" s="138" t="s">
        <v>5452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17031.71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7350</v>
      </c>
      <c r="D536" s="138" t="s">
        <v>5453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11287.27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7430</v>
      </c>
      <c r="D537" s="138" t="s">
        <v>5454</v>
      </c>
      <c r="E537" s="143" t="str">
        <f>IF(B537,VLOOKUP(B537,MSRV5!B:D,3,0),"")</f>
        <v>UN</v>
      </c>
      <c r="F537" s="143"/>
      <c r="G537" s="75"/>
      <c r="H537" s="74">
        <f>IFERROR(IF(B537,VLOOKUP((AEO!$B$13&amp;AEO!$C$13&amp;B537&amp;E537),MSRV5!A:E,5,0),""),0)</f>
        <v>17180.5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7500</v>
      </c>
      <c r="D538" s="138" t="s">
        <v>5455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4383.8900000000003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7510</v>
      </c>
      <c r="D539" s="138" t="s">
        <v>5456</v>
      </c>
      <c r="E539" s="143" t="str">
        <f>IF(B539,VLOOKUP(B539,MSRV5!B:D,3,0),"")</f>
        <v>UN</v>
      </c>
      <c r="F539" s="143"/>
      <c r="G539" s="75"/>
      <c r="H539" s="74">
        <f>IFERROR(IF(B539,VLOOKUP((AEO!$B$13&amp;AEO!$C$13&amp;B539&amp;E539),MSRV5!A:E,5,0),""),0)</f>
        <v>3713.34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7310</v>
      </c>
      <c r="D540" s="138" t="s">
        <v>5457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8745.4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7320</v>
      </c>
      <c r="D541" s="138" t="s">
        <v>5458</v>
      </c>
      <c r="E541" s="143" t="str">
        <f>IF(B541,VLOOKUP(B541,MSRV5!B:D,3,0),"")</f>
        <v>UN</v>
      </c>
      <c r="F541" s="143"/>
      <c r="G541" s="75"/>
      <c r="H541" s="74">
        <f>IFERROR(IF(B541,VLOOKUP((AEO!$B$13&amp;AEO!$C$13&amp;B541&amp;E541),MSRV5!A:E,5,0),""),0)</f>
        <v>7493.26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3000</v>
      </c>
      <c r="D542" s="138" t="s">
        <v>5459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8.11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1660</v>
      </c>
      <c r="D543" s="138" t="s">
        <v>5461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46972.12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1670</v>
      </c>
      <c r="D544" s="138" t="s">
        <v>5462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39412.04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1690</v>
      </c>
      <c r="D545" s="137" t="s">
        <v>5463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9500.2000000000007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6860</v>
      </c>
      <c r="D546" s="138" t="s">
        <v>5464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52777.67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6840</v>
      </c>
      <c r="D547" s="137" t="s">
        <v>5465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52777.67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7380</v>
      </c>
      <c r="D548" s="138" t="s">
        <v>5466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7487.9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7530</v>
      </c>
      <c r="D549" s="138" t="s">
        <v>5467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43989.88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6560</v>
      </c>
      <c r="D550" s="138" t="s">
        <v>5468</v>
      </c>
      <c r="E550" s="143" t="str">
        <f>IF(B550,VLOOKUP(B550,MSRV5!B:D,3,0),"")</f>
        <v>UN</v>
      </c>
      <c r="F550" s="143"/>
      <c r="G550" s="75"/>
      <c r="H550" s="74">
        <f>IFERROR(IF(B550,VLOOKUP((AEO!$B$13&amp;AEO!$C$13&amp;B550&amp;E550),MSRV5!A:E,5,0),""),0)</f>
        <v>459.36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6540</v>
      </c>
      <c r="D551" s="137" t="s">
        <v>5469</v>
      </c>
      <c r="E551" s="142" t="str">
        <f>IF(B551,VLOOKUP(B551,MSRV5!B:D,3,0),"")</f>
        <v>UN</v>
      </c>
      <c r="F551" s="142"/>
      <c r="G551" s="86"/>
      <c r="H551" s="88">
        <f>IFERROR(IF(B551,VLOOKUP((AEO!$B$13&amp;AEO!$C$13&amp;B551&amp;E551),MSRV5!A:E,5,0),""),0)</f>
        <v>387.52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7370</v>
      </c>
      <c r="D552" s="138" t="s">
        <v>5470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4726.87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7400</v>
      </c>
      <c r="D553" s="137" t="s">
        <v>5471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4027.92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7420</v>
      </c>
      <c r="D554" s="138" t="s">
        <v>5472</v>
      </c>
      <c r="E554" s="143" t="str">
        <f>IF(B554,VLOOKUP(B554,MSRV5!B:D,3,0),"")</f>
        <v>UN</v>
      </c>
      <c r="F554" s="143"/>
      <c r="G554" s="75"/>
      <c r="H554" s="74">
        <f>IFERROR(IF(B554,VLOOKUP((AEO!$B$13&amp;AEO!$C$13&amp;B554&amp;E554),MSRV5!A:E,5,0),""),0)</f>
        <v>7186.83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7540</v>
      </c>
      <c r="D555" s="137" t="s">
        <v>5473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2946.96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7520</v>
      </c>
      <c r="D556" s="138" t="s">
        <v>5474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4312.87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6850</v>
      </c>
      <c r="D557" s="138" t="s">
        <v>5475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26388.83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3080</v>
      </c>
      <c r="D558" s="138" t="s">
        <v>5476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25653.53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3090</v>
      </c>
      <c r="D559" s="137" t="s">
        <v>5477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23183.55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6890</v>
      </c>
      <c r="D560" s="138" t="s">
        <v>5478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26.45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7570</v>
      </c>
      <c r="D561" s="138" t="s">
        <v>5479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19100.57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7280</v>
      </c>
      <c r="D562" s="138" t="s">
        <v>5480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5692.59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6900</v>
      </c>
      <c r="D563" s="138" t="s">
        <v>5481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26.45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7550</v>
      </c>
      <c r="D564" s="138" t="s">
        <v>5482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5345.73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7580</v>
      </c>
      <c r="D565" s="138" t="s">
        <v>5483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879.17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6910</v>
      </c>
      <c r="D566" s="138" t="s">
        <v>5484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22.84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6400</v>
      </c>
      <c r="D567" s="138" t="s">
        <v>5485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129.33000000000001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7590</v>
      </c>
      <c r="D568" s="138" t="s">
        <v>5486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694.93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5550</v>
      </c>
      <c r="D569" s="138" t="s">
        <v>5487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5140.9399999999996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5080</v>
      </c>
      <c r="D570" s="138" t="s">
        <v>5488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1730.03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5320</v>
      </c>
      <c r="D571" s="138" t="s">
        <v>5489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8.17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5260</v>
      </c>
      <c r="D572" s="138" t="s">
        <v>5490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2108.35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5250</v>
      </c>
      <c r="D573" s="138" t="s">
        <v>5491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2476.2199999999998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2850</v>
      </c>
      <c r="D574" s="138" t="s">
        <v>5492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1086.4000000000001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5350</v>
      </c>
      <c r="D575" s="138" t="s">
        <v>5493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8037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8200</v>
      </c>
      <c r="D576" s="138" t="s">
        <v>5494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34.18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140</v>
      </c>
      <c r="D577" s="138" t="s">
        <v>5495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212.57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5150</v>
      </c>
      <c r="D578" s="138" t="s">
        <v>5496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560.29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5160</v>
      </c>
      <c r="D579" s="138" t="s">
        <v>5497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412.97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5140</v>
      </c>
      <c r="D580" s="138" t="s">
        <v>5498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302.42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8150</v>
      </c>
      <c r="D581" s="137" t="s">
        <v>5499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191.88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5070</v>
      </c>
      <c r="D582" s="138" t="s">
        <v>5500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12.6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5410</v>
      </c>
      <c r="D583" s="138" t="s">
        <v>5501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124.17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5420</v>
      </c>
      <c r="D584" s="138" t="s">
        <v>5502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572.70000000000005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5430</v>
      </c>
      <c r="D585" s="137" t="s">
        <v>5503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517.42999999999995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5440</v>
      </c>
      <c r="D586" s="138" t="s">
        <v>5504</v>
      </c>
      <c r="E586" s="143" t="str">
        <f>IF(B586,VLOOKUP(B586,MSRV5!B:D,3,0),"")</f>
        <v>UN</v>
      </c>
      <c r="F586" s="143"/>
      <c r="G586" s="75"/>
      <c r="H586" s="74">
        <f>IFERROR(IF(B586,VLOOKUP((AEO!$B$13&amp;AEO!$C$13&amp;B586&amp;E586),MSRV5!A:E,5,0),""),0)</f>
        <v>168.38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5450</v>
      </c>
      <c r="D587" s="138" t="s">
        <v>5505</v>
      </c>
      <c r="E587" s="143" t="str">
        <f>IF(B587,VLOOKUP(B587,MSRV5!B:D,3,0),"")</f>
        <v>UN</v>
      </c>
      <c r="F587" s="143"/>
      <c r="G587" s="75"/>
      <c r="H587" s="74">
        <f>IFERROR(IF(B587,VLOOKUP((AEO!$B$13&amp;AEO!$C$13&amp;B587&amp;E587),MSRV5!A:E,5,0),""),0)</f>
        <v>225.74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5300</v>
      </c>
      <c r="D588" s="137" t="s">
        <v>5506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127.85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8160</v>
      </c>
      <c r="D589" s="138" t="s">
        <v>5507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5310</v>
      </c>
      <c r="D590" s="137" t="s">
        <v>5508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168.76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6430</v>
      </c>
      <c r="D591" s="138" t="s">
        <v>5509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225.74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40</v>
      </c>
      <c r="D592" s="138" t="s">
        <v>5510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212.57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80</v>
      </c>
      <c r="D593" s="137" t="s">
        <v>5511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212.57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100</v>
      </c>
      <c r="D594" s="137" t="s">
        <v>5512</v>
      </c>
      <c r="E594" s="142" t="str">
        <f>IF(B594,VLOOKUP(B594,MSRV5!B:D,3,0),"")</f>
        <v>un</v>
      </c>
      <c r="F594" s="142"/>
      <c r="G594" s="86"/>
      <c r="H594" s="88">
        <f>IFERROR(IF(B594,VLOOKUP((AEO!$B$13&amp;AEO!$C$13&amp;B594&amp;E594),MSRV5!A:E,5,0),""),0)</f>
        <v>212.57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120</v>
      </c>
      <c r="D595" s="138" t="s">
        <v>5513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212.57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2840</v>
      </c>
      <c r="D596" s="138" t="s">
        <v>5514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26.24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170</v>
      </c>
      <c r="D597" s="138" t="s">
        <v>5515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2201.17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190</v>
      </c>
      <c r="D598" s="137" t="s">
        <v>5516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3713.34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210</v>
      </c>
      <c r="D599" s="138" t="s">
        <v>5517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2763.17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230</v>
      </c>
      <c r="D600" s="138" t="s">
        <v>5518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2763.17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5460</v>
      </c>
      <c r="D601" s="138" t="s">
        <v>5519</v>
      </c>
      <c r="E601" s="143" t="str">
        <f>IF(B601,VLOOKUP(B601,MSRV5!B:D,3,0),"")</f>
        <v>UN</v>
      </c>
      <c r="F601" s="143"/>
      <c r="G601" s="75"/>
      <c r="H601" s="74">
        <f>IFERROR(IF(B601,VLOOKUP((AEO!$B$13&amp;AEO!$C$13&amp;B601&amp;E601),MSRV5!A:E,5,0),""),0)</f>
        <v>4738.79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5520</v>
      </c>
      <c r="D602" s="138" t="s">
        <v>5520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26123.02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3100</v>
      </c>
      <c r="D603" s="139" t="s">
        <v>5521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4425.0200000000004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5380</v>
      </c>
      <c r="D604" s="139" t="s">
        <v>5522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15448.44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5540</v>
      </c>
      <c r="D605" s="138" t="s">
        <v>5523</v>
      </c>
      <c r="E605" s="143" t="str">
        <f>IF(B605,VLOOKUP(B605,MSRV5!B:D,3,0),"")</f>
        <v>UN</v>
      </c>
      <c r="F605" s="143"/>
      <c r="G605" s="75"/>
      <c r="H605" s="74">
        <f>IFERROR(IF(B605,VLOOKUP((AEO!$B$13&amp;AEO!$C$13&amp;B605&amp;E605),MSRV5!A:E,5,0),""),0)</f>
        <v>10308.299999999999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5190</v>
      </c>
      <c r="D606" s="137" t="s">
        <v>5524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9235.1200000000008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5180</v>
      </c>
      <c r="D607" s="138" t="s">
        <v>5525</v>
      </c>
      <c r="E607" s="143" t="str">
        <f>IF(B607,VLOOKUP(B607,MSRV5!B:D,3,0),"")</f>
        <v>UN</v>
      </c>
      <c r="F607" s="143"/>
      <c r="G607" s="75"/>
      <c r="H607" s="74">
        <f>IFERROR(IF(B607,VLOOKUP((AEO!$B$13&amp;AEO!$C$13&amp;B607&amp;E607),MSRV5!A:E,5,0),""),0)</f>
        <v>6704.64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5510</v>
      </c>
      <c r="D608" s="138" t="s">
        <v>5526</v>
      </c>
      <c r="E608" s="143" t="str">
        <f>IF(B608,VLOOKUP(B608,MSRV5!B:D,3,0),"")</f>
        <v>UN</v>
      </c>
      <c r="F608" s="143"/>
      <c r="G608" s="75"/>
      <c r="H608" s="74">
        <f>IFERROR(IF(B608,VLOOKUP((AEO!$B$13&amp;AEO!$C$13&amp;B608&amp;E608),MSRV5!A:E,5,0),""),0)</f>
        <v>2092.5500000000002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5280</v>
      </c>
      <c r="D609" s="138" t="s">
        <v>5527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4428.22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5500</v>
      </c>
      <c r="D610" s="138" t="s">
        <v>5528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2562.61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5290</v>
      </c>
      <c r="D611" s="137" t="s">
        <v>5529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5179.51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2820</v>
      </c>
      <c r="D612" s="138" t="s">
        <v>5530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16089.47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2830</v>
      </c>
      <c r="D613" s="138" t="s">
        <v>5531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14748.69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5520</v>
      </c>
      <c r="D614" s="137" t="s">
        <v>5532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26123.02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24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5360</v>
      </c>
      <c r="D615" s="138" t="s">
        <v>5533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2315.17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5470</v>
      </c>
      <c r="D616" s="138" t="s">
        <v>5534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1666.59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8250</v>
      </c>
      <c r="D617" s="138" t="s">
        <v>5535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2092.5500000000002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8260</v>
      </c>
      <c r="D618" s="138" t="s">
        <v>5536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248.54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5390</v>
      </c>
      <c r="D619" s="138" t="s">
        <v>5537</v>
      </c>
      <c r="E619" s="143" t="str">
        <f>IF(B619,VLOOKUP(B619,MSRV5!B:D,3,0),"")</f>
        <v>UN</v>
      </c>
      <c r="F619" s="143"/>
      <c r="G619" s="75"/>
      <c r="H619" s="74">
        <f>IFERROR(IF(B619,VLOOKUP((AEO!$B$13&amp;AEO!$C$13&amp;B619&amp;E619),MSRV5!A:E,5,0),""),0)</f>
        <v>5133.46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5370</v>
      </c>
      <c r="D620" s="138" t="s">
        <v>5538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2990.01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5340</v>
      </c>
      <c r="D621" s="138" t="s">
        <v>5539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15494.65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2870</v>
      </c>
      <c r="D622" s="137" t="s">
        <v>5540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2201.17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5560</v>
      </c>
      <c r="D623" s="138" t="s">
        <v>5541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11189.42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5130</v>
      </c>
      <c r="D624" s="138" t="s">
        <v>5542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12.05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2800</v>
      </c>
      <c r="D625" s="138" t="s">
        <v>5543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2763.17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5120</v>
      </c>
      <c r="D626" s="138" t="s">
        <v>5544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451.84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5270</v>
      </c>
      <c r="D627" s="138" t="s">
        <v>5545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77.599999999999994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hidden="1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5546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27422.609999999997</v>
      </c>
      <c r="J628" s="171"/>
      <c r="K628" s="36">
        <f>SUBTOTAL(9,K629:K700)</f>
        <v>18036.839999999997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18036.839999999997</v>
      </c>
      <c r="AZ628" s="37"/>
      <c r="BA628" s="151">
        <f>SUBTOTAL(9,BA629:BA700)</f>
        <v>9385.77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1280</v>
      </c>
      <c r="D629" s="138" t="s">
        <v>5547</v>
      </c>
      <c r="E629" s="143" t="str">
        <f>IF(B629,VLOOKUP(B629,MSRV5!B:D,3,0),"")</f>
        <v>UN</v>
      </c>
      <c r="F629" s="143"/>
      <c r="G629" s="75"/>
      <c r="H629" s="74">
        <f>IFERROR(IF(B629,VLOOKUP((AEO!$B$13&amp;AEO!$C$13&amp;B629&amp;E629),MSRV5!A:E,5,0),""),0)</f>
        <v>1322.66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1870</v>
      </c>
      <c r="D630" s="138" t="s">
        <v>5548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2393.37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1880</v>
      </c>
      <c r="D631" s="138" t="s">
        <v>5549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1274.24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1890</v>
      </c>
      <c r="D632" s="138" t="s">
        <v>5550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586.42999999999995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1900</v>
      </c>
      <c r="D633" s="138" t="s">
        <v>5551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1820.35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1940</v>
      </c>
      <c r="D634" s="138" t="s">
        <v>5552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1026.1199999999999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hidden="1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1910</v>
      </c>
      <c r="D635" s="138" t="s">
        <v>5553</v>
      </c>
      <c r="E635" s="143" t="str">
        <f>IF(B635,VLOOKUP(B635,MSRV5!B:D,3,0),"")</f>
        <v>UN</v>
      </c>
      <c r="F635" s="143"/>
      <c r="G635" s="75"/>
      <c r="H635" s="74">
        <f>IFERROR(IF(B635,VLOOKUP((AEO!$B$13&amp;AEO!$C$13&amp;B635&amp;E635),MSRV5!A:E,5,0),""),0)</f>
        <v>2015.6</v>
      </c>
      <c r="I635" s="33">
        <f t="shared" si="3440"/>
        <v>0</v>
      </c>
      <c r="J635" s="172"/>
      <c r="K635" s="33">
        <f t="shared" si="3441"/>
        <v>0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0</v>
      </c>
      <c r="AY635" s="41">
        <f t="shared" si="3990"/>
        <v>0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2150</v>
      </c>
      <c r="D636" s="138" t="s">
        <v>5554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1631.68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1960</v>
      </c>
      <c r="D637" s="138" t="s">
        <v>5555</v>
      </c>
      <c r="E637" s="143" t="str">
        <f>IF(B637,VLOOKUP(B637,MSRV5!B:D,3,0),"")</f>
        <v>UN</v>
      </c>
      <c r="F637" s="143">
        <v>1</v>
      </c>
      <c r="G637" s="75"/>
      <c r="H637" s="185">
        <f>IFERROR(IF(B637,VLOOKUP((AEO!$B$13&amp;AEO!$C$13&amp;B637&amp;E637),MSRV5!A:E,5,0),""),0)</f>
        <v>1729.32</v>
      </c>
      <c r="I637" s="186">
        <f t="shared" si="3440"/>
        <v>1729.32</v>
      </c>
      <c r="J637" s="172">
        <v>1</v>
      </c>
      <c r="K637" s="302">
        <f t="shared" si="3441"/>
        <v>1729.32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1</v>
      </c>
      <c r="AY637" s="41">
        <f t="shared" si="3990"/>
        <v>1729.32</v>
      </c>
      <c r="AZ637" s="5">
        <f t="shared" si="3991"/>
        <v>0</v>
      </c>
      <c r="BA637" s="155">
        <f t="shared" si="3992"/>
        <v>0</v>
      </c>
    </row>
    <row r="638" spans="1:53" s="2" customFormat="1" ht="13.2" hidden="1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2100</v>
      </c>
      <c r="D638" s="137" t="s">
        <v>5556</v>
      </c>
      <c r="E638" s="142" t="str">
        <f>IF(B638,VLOOKUP(B638,MSRV5!B:D,3,0),"")</f>
        <v>UN</v>
      </c>
      <c r="F638" s="142"/>
      <c r="G638" s="86"/>
      <c r="H638" s="88">
        <f>IFERROR(IF(B638,VLOOKUP((AEO!$B$13&amp;AEO!$C$13&amp;B638&amp;E638),MSRV5!A:E,5,0),""),0)</f>
        <v>936.3</v>
      </c>
      <c r="I638" s="90">
        <f t="shared" si="3440"/>
        <v>0</v>
      </c>
      <c r="J638" s="172"/>
      <c r="K638" s="90">
        <f t="shared" si="3441"/>
        <v>0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0</v>
      </c>
      <c r="AY638" s="92">
        <f t="shared" si="3990"/>
        <v>0</v>
      </c>
      <c r="AZ638" s="87">
        <f t="shared" si="3991"/>
        <v>0</v>
      </c>
      <c r="BA638" s="153">
        <f t="shared" si="3992"/>
        <v>0</v>
      </c>
    </row>
    <row r="639" spans="1:53" s="2" customFormat="1" ht="13.2" hidden="1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1920</v>
      </c>
      <c r="D639" s="138" t="s">
        <v>5557</v>
      </c>
      <c r="E639" s="143" t="str">
        <f>IF(B639,VLOOKUP(B639,MSRV5!B:D,3,0),"")</f>
        <v>UN</v>
      </c>
      <c r="F639" s="143"/>
      <c r="G639" s="75"/>
      <c r="H639" s="74">
        <f>IFERROR(IF(B639,VLOOKUP((AEO!$B$13&amp;AEO!$C$13&amp;B639&amp;E639),MSRV5!A:E,5,0),""),0)</f>
        <v>721.28</v>
      </c>
      <c r="I639" s="33">
        <f t="shared" si="3440"/>
        <v>0</v>
      </c>
      <c r="J639" s="172"/>
      <c r="K639" s="33">
        <f t="shared" si="3441"/>
        <v>0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0</v>
      </c>
      <c r="AY639" s="41">
        <f t="shared" si="3990"/>
        <v>0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2110</v>
      </c>
      <c r="D640" s="138" t="s">
        <v>5558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876.44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1930</v>
      </c>
      <c r="D641" s="138" t="s">
        <v>5559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634.62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1970</v>
      </c>
      <c r="D642" s="138" t="s">
        <v>5560</v>
      </c>
      <c r="E642" s="143" t="str">
        <f>IF(B642,VLOOKUP(B642,MSRV5!B:D,3,0),"")</f>
        <v>UN</v>
      </c>
      <c r="F642" s="143">
        <v>1</v>
      </c>
      <c r="G642" s="75"/>
      <c r="H642" s="185">
        <f>IFERROR(IF(B642,VLOOKUP((AEO!$B$13&amp;AEO!$C$13&amp;B642&amp;E642),MSRV5!A:E,5,0),""),0)</f>
        <v>3484.75</v>
      </c>
      <c r="I642" s="186">
        <f t="shared" si="3440"/>
        <v>3484.75</v>
      </c>
      <c r="J642" s="172">
        <v>1</v>
      </c>
      <c r="K642" s="302">
        <f t="shared" si="3441"/>
        <v>3484.75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1</v>
      </c>
      <c r="AY642" s="41">
        <f t="shared" si="3990"/>
        <v>3484.75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1980</v>
      </c>
      <c r="D643" s="138" t="s">
        <v>5561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3276.63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1950</v>
      </c>
      <c r="D644" s="138" t="s">
        <v>5562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2730.52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2650</v>
      </c>
      <c r="D645" s="138" t="s">
        <v>5563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3201.18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1990</v>
      </c>
      <c r="D646" s="138" t="s">
        <v>5564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3277.37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2280</v>
      </c>
      <c r="D647" s="138" t="s">
        <v>5565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2761.81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2160</v>
      </c>
      <c r="D648" s="138" t="s">
        <v>5566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3914.63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2000</v>
      </c>
      <c r="D649" s="138" t="s">
        <v>4940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2761.81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2180</v>
      </c>
      <c r="D650" s="138" t="s">
        <v>5567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2093.87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2010</v>
      </c>
      <c r="D651" s="138" t="s">
        <v>5568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5462.27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2090</v>
      </c>
      <c r="D652" s="138" t="s">
        <v>5569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1341.3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2200</v>
      </c>
      <c r="D653" s="138" t="s">
        <v>5570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901.63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2170</v>
      </c>
      <c r="D654" s="138" t="s">
        <v>5571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1495.28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2230</v>
      </c>
      <c r="D655" s="138" t="s">
        <v>5572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776.51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2130</v>
      </c>
      <c r="D656" s="138" t="s">
        <v>5573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4415.3500000000004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2250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3140.81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2190</v>
      </c>
      <c r="D658" s="138" t="s">
        <v>5574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1274.24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2240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6099.53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2210</v>
      </c>
      <c r="D660" s="138" t="s">
        <v>5575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8410.93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2220</v>
      </c>
      <c r="D661" s="138" t="s">
        <v>5576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3823.58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2390</v>
      </c>
      <c r="D662" s="138" t="s">
        <v>5577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2117.81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2400</v>
      </c>
      <c r="D663" s="138" t="s">
        <v>5578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5058.43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2410</v>
      </c>
      <c r="D664" s="138" t="s">
        <v>5579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6526.2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2340</v>
      </c>
      <c r="D665" s="138" t="s">
        <v>5580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1688.72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2380</v>
      </c>
      <c r="D666" s="138" t="s">
        <v>5581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1427.31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2360</v>
      </c>
      <c r="D667" s="138" t="s">
        <v>5582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1482.76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2350</v>
      </c>
      <c r="D668" s="138" t="s">
        <v>5583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4597.47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2420</v>
      </c>
      <c r="D669" s="138" t="s">
        <v>5584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2975.54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2370</v>
      </c>
      <c r="D670" s="137" t="s">
        <v>5585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8264.84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1860</v>
      </c>
      <c r="D671" s="138" t="s">
        <v>5586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1925.37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2140</v>
      </c>
      <c r="D672" s="138" t="s">
        <v>5587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679.71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2260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572.77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2290</v>
      </c>
      <c r="D674" s="138" t="s">
        <v>5588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1017.44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2270</v>
      </c>
      <c r="D675" s="138" t="s">
        <v>5589</v>
      </c>
      <c r="E675" s="143" t="str">
        <f>IF(B675,VLOOKUP(B675,MSRV5!B:D,3,0),"")</f>
        <v>UN</v>
      </c>
      <c r="F675" s="143">
        <v>2</v>
      </c>
      <c r="G675" s="75"/>
      <c r="H675" s="185">
        <f>IFERROR(IF(B675,VLOOKUP((AEO!$B$13&amp;AEO!$C$13&amp;B675&amp;E675),MSRV5!A:E,5,0),""),0)</f>
        <v>874.6</v>
      </c>
      <c r="I675" s="186">
        <f t="shared" si="3440"/>
        <v>1749.2</v>
      </c>
      <c r="J675" s="172">
        <v>2</v>
      </c>
      <c r="K675" s="302">
        <f t="shared" si="3441"/>
        <v>1749.2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2</v>
      </c>
      <c r="AY675" s="41">
        <f t="shared" si="4156"/>
        <v>1749.2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2020</v>
      </c>
      <c r="D676" s="137" t="s">
        <v>5590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3563.74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2030</v>
      </c>
      <c r="D677" s="138" t="s">
        <v>5591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3850.74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2330</v>
      </c>
      <c r="D678" s="138" t="s">
        <v>5592</v>
      </c>
      <c r="E678" s="143" t="str">
        <f>IF(B678,VLOOKUP(B678,MSRV5!B:D,3,0),"")</f>
        <v>UN</v>
      </c>
      <c r="F678" s="143">
        <v>1</v>
      </c>
      <c r="G678" s="75"/>
      <c r="H678" s="185">
        <f>IFERROR(IF(B678,VLOOKUP((AEO!$B$13&amp;AEO!$C$13&amp;B678&amp;E678),MSRV5!A:E,5,0),""),0)</f>
        <v>666.28</v>
      </c>
      <c r="I678" s="186">
        <f t="shared" si="3440"/>
        <v>666.28</v>
      </c>
      <c r="J678" s="172">
        <v>1</v>
      </c>
      <c r="K678" s="184">
        <f t="shared" si="3441"/>
        <v>666.28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1</v>
      </c>
      <c r="AY678" s="41">
        <f t="shared" si="4156"/>
        <v>666.28</v>
      </c>
      <c r="AZ678" s="5">
        <f t="shared" si="4157"/>
        <v>0</v>
      </c>
      <c r="BA678" s="155">
        <f t="shared" si="4158"/>
        <v>0</v>
      </c>
    </row>
    <row r="679" spans="1:53" s="2" customFormat="1" ht="13.2" thickTop="1" thickBot="1" x14ac:dyDescent="0.3">
      <c r="A679" s="32"/>
      <c r="B679" s="154">
        <v>5054000029</v>
      </c>
      <c r="C679" s="133" t="str">
        <f>IFERROR(IF(B679,VLOOKUP((AEO!$B$13&amp;AEO!$C$13&amp;B679&amp;E679),MSRV5!A:F,6,0),""),"N/A")</f>
        <v>2070</v>
      </c>
      <c r="D679" s="138" t="s">
        <v>5593</v>
      </c>
      <c r="E679" s="143" t="str">
        <f>IF(B679,VLOOKUP(B679,MSRV5!B:D,3,0),"")</f>
        <v>UN</v>
      </c>
      <c r="F679" s="143">
        <v>1</v>
      </c>
      <c r="G679" s="75"/>
      <c r="H679" s="185">
        <f>IFERROR(IF(B679,VLOOKUP((AEO!$B$13&amp;AEO!$C$13&amp;B679&amp;E679),MSRV5!A:E,5,0),""),0)</f>
        <v>1702.73</v>
      </c>
      <c r="I679" s="186">
        <f t="shared" si="3440"/>
        <v>1702.73</v>
      </c>
      <c r="J679" s="172">
        <v>1</v>
      </c>
      <c r="K679" s="302">
        <f t="shared" si="3441"/>
        <v>1702.73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1</v>
      </c>
      <c r="AY679" s="41">
        <f t="shared" si="4156"/>
        <v>1702.73</v>
      </c>
      <c r="AZ679" s="5">
        <f t="shared" si="4157"/>
        <v>0</v>
      </c>
      <c r="BA679" s="155">
        <f t="shared" si="4158"/>
        <v>0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2120</v>
      </c>
      <c r="D680" s="138" t="s">
        <v>5594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5371.24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2050</v>
      </c>
      <c r="D681" s="138" t="s">
        <v>5595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1356.75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2060</v>
      </c>
      <c r="D682" s="138" t="s">
        <v>5596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999.43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thickTop="1" thickBot="1" x14ac:dyDescent="0.3">
      <c r="A683" s="32"/>
      <c r="B683" s="154">
        <v>5054000023</v>
      </c>
      <c r="C683" s="133" t="str">
        <f>IFERROR(IF(B683,VLOOKUP((AEO!$B$13&amp;AEO!$C$13&amp;B683&amp;E683),MSRV5!A:F,6,0),""),"N/A")</f>
        <v>2040</v>
      </c>
      <c r="D683" s="138" t="s">
        <v>5597</v>
      </c>
      <c r="E683" s="143" t="str">
        <f>IF(B683,VLOOKUP(B683,MSRV5!B:D,3,0),"")</f>
        <v>M</v>
      </c>
      <c r="F683" s="143">
        <v>450</v>
      </c>
      <c r="G683" s="75"/>
      <c r="H683" s="185">
        <f>IFERROR(IF(B683,VLOOKUP((AEO!$B$13&amp;AEO!$C$13&amp;B683&amp;E683),MSRV5!A:E,5,0),""),0)</f>
        <v>14.43</v>
      </c>
      <c r="I683" s="186">
        <f t="shared" si="3440"/>
        <v>6493.5</v>
      </c>
      <c r="J683" s="172">
        <v>450</v>
      </c>
      <c r="K683" s="302">
        <f t="shared" si="3441"/>
        <v>6493.5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450</v>
      </c>
      <c r="AY683" s="41">
        <f t="shared" si="4156"/>
        <v>6493.5</v>
      </c>
      <c r="AZ683" s="5">
        <f t="shared" si="4157"/>
        <v>0</v>
      </c>
      <c r="BA683" s="155">
        <f t="shared" si="4158"/>
        <v>0</v>
      </c>
    </row>
    <row r="684" spans="1:53" s="2" customFormat="1" ht="13.2" thickTop="1" thickBot="1" x14ac:dyDescent="0.3">
      <c r="A684" s="32"/>
      <c r="B684" s="154">
        <v>5054100005</v>
      </c>
      <c r="C684" s="133" t="str">
        <f>IFERROR(IF(B684,VLOOKUP((AEO!$B$13&amp;AEO!$C$13&amp;B684&amp;E684),MSRV5!A:F,6,0),""),"N/A")</f>
        <v>2310</v>
      </c>
      <c r="D684" s="138" t="s">
        <v>5598</v>
      </c>
      <c r="E684" s="143" t="str">
        <f>IF(B684,VLOOKUP(B684,MSRV5!B:D,3,0),"")</f>
        <v>M</v>
      </c>
      <c r="F684" s="143">
        <v>110</v>
      </c>
      <c r="G684" s="75"/>
      <c r="H684" s="185">
        <f>IFERROR(IF(B684,VLOOKUP((AEO!$B$13&amp;AEO!$C$13&amp;B684&amp;E684),MSRV5!A:E,5,0),""),0)</f>
        <v>14.43</v>
      </c>
      <c r="I684" s="186">
        <f t="shared" si="3440"/>
        <v>1587.3</v>
      </c>
      <c r="J684" s="172">
        <v>110</v>
      </c>
      <c r="K684" s="302">
        <f t="shared" si="3441"/>
        <v>1587.3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110</v>
      </c>
      <c r="AY684" s="41">
        <f t="shared" si="4156"/>
        <v>1587.3</v>
      </c>
      <c r="AZ684" s="5">
        <f t="shared" si="4157"/>
        <v>0</v>
      </c>
      <c r="BA684" s="155">
        <f t="shared" si="4158"/>
        <v>0</v>
      </c>
    </row>
    <row r="685" spans="1:53" s="2" customFormat="1" ht="13.2" thickTop="1" thickBot="1" x14ac:dyDescent="0.3">
      <c r="A685" s="32"/>
      <c r="B685" s="154">
        <v>5054100006</v>
      </c>
      <c r="C685" s="133" t="str">
        <f>IFERROR(IF(B685,VLOOKUP((AEO!$B$13&amp;AEO!$C$13&amp;B685&amp;E685),MSRV5!A:F,6,0),""),"N/A")</f>
        <v>2320</v>
      </c>
      <c r="D685" s="138" t="s">
        <v>5599</v>
      </c>
      <c r="E685" s="143" t="str">
        <f>IF(B685,VLOOKUP(B685,MSRV5!B:D,3,0),"")</f>
        <v>UN</v>
      </c>
      <c r="F685" s="143">
        <v>4</v>
      </c>
      <c r="G685" s="75"/>
      <c r="H685" s="185">
        <f>IFERROR(IF(B685,VLOOKUP((AEO!$B$13&amp;AEO!$C$13&amp;B685&amp;E685),MSRV5!A:E,5,0),""),0)</f>
        <v>155.94</v>
      </c>
      <c r="I685" s="186">
        <f t="shared" si="3440"/>
        <v>623.76</v>
      </c>
      <c r="J685" s="172">
        <v>4</v>
      </c>
      <c r="K685" s="302">
        <f t="shared" si="3441"/>
        <v>623.76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4</v>
      </c>
      <c r="AY685" s="41">
        <f t="shared" si="4156"/>
        <v>623.76</v>
      </c>
      <c r="AZ685" s="5">
        <f t="shared" si="4157"/>
        <v>0</v>
      </c>
      <c r="BA685" s="155">
        <f t="shared" si="4158"/>
        <v>0</v>
      </c>
    </row>
    <row r="686" spans="1:53" s="2" customFormat="1" ht="13.2" thickTop="1" thickBot="1" x14ac:dyDescent="0.3">
      <c r="A686" s="32"/>
      <c r="B686" s="154">
        <v>5054100004</v>
      </c>
      <c r="C686" s="133" t="str">
        <f>IFERROR(IF(B686,VLOOKUP((AEO!$B$13&amp;AEO!$C$13&amp;B686&amp;E686),MSRV5!A:F,6,0),""),"N/A")</f>
        <v>2300</v>
      </c>
      <c r="D686" s="138" t="s">
        <v>5600</v>
      </c>
      <c r="E686" s="143" t="str">
        <f>IF(B686,VLOOKUP(B686,MSRV5!B:D,3,0),"")</f>
        <v>UN</v>
      </c>
      <c r="F686" s="143">
        <v>2</v>
      </c>
      <c r="G686" s="75"/>
      <c r="H686" s="185">
        <f>IFERROR(IF(B686,VLOOKUP((AEO!$B$13&amp;AEO!$C$13&amp;B686&amp;E686),MSRV5!A:E,5,0),""),0)</f>
        <v>2301.27</v>
      </c>
      <c r="I686" s="186">
        <f t="shared" si="3440"/>
        <v>4602.54</v>
      </c>
      <c r="J686" s="172"/>
      <c r="K686" s="301">
        <f t="shared" si="3441"/>
        <v>0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0</v>
      </c>
      <c r="AY686" s="41">
        <f t="shared" si="4156"/>
        <v>0</v>
      </c>
      <c r="AZ686" s="5">
        <f t="shared" si="4157"/>
        <v>2</v>
      </c>
      <c r="BA686" s="155">
        <f t="shared" si="4158"/>
        <v>4602.54</v>
      </c>
    </row>
    <row r="687" spans="1:53" s="2" customFormat="1" ht="13.2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2950</v>
      </c>
      <c r="D687" s="137" t="s">
        <v>5601</v>
      </c>
      <c r="E687" s="142" t="str">
        <f>IF(B687,VLOOKUP(B687,MSRV5!B:D,3,0),"")</f>
        <v>UN</v>
      </c>
      <c r="F687" s="142">
        <v>1</v>
      </c>
      <c r="G687" s="86"/>
      <c r="H687" s="88">
        <f>IFERROR(IF(B687,VLOOKUP((AEO!$B$13&amp;AEO!$C$13&amp;B687&amp;E687),MSRV5!A:E,5,0),""),0)</f>
        <v>179.63</v>
      </c>
      <c r="I687" s="90">
        <f t="shared" si="3440"/>
        <v>179.63</v>
      </c>
      <c r="J687" s="172"/>
      <c r="K687" s="304">
        <f t="shared" si="3441"/>
        <v>0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0</v>
      </c>
      <c r="AY687" s="92">
        <f t="shared" si="4156"/>
        <v>0</v>
      </c>
      <c r="AZ687" s="87">
        <f t="shared" si="4157"/>
        <v>1</v>
      </c>
      <c r="BA687" s="153">
        <f t="shared" si="4158"/>
        <v>179.63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2760</v>
      </c>
      <c r="D688" s="138" t="s">
        <v>5602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1054.06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2080</v>
      </c>
      <c r="D689" s="137" t="s">
        <v>403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501.04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2770</v>
      </c>
      <c r="D690" s="138" t="s">
        <v>5603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4742.28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2890</v>
      </c>
      <c r="D691" s="138" t="s">
        <v>5604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4327.42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hidden="1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2880</v>
      </c>
      <c r="D692" s="138" t="s">
        <v>5605</v>
      </c>
      <c r="E692" s="143" t="str">
        <f>IF(B692,VLOOKUP(B692,MSRV5!B:D,3,0),"")</f>
        <v>UN</v>
      </c>
      <c r="F692" s="143"/>
      <c r="G692" s="75"/>
      <c r="H692" s="74">
        <f>IFERROR(IF(B692,VLOOKUP((AEO!$B$13&amp;AEO!$C$13&amp;B692&amp;E692),MSRV5!A:E,5,0),""),0)</f>
        <v>5235.84</v>
      </c>
      <c r="I692" s="33">
        <f t="shared" si="3440"/>
        <v>0</v>
      </c>
      <c r="J692" s="172"/>
      <c r="K692" s="33">
        <f t="shared" si="3441"/>
        <v>0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0</v>
      </c>
      <c r="AY692" s="41">
        <f t="shared" si="4156"/>
        <v>0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2780</v>
      </c>
      <c r="D693" s="138" t="s">
        <v>5606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7125.36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2810</v>
      </c>
      <c r="D694" s="138" t="s">
        <v>5607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1854.95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2860</v>
      </c>
      <c r="D695" s="138" t="s">
        <v>5608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847.48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2790</v>
      </c>
      <c r="D696" s="138" t="s">
        <v>5609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1054.06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thickTop="1" thickBot="1" x14ac:dyDescent="0.3">
      <c r="A697" s="32"/>
      <c r="B697" s="154">
        <v>5056400002</v>
      </c>
      <c r="C697" s="133" t="str">
        <f>IFERROR(IF(B697,VLOOKUP((AEO!$B$13&amp;AEO!$C$13&amp;B697&amp;E697),MSRV5!A:F,6,0),""),"N/A")</f>
        <v>2750</v>
      </c>
      <c r="D697" s="138" t="s">
        <v>5610</v>
      </c>
      <c r="E697" s="143" t="str">
        <f>IF(B697,VLOOKUP(B697,MSRV5!B:D,3,0),"")</f>
        <v>M</v>
      </c>
      <c r="F697" s="143">
        <v>450</v>
      </c>
      <c r="G697" s="75"/>
      <c r="H697" s="74">
        <f>IFERROR(IF(B697,VLOOKUP((AEO!$B$13&amp;AEO!$C$13&amp;B697&amp;E697),MSRV5!A:E,5,0),""),0)</f>
        <v>8.48</v>
      </c>
      <c r="I697" s="33">
        <f t="shared" si="3440"/>
        <v>3816</v>
      </c>
      <c r="J697" s="172"/>
      <c r="K697" s="301">
        <f t="shared" si="3441"/>
        <v>0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0</v>
      </c>
      <c r="AY697" s="41">
        <f t="shared" si="4160"/>
        <v>0</v>
      </c>
      <c r="AZ697" s="5">
        <f t="shared" si="4161"/>
        <v>450</v>
      </c>
      <c r="BA697" s="155">
        <f t="shared" si="4162"/>
        <v>3816</v>
      </c>
    </row>
    <row r="698" spans="1:53" s="2" customFormat="1" ht="13.2" thickTop="1" thickBot="1" x14ac:dyDescent="0.3">
      <c r="A698" s="32"/>
      <c r="B698" s="154">
        <v>5056400001</v>
      </c>
      <c r="C698" s="133" t="str">
        <f>IFERROR(IF(B698,VLOOKUP((AEO!$B$13&amp;AEO!$C$13&amp;B698&amp;E698),MSRV5!A:F,6,0),""),"N/A")</f>
        <v>2740</v>
      </c>
      <c r="D698" s="138" t="s">
        <v>5611</v>
      </c>
      <c r="E698" s="143" t="str">
        <f>IF(B698,VLOOKUP(B698,MSRV5!B:D,3,0),"")</f>
        <v>M</v>
      </c>
      <c r="F698" s="143">
        <v>110</v>
      </c>
      <c r="G698" s="75"/>
      <c r="H698" s="74">
        <f>IFERROR(IF(B698,VLOOKUP((AEO!$B$13&amp;AEO!$C$13&amp;B698&amp;E698),MSRV5!A:E,5,0),""),0)</f>
        <v>7.16</v>
      </c>
      <c r="I698" s="33">
        <f t="shared" si="3440"/>
        <v>787.6</v>
      </c>
      <c r="J698" s="172"/>
      <c r="K698" s="301">
        <f t="shared" si="3441"/>
        <v>0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0</v>
      </c>
      <c r="AY698" s="41">
        <f t="shared" si="4160"/>
        <v>0</v>
      </c>
      <c r="AZ698" s="5">
        <f t="shared" si="4161"/>
        <v>110</v>
      </c>
      <c r="BA698" s="155">
        <f t="shared" si="4162"/>
        <v>787.6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2610</v>
      </c>
      <c r="D699" s="138" t="s">
        <v>5612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5517.55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3220</v>
      </c>
      <c r="D700" s="137" t="s">
        <v>5613</v>
      </c>
      <c r="E700" s="142" t="str">
        <f>IF(B700,VLOOKUP(B700,MSRV5!B:D,3,0),"")</f>
        <v>UN</v>
      </c>
      <c r="F700" s="142"/>
      <c r="G700" s="86"/>
      <c r="H700" s="88">
        <f>IFERROR(IF(B700,VLOOKUP((AEO!$B$13&amp;AEO!$C$13&amp;B700&amp;E700),MSRV5!A:E,5,0),""),0)</f>
        <v>376.2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5614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5970</v>
      </c>
      <c r="D702" s="138" t="s">
        <v>5615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1296.1400000000001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5870</v>
      </c>
      <c r="D703" s="138" t="s">
        <v>5616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1576.47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5960</v>
      </c>
      <c r="D704" s="138" t="s">
        <v>5617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913.47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5980</v>
      </c>
      <c r="D705" s="138" t="s">
        <v>5618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127.66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3390</v>
      </c>
      <c r="D706" s="137" t="s">
        <v>5619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140.01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5950</v>
      </c>
      <c r="D707" s="137" t="s">
        <v>5620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685.91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5930</v>
      </c>
      <c r="D708" s="138" t="s">
        <v>5621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612.77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5940</v>
      </c>
      <c r="D709" s="138" t="s">
        <v>5622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186.67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5920</v>
      </c>
      <c r="D710" s="138" t="s">
        <v>5623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196.24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5880</v>
      </c>
      <c r="D711" s="138" t="s">
        <v>5624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685.91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3410</v>
      </c>
      <c r="D712" s="138" t="s">
        <v>5625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606.14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7680</v>
      </c>
      <c r="D713" s="138" t="s">
        <v>5626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975.43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3280</v>
      </c>
      <c r="D714" s="138" t="s">
        <v>5627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211.93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3290</v>
      </c>
      <c r="D715" s="138" t="s">
        <v>5628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780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3300</v>
      </c>
      <c r="D716" s="138" t="s">
        <v>5629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1534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6070</v>
      </c>
      <c r="D717" s="138" t="s">
        <v>5630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403.43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8480</v>
      </c>
      <c r="D718" s="138" t="s">
        <v>5631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872.35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4760</v>
      </c>
      <c r="D719" s="138" t="s">
        <v>5632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1281.6300000000001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6090</v>
      </c>
      <c r="D720" s="138" t="s">
        <v>5633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15.48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5000</v>
      </c>
      <c r="D721" s="138" t="s">
        <v>5634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9.89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4620</v>
      </c>
      <c r="D722" s="138" t="s">
        <v>5635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15.39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8000</v>
      </c>
      <c r="D723" s="138" t="s">
        <v>5636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295.14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4750</v>
      </c>
      <c r="D724" s="138" t="s">
        <v>5637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1239.08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4740</v>
      </c>
      <c r="D725" s="138" t="s">
        <v>5638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721.5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6130</v>
      </c>
      <c r="D726" s="138" t="s">
        <v>5639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403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7660</v>
      </c>
      <c r="D727" s="138" t="s">
        <v>5640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1583.74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7670</v>
      </c>
      <c r="D728" s="138" t="s">
        <v>5641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3900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4480</v>
      </c>
      <c r="D729" s="138" t="s">
        <v>5642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226.06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4470</v>
      </c>
      <c r="D730" s="138" t="s">
        <v>5643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193.56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7730</v>
      </c>
      <c r="D731" s="138" t="s">
        <v>5644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44.5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4320</v>
      </c>
      <c r="D732" s="138" t="s">
        <v>5645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164.83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3270</v>
      </c>
      <c r="D733" s="138" t="s">
        <v>5646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140.4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3590</v>
      </c>
      <c r="D734" s="138" t="s">
        <v>5647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2027.77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3580</v>
      </c>
      <c r="D735" s="138" t="s">
        <v>5648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561.92999999999995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5010</v>
      </c>
      <c r="D736" s="138" t="s">
        <v>5649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1042.42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7910</v>
      </c>
      <c r="D737" s="138" t="s">
        <v>5650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1338.12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670</v>
      </c>
      <c r="D738" s="138" t="s">
        <v>5651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6152.29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680</v>
      </c>
      <c r="D739" s="138" t="s">
        <v>5652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6060.24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690</v>
      </c>
      <c r="D740" s="138" t="s">
        <v>5653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634.29999999999995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6600</v>
      </c>
      <c r="D741" s="138" t="s">
        <v>5654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116.87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7880</v>
      </c>
      <c r="D742" s="137" t="s">
        <v>5655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3539.32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6150</v>
      </c>
      <c r="D743" s="138" t="s">
        <v>5656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6886.14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6140</v>
      </c>
      <c r="D744" s="138" t="s">
        <v>5657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284.64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6620</v>
      </c>
      <c r="D745" s="139" t="s">
        <v>5658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1528.37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240</v>
      </c>
      <c r="D746" s="138" t="s">
        <v>5659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2730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6980</v>
      </c>
      <c r="D747" s="138" t="s">
        <v>5660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0.94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8310</v>
      </c>
      <c r="D748" s="137" t="s">
        <v>5661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0.25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4870</v>
      </c>
      <c r="D749" s="138" t="s">
        <v>5662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2.76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8030</v>
      </c>
      <c r="D750" s="138" t="s">
        <v>5663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2755.43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280</v>
      </c>
      <c r="D751" s="138" t="s">
        <v>5664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0.94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4970</v>
      </c>
      <c r="D752" s="138" t="s">
        <v>5665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57.59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4980</v>
      </c>
      <c r="D753" s="138" t="s">
        <v>5666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127.97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4960</v>
      </c>
      <c r="D754" s="138" t="s">
        <v>5667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38.39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4990</v>
      </c>
      <c r="D755" s="138" t="s">
        <v>5668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85.31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2980</v>
      </c>
      <c r="D756" s="138" t="s">
        <v>5669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48538.18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660</v>
      </c>
      <c r="D757" s="138" t="s">
        <v>5670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160042.39000000001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650</v>
      </c>
      <c r="D758" s="138" t="s">
        <v>5671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234509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7600</v>
      </c>
      <c r="D759" s="137" t="s">
        <v>5672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16.899999999999999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7930</v>
      </c>
      <c r="D760" s="138" t="s">
        <v>5673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9.1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8340</v>
      </c>
      <c r="D761" s="137" t="s">
        <v>5674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18.59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8360</v>
      </c>
      <c r="D762" s="138" t="s">
        <v>5675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20.28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8350</v>
      </c>
      <c r="D763" s="138" t="s">
        <v>5676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32.11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7960</v>
      </c>
      <c r="D764" s="138" t="s">
        <v>5677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354.9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7950</v>
      </c>
      <c r="D765" s="138" t="s">
        <v>5679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266.18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7940</v>
      </c>
      <c r="D766" s="138" t="s">
        <v>5680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177.45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6870</v>
      </c>
      <c r="D767" s="138" t="s">
        <v>5681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3918.62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7840</v>
      </c>
      <c r="D768" s="138" t="s">
        <v>5682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40.119999999999997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7920</v>
      </c>
      <c r="D769" s="138" t="s">
        <v>5683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29386.880000000001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7110</v>
      </c>
      <c r="D770" s="138" t="s">
        <v>5684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14693.45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7100</v>
      </c>
      <c r="D771" s="138" t="s">
        <v>5685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7.8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7830</v>
      </c>
      <c r="D772" s="137" t="s">
        <v>5686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39.25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5687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6960</v>
      </c>
      <c r="D774" s="138" t="s">
        <v>5688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4000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8800</v>
      </c>
      <c r="D775" s="138" t="s">
        <v>5689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2400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7060</v>
      </c>
      <c r="D776" s="138" t="s">
        <v>5690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344.62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7050</v>
      </c>
      <c r="D777" s="138" t="s">
        <v>5691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165.1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8790</v>
      </c>
      <c r="D778" s="137" t="s">
        <v>5692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417.81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3060</v>
      </c>
      <c r="D779" s="137" t="s">
        <v>5693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516.9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3050</v>
      </c>
      <c r="D780" s="138" t="s">
        <v>5694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683.17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8230</v>
      </c>
      <c r="D781" s="138" t="s">
        <v>5695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465.2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8210</v>
      </c>
      <c r="D782" s="138" t="s">
        <v>5696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614.85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6530</v>
      </c>
      <c r="D783" s="138" t="s">
        <v>5697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470.21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8190</v>
      </c>
      <c r="D784" s="138" t="s">
        <v>5698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423.18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250</v>
      </c>
      <c r="D785" s="138" t="s">
        <v>5699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400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8780</v>
      </c>
      <c r="D786" s="138" t="s">
        <v>5700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192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8330</v>
      </c>
      <c r="D787" s="138" t="s">
        <v>5701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352.5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6580</v>
      </c>
      <c r="D788" s="138" t="s">
        <v>5702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160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6520</v>
      </c>
      <c r="D789" s="138" t="s">
        <v>5703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17.34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7210</v>
      </c>
      <c r="D790" s="138" t="s">
        <v>5704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345.6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6080</v>
      </c>
      <c r="D791" s="138" t="s">
        <v>5705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240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6950</v>
      </c>
      <c r="D792" s="138" t="s">
        <v>5706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85.81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7700</v>
      </c>
      <c r="D793" s="138" t="s">
        <v>5707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376.78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7710</v>
      </c>
      <c r="D794" s="138" t="s">
        <v>5708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645.46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6320</v>
      </c>
      <c r="D795" s="138" t="s">
        <v>5709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246.24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8410</v>
      </c>
      <c r="D796" s="138" t="s">
        <v>5710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48000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8420</v>
      </c>
      <c r="D797" s="138" t="s">
        <v>5711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67712.800000000003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7560</v>
      </c>
      <c r="D798" s="138" t="s">
        <v>5712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8.1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6760</v>
      </c>
      <c r="D799" s="138" t="s">
        <v>5713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2822.99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6770</v>
      </c>
      <c r="D800" s="138" t="s">
        <v>5714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6264.64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6780</v>
      </c>
      <c r="D801" s="138" t="s">
        <v>5715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15931.65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7440</v>
      </c>
      <c r="D802" s="138" t="s">
        <v>5716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23191.68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7450</v>
      </c>
      <c r="D803" s="138" t="s">
        <v>5717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25919.200000000001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7460</v>
      </c>
      <c r="D804" s="138" t="s">
        <v>5718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23009.33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7970</v>
      </c>
      <c r="D805" s="138" t="s">
        <v>5719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80000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8300</v>
      </c>
      <c r="D806" s="138" t="s">
        <v>5720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16000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6480</v>
      </c>
      <c r="D807" s="138" t="s">
        <v>5721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16000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6500</v>
      </c>
      <c r="D808" s="138" t="s">
        <v>5722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24000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6470</v>
      </c>
      <c r="D809" s="138" t="s">
        <v>5723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4897.54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6490</v>
      </c>
      <c r="D810" s="138" t="s">
        <v>5724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32000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6510</v>
      </c>
      <c r="D811" s="138" t="s">
        <v>5725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41600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6450</v>
      </c>
      <c r="D812" s="138" t="s">
        <v>5726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24000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8010</v>
      </c>
      <c r="D813" s="138" t="s">
        <v>5727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4700</v>
      </c>
      <c r="D814" s="137" t="s">
        <v>5728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16000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6920</v>
      </c>
      <c r="D815" s="138" t="s">
        <v>5729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32000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8170</v>
      </c>
      <c r="D816" s="138" t="s">
        <v>5730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16000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8730</v>
      </c>
      <c r="D817" s="139" t="s">
        <v>5731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32000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8950</v>
      </c>
      <c r="D818" s="138" t="s">
        <v>5732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24000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6690</v>
      </c>
      <c r="D819" s="138" t="s">
        <v>5733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80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6310</v>
      </c>
      <c r="D820" s="137" t="s">
        <v>5734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8000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7990</v>
      </c>
      <c r="D821" s="138" t="s">
        <v>5735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32000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7980</v>
      </c>
      <c r="D822" s="138" t="s">
        <v>5736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16000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5687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8180</v>
      </c>
      <c r="D824" s="138" t="s">
        <v>5737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7253.73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5330</v>
      </c>
      <c r="D825" s="138" t="s">
        <v>5738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2938.53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5170</v>
      </c>
      <c r="D826" s="138" t="s">
        <v>5739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6.88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5400</v>
      </c>
      <c r="D827" s="138" t="s">
        <v>5740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2085.2399999999998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5210</v>
      </c>
      <c r="D828" s="137" t="s">
        <v>5741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4329.22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5220</v>
      </c>
      <c r="D829" s="137" t="s">
        <v>5742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9558.99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5200</v>
      </c>
      <c r="D830" s="138" t="s">
        <v>5743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13915.01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5230</v>
      </c>
      <c r="D831" s="138" t="s">
        <v>5744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15551.52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5240</v>
      </c>
      <c r="D832" s="138" t="s">
        <v>5745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13805.6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8240</v>
      </c>
      <c r="D833" s="138" t="s">
        <v>5746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310.14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8220</v>
      </c>
      <c r="D834" s="138" t="s">
        <v>5747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409.9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6800</v>
      </c>
      <c r="D835" s="138" t="s">
        <v>5748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240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hidden="1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5749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7869.22</v>
      </c>
      <c r="J836" s="171"/>
      <c r="K836" s="36">
        <f>SUBTOTAL(9,K837:K896)</f>
        <v>7869.22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7869.22</v>
      </c>
      <c r="AZ836" s="37"/>
      <c r="BA836" s="36">
        <f>SUBTOTAL(9,BA837:BA896)</f>
        <v>0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5610</v>
      </c>
      <c r="D837" s="138" t="s">
        <v>5750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1013.18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7150</v>
      </c>
      <c r="D838" s="138" t="s">
        <v>5751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5572.5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7080</v>
      </c>
      <c r="D839" s="138" t="s">
        <v>5752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7092.3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7150</v>
      </c>
      <c r="D840" s="138" t="s">
        <v>5753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5572.5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4720</v>
      </c>
      <c r="D841" s="138" t="s">
        <v>5754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1215.81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8970</v>
      </c>
      <c r="D842" s="138" t="s">
        <v>5755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2374.7399999999998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7740</v>
      </c>
      <c r="D843" s="138" t="s">
        <v>5756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506.6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7080</v>
      </c>
      <c r="D844" s="138" t="s">
        <v>5757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7092.3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8610</v>
      </c>
      <c r="D845" s="138" t="s">
        <v>5758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1114.52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8690</v>
      </c>
      <c r="D846" s="137" t="s">
        <v>5759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9498.98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3350</v>
      </c>
      <c r="D847" s="138" t="s">
        <v>5760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5065.91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7140</v>
      </c>
      <c r="D848" s="138" t="s">
        <v>5761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2623.07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24" hidden="1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6290</v>
      </c>
      <c r="D849" s="138" t="s">
        <v>5762</v>
      </c>
      <c r="E849" s="143" t="str">
        <f>IF(B849,VLOOKUP(B849,MSRV5!B:D,3,0),"")</f>
        <v>UN</v>
      </c>
      <c r="F849" s="143"/>
      <c r="G849" s="75"/>
      <c r="H849" s="74">
        <f>IFERROR(IF(B849,VLOOKUP((AEO!$B$13&amp;AEO!$C$13&amp;B849&amp;E849),MSRV5!A:E,5,0),""),0)</f>
        <v>1311.54</v>
      </c>
      <c r="I849" s="33">
        <f t="shared" si="4430"/>
        <v>0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0</v>
      </c>
      <c r="BA849" s="155">
        <f t="shared" si="4454"/>
        <v>0</v>
      </c>
    </row>
    <row r="850" spans="1:53" s="2" customFormat="1" ht="24" thickTop="1" thickBot="1" x14ac:dyDescent="0.3">
      <c r="A850" s="32"/>
      <c r="B850" s="154">
        <v>5500200926</v>
      </c>
      <c r="C850" s="133" t="str">
        <f>IFERROR(IF(B850,VLOOKUP((AEO!$B$13&amp;AEO!$C$13&amp;B850&amp;E850),MSRV5!A:F,6,0),""),"N/A")</f>
        <v>6290</v>
      </c>
      <c r="D850" s="138" t="s">
        <v>5763</v>
      </c>
      <c r="E850" s="143" t="str">
        <f>IF(B850,VLOOKUP(B850,MSRV5!B:D,3,0),"")</f>
        <v>UN</v>
      </c>
      <c r="F850" s="143">
        <v>2</v>
      </c>
      <c r="G850" s="75"/>
      <c r="H850" s="185">
        <f>IFERROR(IF(B850,VLOOKUP((AEO!$B$13&amp;AEO!$C$13&amp;B850&amp;E850),MSRV5!A:E,5,0),""),0)</f>
        <v>1311.54</v>
      </c>
      <c r="I850" s="186">
        <f t="shared" si="4430"/>
        <v>2623.08</v>
      </c>
      <c r="J850" s="172">
        <v>2</v>
      </c>
      <c r="K850" s="302">
        <f t="shared" si="4431"/>
        <v>2623.08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2</v>
      </c>
      <c r="AY850" s="41">
        <f t="shared" si="4452"/>
        <v>2623.08</v>
      </c>
      <c r="AZ850" s="5">
        <f t="shared" si="4453"/>
        <v>0</v>
      </c>
      <c r="BA850" s="155">
        <f t="shared" si="4454"/>
        <v>0</v>
      </c>
    </row>
    <row r="851" spans="1:53" s="2" customFormat="1" ht="24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7130</v>
      </c>
      <c r="D851" s="138" t="s">
        <v>5764</v>
      </c>
      <c r="E851" s="143" t="str">
        <f>IF(B851,VLOOKUP(B851,MSRV5!B:D,3,0),"")</f>
        <v>UN</v>
      </c>
      <c r="F851" s="143">
        <v>2</v>
      </c>
      <c r="G851" s="75"/>
      <c r="H851" s="74">
        <f>IFERROR(IF(B851,VLOOKUP((AEO!$B$13&amp;AEO!$C$13&amp;B851&amp;E851),MSRV5!A:E,5,0),""),0)</f>
        <v>2623.07</v>
      </c>
      <c r="I851" s="33">
        <f t="shared" si="4430"/>
        <v>5246.14</v>
      </c>
      <c r="J851" s="172">
        <v>2</v>
      </c>
      <c r="K851" s="302">
        <f t="shared" si="4431"/>
        <v>5246.14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2</v>
      </c>
      <c r="AY851" s="41">
        <f t="shared" si="4452"/>
        <v>5246.14</v>
      </c>
      <c r="AZ851" s="5">
        <f t="shared" si="4453"/>
        <v>0</v>
      </c>
      <c r="BA851" s="155">
        <f t="shared" si="4454"/>
        <v>0</v>
      </c>
    </row>
    <row r="852" spans="1:53" s="2" customFormat="1" ht="24" hidden="1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7120</v>
      </c>
      <c r="D852" s="138" t="s">
        <v>5765</v>
      </c>
      <c r="E852" s="143" t="str">
        <f>IF(B852,VLOOKUP(B852,MSRV5!B:D,3,0),"")</f>
        <v>UN</v>
      </c>
      <c r="F852" s="143"/>
      <c r="G852" s="75"/>
      <c r="H852" s="185">
        <f>IFERROR(IF(B852,VLOOKUP((AEO!$B$13&amp;AEO!$C$13&amp;B852&amp;E852),MSRV5!A:E,5,0),""),0)</f>
        <v>1967.31</v>
      </c>
      <c r="I852" s="186">
        <f t="shared" si="4430"/>
        <v>0</v>
      </c>
      <c r="J852" s="172"/>
      <c r="K852" s="33">
        <f t="shared" si="4431"/>
        <v>0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0</v>
      </c>
      <c r="AY852" s="41">
        <f t="shared" si="4452"/>
        <v>0</v>
      </c>
      <c r="AZ852" s="5">
        <f t="shared" si="4453"/>
        <v>0</v>
      </c>
      <c r="BA852" s="155">
        <f t="shared" si="4454"/>
        <v>0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6700</v>
      </c>
      <c r="D853" s="138" t="s">
        <v>5766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13115.33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6790</v>
      </c>
      <c r="D854" s="138" t="s">
        <v>5767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2623.07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5750</v>
      </c>
      <c r="D855" s="138" t="s">
        <v>5768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1468.5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5800</v>
      </c>
      <c r="D856" s="138" t="s">
        <v>5769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489.56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4810</v>
      </c>
      <c r="D857" s="138" t="s">
        <v>5770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1173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8280</v>
      </c>
      <c r="D858" s="138" t="s">
        <v>5771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1013.18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7240</v>
      </c>
      <c r="D859" s="138" t="s">
        <v>5772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1418.45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4630</v>
      </c>
      <c r="D860" s="138" t="s">
        <v>5773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968.94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5740</v>
      </c>
      <c r="D861" s="138" t="s">
        <v>5774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626.51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5770</v>
      </c>
      <c r="D862" s="138" t="s">
        <v>5775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626.51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5790</v>
      </c>
      <c r="D863" s="138" t="s">
        <v>5776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626.51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5760</v>
      </c>
      <c r="D864" s="138" t="s">
        <v>5777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438.54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5780</v>
      </c>
      <c r="D865" s="138" t="s">
        <v>5778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438.54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5700</v>
      </c>
      <c r="D866" s="138" t="s">
        <v>5779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1274.73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5710</v>
      </c>
      <c r="D867" s="138" t="s">
        <v>5780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1274.73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5730</v>
      </c>
      <c r="D868" s="138" t="s">
        <v>5781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1468.5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5670</v>
      </c>
      <c r="D869" s="138" t="s">
        <v>5782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1274.73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5620</v>
      </c>
      <c r="D870" s="138" t="s">
        <v>5783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1274.73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5650</v>
      </c>
      <c r="D871" s="138" t="s">
        <v>5784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1274.73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5660</v>
      </c>
      <c r="D872" s="138" t="s">
        <v>5785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1274.73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5690</v>
      </c>
      <c r="D873" s="138" t="s">
        <v>5786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423.92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5720</v>
      </c>
      <c r="D874" s="138" t="s">
        <v>5787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423.92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5640</v>
      </c>
      <c r="D875" s="138" t="s">
        <v>5788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1468.5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5630</v>
      </c>
      <c r="D876" s="138" t="s">
        <v>5789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423.92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5680</v>
      </c>
      <c r="D877" s="138" t="s">
        <v>5790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423.92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4800</v>
      </c>
      <c r="D878" s="137" t="s">
        <v>5791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1013.18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7200</v>
      </c>
      <c r="D879" s="138" t="s">
        <v>5792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1468.5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6360</v>
      </c>
      <c r="D880" s="138" t="s">
        <v>5793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4163.51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6370</v>
      </c>
      <c r="D881" s="139" t="s">
        <v>5794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5063.51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6350</v>
      </c>
      <c r="D882" s="138" t="s">
        <v>5795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6413.51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5100</v>
      </c>
      <c r="D883" s="138" t="s">
        <v>5796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4163.51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5110</v>
      </c>
      <c r="D884" s="137" t="s">
        <v>5797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5063.51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5090</v>
      </c>
      <c r="D885" s="138" t="s">
        <v>5798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6413.51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4660</v>
      </c>
      <c r="D886" s="138" t="s">
        <v>5799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13878.35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4680</v>
      </c>
      <c r="D887" s="138" t="s">
        <v>5800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16878.349999999999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4650</v>
      </c>
      <c r="D888" s="138" t="s">
        <v>5801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21378.35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4660</v>
      </c>
      <c r="D889" s="138" t="s">
        <v>5799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13878.35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4680</v>
      </c>
      <c r="D890" s="138" t="s">
        <v>5800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16878.349999999999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4650</v>
      </c>
      <c r="D891" s="138" t="s">
        <v>5802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21378.35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7860</v>
      </c>
      <c r="D892" s="138" t="s">
        <v>5803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2358.5300000000002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6270</v>
      </c>
      <c r="D893" s="138" t="s">
        <v>5804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3935.25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6280</v>
      </c>
      <c r="D894" s="138" t="s">
        <v>5805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6424.52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6340</v>
      </c>
      <c r="D895" s="137" t="s">
        <v>5806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5415.45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5060</v>
      </c>
      <c r="D896" s="138" t="s">
        <v>5807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3790.82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5808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3200</v>
      </c>
      <c r="D898" s="138" t="s">
        <v>5809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2200.85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3330</v>
      </c>
      <c r="D899" s="138" t="s">
        <v>5810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310.73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3330</v>
      </c>
      <c r="D900" s="138" t="s">
        <v>5811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310.73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3430</v>
      </c>
      <c r="D901" s="138" t="s">
        <v>5812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1233.6099999999999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5480</v>
      </c>
      <c r="D902" s="138" t="s">
        <v>5813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2733.46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5490</v>
      </c>
      <c r="D903" s="138" t="s">
        <v>5814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3690.19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6110</v>
      </c>
      <c r="D904" s="138" t="s">
        <v>5815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37.450000000000003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6440</v>
      </c>
      <c r="D905" s="138" t="s">
        <v>5816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451.03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6630</v>
      </c>
      <c r="D906" s="138" t="s">
        <v>5817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2733.46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6640</v>
      </c>
      <c r="D907" s="137" t="s">
        <v>5818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3963.54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6660</v>
      </c>
      <c r="D908" s="138" t="s">
        <v>5819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5466.94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6710</v>
      </c>
      <c r="D909" s="138" t="s">
        <v>5820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550.20000000000005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6720</v>
      </c>
      <c r="D910" s="138" t="s">
        <v>5821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3961.49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6730</v>
      </c>
      <c r="D911" s="138" t="s">
        <v>5822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820.04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6810</v>
      </c>
      <c r="D912" s="138" t="s">
        <v>5823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5330.26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7030</v>
      </c>
      <c r="D913" s="138" t="s">
        <v>5824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1980.76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7220</v>
      </c>
      <c r="D914" s="138" t="s">
        <v>5825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880.35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7330</v>
      </c>
      <c r="D915" s="138" t="s">
        <v>5826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3143.51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7650</v>
      </c>
      <c r="D916" s="138" t="s">
        <v>5827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1093.4000000000001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7790</v>
      </c>
      <c r="D917" s="138" t="s">
        <v>5828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220.07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7810</v>
      </c>
      <c r="D918" s="138" t="s">
        <v>5829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165.06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8140</v>
      </c>
      <c r="D919" s="138" t="s">
        <v>5830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2460.14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8290</v>
      </c>
      <c r="D920" s="138" t="s">
        <v>5831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1366.74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8460</v>
      </c>
      <c r="D921" s="138" t="s">
        <v>5832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550.20000000000005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8590</v>
      </c>
      <c r="D922" s="138" t="s">
        <v>5833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1100.3900000000001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8600</v>
      </c>
      <c r="D923" s="138" t="s">
        <v>5834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1503.39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8620</v>
      </c>
      <c r="D924" s="138" t="s">
        <v>5835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3690.19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8630</v>
      </c>
      <c r="D925" s="138" t="s">
        <v>5836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2733.46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8640</v>
      </c>
      <c r="D926" s="138" t="s">
        <v>5837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2733.46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8660</v>
      </c>
      <c r="D927" s="138" t="s">
        <v>5838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2467.14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8670</v>
      </c>
      <c r="D928" s="138" t="s">
        <v>5839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110.07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8700</v>
      </c>
      <c r="D929" s="138" t="s">
        <v>5840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124.19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8710</v>
      </c>
      <c r="D930" s="138" t="s">
        <v>5841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98.7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8810</v>
      </c>
      <c r="D931" s="138" t="s">
        <v>5842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8610.42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8820</v>
      </c>
      <c r="D932" s="138" t="s">
        <v>5843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6833.69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8830</v>
      </c>
      <c r="D933" s="138" t="s">
        <v>5844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10933.86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8940</v>
      </c>
      <c r="D934" s="138" t="s">
        <v>5845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7702.93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9050</v>
      </c>
      <c r="D935" s="138" t="s">
        <v>5846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1366.74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7040</v>
      </c>
      <c r="D936" s="138" t="s">
        <v>5848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4951.8900000000003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8550</v>
      </c>
      <c r="D937" s="138" t="s">
        <v>5849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9225.48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8560</v>
      </c>
      <c r="D938" s="138" t="s">
        <v>5850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7175.37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8510</v>
      </c>
      <c r="D939" s="137" t="s">
        <v>5851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3280.14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8530</v>
      </c>
      <c r="D940" s="138" t="s">
        <v>5852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6833.64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8540</v>
      </c>
      <c r="D941" s="138" t="s">
        <v>5853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7380.34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8500</v>
      </c>
      <c r="D942" s="139" t="s">
        <v>5854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2788.16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8520</v>
      </c>
      <c r="D943" s="138" t="s">
        <v>5855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5808.66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8570</v>
      </c>
      <c r="D944" s="138" t="s">
        <v>5856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9251.8700000000008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8580</v>
      </c>
      <c r="D945" s="137" t="s">
        <v>5857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986.85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8490</v>
      </c>
      <c r="D946" s="138" t="s">
        <v>5858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6273.36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4950</v>
      </c>
      <c r="D947" s="138" t="s">
        <v>5859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1046.95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6650</v>
      </c>
      <c r="D948" s="138" t="s">
        <v>5860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425.94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6610</v>
      </c>
      <c r="D949" s="138" t="s">
        <v>5861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1046.95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8130</v>
      </c>
      <c r="D950" s="138" t="s">
        <v>5862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418.78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5863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6170</v>
      </c>
      <c r="D952" s="138" t="s">
        <v>5864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hidden="1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96450.844800000006</v>
      </c>
      <c r="J953" s="163"/>
      <c r="K953" s="162">
        <f>K12+K87+K101+K483+K628+K701+K773+K823+K836+K897+K951</f>
        <v>44931.924800000001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44931.924800000001</v>
      </c>
      <c r="AZ953" s="163"/>
      <c r="BA953" s="162">
        <f>BA12+BA87+BA101+BA483+BA628+BA701+BA773+BA823+BA836+BA897+BA951</f>
        <v>11838.51</v>
      </c>
    </row>
    <row r="954" spans="1:53" ht="15" thickTop="1" x14ac:dyDescent="0.3"/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0:BB953" xr:uid="{00000000-0009-0000-0000-000001000000}">
    <filterColumn colId="5">
      <customFilters>
        <customFilter operator="notEqual" val=" "/>
      </customFilters>
    </filterColumn>
  </autoFilter>
  <mergeCells count="122"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</mergeCells>
  <phoneticPr fontId="11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A1:R797"/>
  <sheetViews>
    <sheetView view="pageBreakPreview" zoomScale="115" zoomScaleNormal="115" zoomScaleSheetLayoutView="115" workbookViewId="0">
      <selection activeCell="J218" sqref="J218:Q237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196"/>
      <c r="C2" s="196"/>
      <c r="D2" s="207" t="s">
        <v>31</v>
      </c>
      <c r="E2" s="208"/>
      <c r="F2" s="208"/>
      <c r="G2" s="208"/>
      <c r="H2" s="208"/>
      <c r="I2" s="208"/>
      <c r="J2" s="208"/>
      <c r="K2" s="208"/>
      <c r="L2" s="208"/>
      <c r="M2" s="209"/>
      <c r="N2" s="197" t="s">
        <v>93</v>
      </c>
      <c r="O2" s="198"/>
      <c r="P2" s="198"/>
      <c r="Q2" s="198"/>
    </row>
    <row r="3" spans="2:17" ht="20.25" customHeight="1" x14ac:dyDescent="0.25">
      <c r="B3" s="196"/>
      <c r="C3" s="196"/>
      <c r="D3" s="210"/>
      <c r="E3" s="211"/>
      <c r="F3" s="211"/>
      <c r="G3" s="211"/>
      <c r="H3" s="211"/>
      <c r="I3" s="211"/>
      <c r="J3" s="211"/>
      <c r="K3" s="211"/>
      <c r="L3" s="211"/>
      <c r="M3" s="212"/>
      <c r="N3" s="205" t="s">
        <v>108</v>
      </c>
      <c r="O3" s="206"/>
      <c r="P3" s="206"/>
      <c r="Q3" s="206"/>
    </row>
    <row r="4" spans="2:17" ht="15" x14ac:dyDescent="0.25">
      <c r="B4" s="199" t="s">
        <v>94</v>
      </c>
      <c r="C4" s="199"/>
      <c r="D4" s="200" t="str">
        <f>AEO!I34</f>
        <v>GIOVANNI CENDES FINOTTI</v>
      </c>
      <c r="E4" s="200"/>
      <c r="F4" s="200"/>
      <c r="G4" s="200"/>
      <c r="H4" s="200"/>
      <c r="I4" s="200"/>
      <c r="J4" s="201" t="s">
        <v>32</v>
      </c>
      <c r="K4" s="201"/>
      <c r="L4" s="202" t="str">
        <f>VLOOKUP(D4,Contratos!L:N,3,0)</f>
        <v>+55 62 98102-0756</v>
      </c>
      <c r="M4" s="202"/>
      <c r="N4" s="203" t="s">
        <v>95</v>
      </c>
      <c r="O4" s="203"/>
      <c r="P4" s="204" t="str">
        <f>AEO!L3</f>
        <v>03396-26</v>
      </c>
      <c r="Q4" s="204"/>
    </row>
    <row r="5" spans="2:17" ht="15" x14ac:dyDescent="0.25">
      <c r="B5" s="199" t="s">
        <v>33</v>
      </c>
      <c r="C5" s="199"/>
      <c r="D5" s="220" t="str">
        <f>AEO!D13</f>
        <v>ENERGY SYSTEN CONSTRUCOES E MANUTEN</v>
      </c>
      <c r="E5" s="220"/>
      <c r="F5" s="220"/>
      <c r="G5" s="220"/>
      <c r="H5" s="220"/>
      <c r="I5" s="220"/>
      <c r="J5" s="203" t="s">
        <v>34</v>
      </c>
      <c r="K5" s="203"/>
      <c r="L5" s="221">
        <f>AEO!B13</f>
        <v>4600027637</v>
      </c>
      <c r="M5" s="221"/>
      <c r="N5" s="203" t="s">
        <v>26</v>
      </c>
      <c r="O5" s="203"/>
      <c r="P5" s="219"/>
      <c r="Q5" s="219"/>
    </row>
    <row r="6" spans="2:17" ht="4.5" customHeight="1" x14ac:dyDescent="0.25"/>
    <row r="7" spans="2:17" ht="16.8" x14ac:dyDescent="0.25">
      <c r="B7" s="225" t="s">
        <v>35</v>
      </c>
      <c r="C7" s="225"/>
      <c r="D7" s="225"/>
      <c r="E7" s="225"/>
      <c r="F7" s="225"/>
      <c r="G7" s="225"/>
      <c r="H7" s="225"/>
      <c r="I7" s="225"/>
      <c r="J7" s="226" t="s">
        <v>36</v>
      </c>
      <c r="K7" s="226"/>
      <c r="L7" s="226"/>
      <c r="M7" s="226"/>
      <c r="N7" s="226"/>
      <c r="O7" s="226"/>
      <c r="P7" s="226"/>
      <c r="Q7" s="226"/>
    </row>
    <row r="8" spans="2:17" ht="55.5" customHeight="1" x14ac:dyDescent="0.25">
      <c r="B8" s="227" t="s">
        <v>96</v>
      </c>
      <c r="C8" s="227"/>
      <c r="D8" s="227"/>
      <c r="E8" s="227"/>
      <c r="F8" s="227"/>
      <c r="G8" s="227"/>
      <c r="H8" s="227"/>
      <c r="I8" s="227"/>
      <c r="J8" s="228" t="s">
        <v>97</v>
      </c>
      <c r="K8" s="228"/>
      <c r="L8" s="228"/>
      <c r="M8" s="228"/>
      <c r="N8" s="228"/>
      <c r="O8" s="228"/>
      <c r="P8" s="228"/>
      <c r="Q8" s="228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29" t="s">
        <v>38</v>
      </c>
      <c r="D10" s="229"/>
      <c r="E10" s="229"/>
      <c r="F10" s="43" t="s">
        <v>39</v>
      </c>
      <c r="G10" s="229" t="s">
        <v>40</v>
      </c>
      <c r="H10" s="229"/>
      <c r="I10" s="229"/>
      <c r="J10" s="43" t="s">
        <v>41</v>
      </c>
      <c r="K10" s="46" t="s">
        <v>42</v>
      </c>
      <c r="L10" s="45"/>
      <c r="M10" s="44"/>
      <c r="N10" s="43" t="s">
        <v>43</v>
      </c>
      <c r="O10" s="230" t="s">
        <v>44</v>
      </c>
      <c r="P10" s="230"/>
      <c r="Q10" s="230"/>
    </row>
    <row r="11" spans="2:17" ht="69" customHeight="1" x14ac:dyDescent="0.25">
      <c r="B11" s="222" t="s">
        <v>45</v>
      </c>
      <c r="C11" s="222"/>
      <c r="D11" s="222"/>
      <c r="E11" s="222"/>
      <c r="F11" s="223" t="s">
        <v>46</v>
      </c>
      <c r="G11" s="223"/>
      <c r="H11" s="223"/>
      <c r="I11" s="223"/>
      <c r="J11" s="223" t="s">
        <v>47</v>
      </c>
      <c r="K11" s="223"/>
      <c r="L11" s="223"/>
      <c r="M11" s="223"/>
      <c r="N11" s="224" t="s">
        <v>48</v>
      </c>
      <c r="O11" s="224"/>
      <c r="P11" s="224"/>
      <c r="Q11" s="224"/>
    </row>
    <row r="12" spans="2:17" ht="115.5" customHeight="1" x14ac:dyDescent="0.3">
      <c r="B12" s="231"/>
      <c r="C12" s="231"/>
      <c r="D12" s="231"/>
      <c r="E12" s="231"/>
      <c r="F12" s="213"/>
      <c r="G12" s="213"/>
      <c r="H12" s="213"/>
      <c r="I12" s="213"/>
      <c r="J12" s="213"/>
      <c r="K12" s="213"/>
      <c r="L12" s="213"/>
      <c r="M12" s="213"/>
      <c r="N12" s="214"/>
      <c r="O12" s="214"/>
      <c r="P12" s="214"/>
      <c r="Q12" s="214"/>
    </row>
    <row r="13" spans="2:17" ht="16.8" x14ac:dyDescent="0.25">
      <c r="B13" s="218" t="s">
        <v>98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</row>
    <row r="14" spans="2:17" ht="30" customHeight="1" x14ac:dyDescent="0.25">
      <c r="B14" s="42">
        <v>1</v>
      </c>
      <c r="C14" s="48">
        <v>5056000059</v>
      </c>
      <c r="D14" s="215" t="s">
        <v>5021</v>
      </c>
      <c r="E14" s="216"/>
      <c r="F14" s="216"/>
      <c r="G14" s="216"/>
      <c r="H14" s="216"/>
      <c r="I14" s="217"/>
      <c r="J14" s="49" t="s">
        <v>99</v>
      </c>
      <c r="K14" s="191"/>
      <c r="L14" s="192"/>
      <c r="M14" s="192"/>
      <c r="N14" s="192"/>
      <c r="O14" s="192"/>
      <c r="P14" s="192"/>
      <c r="Q14" s="192"/>
    </row>
    <row r="15" spans="2:17" ht="7.5" customHeight="1" x14ac:dyDescent="0.25">
      <c r="B15" s="50"/>
      <c r="C15" s="193"/>
      <c r="D15" s="193"/>
      <c r="E15" s="193"/>
      <c r="F15" s="193"/>
      <c r="G15" s="193"/>
      <c r="H15" s="193"/>
      <c r="I15" s="193"/>
      <c r="J15" s="50"/>
      <c r="K15" s="194"/>
      <c r="L15" s="195"/>
      <c r="M15" s="195"/>
      <c r="N15" s="195"/>
      <c r="O15" s="195"/>
      <c r="P15" s="195"/>
      <c r="Q15" s="195"/>
    </row>
    <row r="16" spans="2:17" ht="12.75" customHeight="1" x14ac:dyDescent="0.25">
      <c r="B16" s="187" t="s">
        <v>49</v>
      </c>
      <c r="C16" s="187"/>
      <c r="D16" s="187"/>
      <c r="E16" s="187"/>
      <c r="F16" s="187"/>
      <c r="G16" s="187"/>
      <c r="H16" s="187"/>
      <c r="I16" s="188"/>
      <c r="J16" s="188"/>
      <c r="K16" s="188"/>
      <c r="L16" s="188"/>
      <c r="M16" s="188"/>
      <c r="N16" s="188"/>
      <c r="O16" s="188"/>
      <c r="P16" s="188"/>
      <c r="Q16" s="188"/>
    </row>
    <row r="17" spans="2:17" ht="12.75" customHeight="1" x14ac:dyDescent="0.25">
      <c r="B17" s="187"/>
      <c r="C17" s="187"/>
      <c r="D17" s="187"/>
      <c r="E17" s="187"/>
      <c r="F17" s="187"/>
      <c r="G17" s="187"/>
      <c r="H17" s="187"/>
      <c r="I17" s="188"/>
      <c r="J17" s="188"/>
      <c r="K17" s="188"/>
      <c r="L17" s="188"/>
      <c r="M17" s="188"/>
      <c r="N17" s="188"/>
      <c r="O17" s="188"/>
      <c r="P17" s="188"/>
      <c r="Q17" s="188"/>
    </row>
    <row r="18" spans="2:17" ht="12.75" customHeight="1" x14ac:dyDescent="0.25">
      <c r="B18" s="187"/>
      <c r="C18" s="187"/>
      <c r="D18" s="187"/>
      <c r="E18" s="187"/>
      <c r="F18" s="187"/>
      <c r="G18" s="187"/>
      <c r="H18" s="187"/>
      <c r="I18" s="188"/>
      <c r="J18" s="188"/>
      <c r="K18" s="188"/>
      <c r="L18" s="188"/>
      <c r="M18" s="188"/>
      <c r="N18" s="188"/>
      <c r="O18" s="188"/>
      <c r="P18" s="188"/>
      <c r="Q18" s="188"/>
    </row>
    <row r="19" spans="2:17" ht="12.75" customHeight="1" x14ac:dyDescent="0.25">
      <c r="B19" s="187"/>
      <c r="C19" s="187"/>
      <c r="D19" s="187"/>
      <c r="E19" s="187"/>
      <c r="F19" s="187"/>
      <c r="G19" s="187"/>
      <c r="H19" s="187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2:17" ht="12.75" customHeight="1" x14ac:dyDescent="0.25">
      <c r="B20" s="187"/>
      <c r="C20" s="187"/>
      <c r="D20" s="187"/>
      <c r="E20" s="187"/>
      <c r="F20" s="187"/>
      <c r="G20" s="187"/>
      <c r="H20" s="187"/>
      <c r="I20" s="188"/>
      <c r="J20" s="188"/>
      <c r="K20" s="188"/>
      <c r="L20" s="188"/>
      <c r="M20" s="188"/>
      <c r="N20" s="188"/>
      <c r="O20" s="188"/>
      <c r="P20" s="188"/>
      <c r="Q20" s="188"/>
    </row>
    <row r="21" spans="2:17" ht="12.75" customHeight="1" x14ac:dyDescent="0.25">
      <c r="B21" s="187"/>
      <c r="C21" s="187"/>
      <c r="D21" s="187"/>
      <c r="E21" s="187"/>
      <c r="F21" s="187"/>
      <c r="G21" s="187"/>
      <c r="H21" s="187"/>
      <c r="I21" s="188"/>
      <c r="J21" s="188"/>
      <c r="K21" s="188"/>
      <c r="L21" s="188"/>
      <c r="M21" s="188"/>
      <c r="N21" s="188"/>
      <c r="O21" s="188"/>
      <c r="P21" s="188"/>
      <c r="Q21" s="188"/>
    </row>
    <row r="22" spans="2:17" ht="12.75" customHeight="1" x14ac:dyDescent="0.25">
      <c r="B22" s="187"/>
      <c r="C22" s="187"/>
      <c r="D22" s="187"/>
      <c r="E22" s="187"/>
      <c r="F22" s="187"/>
      <c r="G22" s="187"/>
      <c r="H22" s="187"/>
      <c r="I22" s="188"/>
      <c r="J22" s="188"/>
      <c r="K22" s="188"/>
      <c r="L22" s="188"/>
      <c r="M22" s="188"/>
      <c r="N22" s="188"/>
      <c r="O22" s="188"/>
      <c r="P22" s="188"/>
      <c r="Q22" s="188"/>
    </row>
    <row r="23" spans="2:17" ht="12.75" customHeight="1" x14ac:dyDescent="0.25">
      <c r="B23" s="187"/>
      <c r="C23" s="187"/>
      <c r="D23" s="187"/>
      <c r="E23" s="187"/>
      <c r="F23" s="187"/>
      <c r="G23" s="187"/>
      <c r="H23" s="187"/>
      <c r="I23" s="188"/>
      <c r="J23" s="188"/>
      <c r="K23" s="188"/>
      <c r="L23" s="188"/>
      <c r="M23" s="188"/>
      <c r="N23" s="188"/>
      <c r="O23" s="188"/>
      <c r="P23" s="188"/>
      <c r="Q23" s="188"/>
    </row>
    <row r="24" spans="2:17" ht="12.75" customHeight="1" x14ac:dyDescent="0.25">
      <c r="B24" s="187"/>
      <c r="C24" s="187"/>
      <c r="D24" s="187"/>
      <c r="E24" s="187"/>
      <c r="F24" s="187"/>
      <c r="G24" s="187"/>
      <c r="H24" s="187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2:17" ht="12.75" customHeight="1" x14ac:dyDescent="0.25">
      <c r="B25" s="187"/>
      <c r="C25" s="187"/>
      <c r="D25" s="187"/>
      <c r="E25" s="187"/>
      <c r="F25" s="187"/>
      <c r="G25" s="187"/>
      <c r="H25" s="187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2:17" ht="12.75" customHeight="1" x14ac:dyDescent="0.25">
      <c r="B26" s="187"/>
      <c r="C26" s="187"/>
      <c r="D26" s="187"/>
      <c r="E26" s="187"/>
      <c r="F26" s="187"/>
      <c r="G26" s="187"/>
      <c r="H26" s="187"/>
      <c r="I26" s="188"/>
      <c r="J26" s="188"/>
      <c r="K26" s="188"/>
      <c r="L26" s="188"/>
      <c r="M26" s="188"/>
      <c r="N26" s="188"/>
      <c r="O26" s="188"/>
      <c r="P26" s="188"/>
      <c r="Q26" s="188"/>
    </row>
    <row r="27" spans="2:17" ht="12.75" customHeight="1" x14ac:dyDescent="0.25">
      <c r="B27" s="187"/>
      <c r="C27" s="187"/>
      <c r="D27" s="187"/>
      <c r="E27" s="187"/>
      <c r="F27" s="187"/>
      <c r="G27" s="187"/>
      <c r="H27" s="187"/>
      <c r="I27" s="188"/>
      <c r="J27" s="188"/>
      <c r="K27" s="188"/>
      <c r="L27" s="188"/>
      <c r="M27" s="188"/>
      <c r="N27" s="188"/>
      <c r="O27" s="188"/>
      <c r="P27" s="188"/>
      <c r="Q27" s="188"/>
    </row>
    <row r="28" spans="2:17" ht="12.75" customHeight="1" x14ac:dyDescent="0.25">
      <c r="B28" s="187"/>
      <c r="C28" s="187"/>
      <c r="D28" s="187"/>
      <c r="E28" s="187"/>
      <c r="F28" s="187"/>
      <c r="G28" s="187"/>
      <c r="H28" s="187"/>
      <c r="I28" s="188"/>
      <c r="J28" s="188"/>
      <c r="K28" s="188"/>
      <c r="L28" s="188"/>
      <c r="M28" s="188"/>
      <c r="N28" s="188"/>
      <c r="O28" s="188"/>
      <c r="P28" s="188"/>
      <c r="Q28" s="188"/>
    </row>
    <row r="29" spans="2:17" ht="12.75" customHeight="1" x14ac:dyDescent="0.25">
      <c r="B29" s="187"/>
      <c r="C29" s="187"/>
      <c r="D29" s="187"/>
      <c r="E29" s="187"/>
      <c r="F29" s="187"/>
      <c r="G29" s="187"/>
      <c r="H29" s="187"/>
      <c r="I29" s="188"/>
      <c r="J29" s="188"/>
      <c r="K29" s="188"/>
      <c r="L29" s="188"/>
      <c r="M29" s="188"/>
      <c r="N29" s="188"/>
      <c r="O29" s="188"/>
      <c r="P29" s="188"/>
      <c r="Q29" s="188"/>
    </row>
    <row r="30" spans="2:17" ht="12.75" customHeight="1" x14ac:dyDescent="0.25">
      <c r="B30" s="187"/>
      <c r="C30" s="187"/>
      <c r="D30" s="187"/>
      <c r="E30" s="187"/>
      <c r="F30" s="187"/>
      <c r="G30" s="187"/>
      <c r="H30" s="187"/>
      <c r="I30" s="188"/>
      <c r="J30" s="188"/>
      <c r="K30" s="188"/>
      <c r="L30" s="188"/>
      <c r="M30" s="188"/>
      <c r="N30" s="188"/>
      <c r="O30" s="188"/>
      <c r="P30" s="188"/>
      <c r="Q30" s="188"/>
    </row>
    <row r="31" spans="2:17" ht="12.75" customHeight="1" x14ac:dyDescent="0.25">
      <c r="B31" s="187"/>
      <c r="C31" s="187"/>
      <c r="D31" s="187"/>
      <c r="E31" s="187"/>
      <c r="F31" s="187"/>
      <c r="G31" s="187"/>
      <c r="H31" s="187"/>
      <c r="I31" s="188"/>
      <c r="J31" s="188"/>
      <c r="K31" s="188"/>
      <c r="L31" s="188"/>
      <c r="M31" s="188"/>
      <c r="N31" s="188"/>
      <c r="O31" s="188"/>
      <c r="P31" s="188"/>
      <c r="Q31" s="188"/>
    </row>
    <row r="32" spans="2:17" ht="12.75" customHeight="1" x14ac:dyDescent="0.25">
      <c r="B32" s="187"/>
      <c r="C32" s="187"/>
      <c r="D32" s="187"/>
      <c r="E32" s="187"/>
      <c r="F32" s="187"/>
      <c r="G32" s="187"/>
      <c r="H32" s="187"/>
      <c r="I32" s="188"/>
      <c r="J32" s="188"/>
      <c r="K32" s="188"/>
      <c r="L32" s="188"/>
      <c r="M32" s="188"/>
      <c r="N32" s="188"/>
      <c r="O32" s="188"/>
      <c r="P32" s="188"/>
      <c r="Q32" s="188"/>
    </row>
    <row r="33" spans="2:17" ht="12.75" customHeight="1" x14ac:dyDescent="0.25">
      <c r="B33" s="187"/>
      <c r="C33" s="187"/>
      <c r="D33" s="187"/>
      <c r="E33" s="187"/>
      <c r="F33" s="187"/>
      <c r="G33" s="187"/>
      <c r="H33" s="187"/>
      <c r="I33" s="188"/>
      <c r="J33" s="188"/>
      <c r="K33" s="188"/>
      <c r="L33" s="188"/>
      <c r="M33" s="188"/>
      <c r="N33" s="188"/>
      <c r="O33" s="188"/>
      <c r="P33" s="188"/>
      <c r="Q33" s="188"/>
    </row>
    <row r="34" spans="2:17" ht="12.75" customHeight="1" x14ac:dyDescent="0.25">
      <c r="B34" s="187"/>
      <c r="C34" s="187"/>
      <c r="D34" s="187"/>
      <c r="E34" s="187"/>
      <c r="F34" s="187"/>
      <c r="G34" s="187"/>
      <c r="H34" s="187"/>
      <c r="I34" s="188"/>
      <c r="J34" s="188"/>
      <c r="K34" s="188"/>
      <c r="L34" s="188"/>
      <c r="M34" s="188"/>
      <c r="N34" s="188"/>
      <c r="O34" s="188"/>
      <c r="P34" s="188"/>
      <c r="Q34" s="188"/>
    </row>
    <row r="35" spans="2:17" ht="12.75" customHeight="1" x14ac:dyDescent="0.25">
      <c r="B35" s="187"/>
      <c r="C35" s="187"/>
      <c r="D35" s="187"/>
      <c r="E35" s="187"/>
      <c r="F35" s="187"/>
      <c r="G35" s="187"/>
      <c r="H35" s="187"/>
      <c r="I35" s="188"/>
      <c r="J35" s="188"/>
      <c r="K35" s="188"/>
      <c r="L35" s="188"/>
      <c r="M35" s="188"/>
      <c r="N35" s="188"/>
      <c r="O35" s="188"/>
      <c r="P35" s="188"/>
      <c r="Q35" s="188"/>
    </row>
    <row r="36" spans="2:17" ht="30" customHeight="1" x14ac:dyDescent="0.25">
      <c r="B36" s="42">
        <v>2</v>
      </c>
      <c r="C36" s="48">
        <v>5054000014</v>
      </c>
      <c r="D36" s="189" t="s">
        <v>5555</v>
      </c>
      <c r="E36" s="190"/>
      <c r="F36" s="190"/>
      <c r="G36" s="190"/>
      <c r="H36" s="190"/>
      <c r="I36" s="191"/>
      <c r="J36" s="49" t="s">
        <v>99</v>
      </c>
      <c r="K36" s="191" t="s">
        <v>7428</v>
      </c>
      <c r="L36" s="192"/>
      <c r="M36" s="192"/>
      <c r="N36" s="192"/>
      <c r="O36" s="192"/>
      <c r="P36" s="192"/>
      <c r="Q36" s="192"/>
    </row>
    <row r="37" spans="2:17" ht="7.5" customHeight="1" x14ac:dyDescent="0.25">
      <c r="B37" s="50"/>
      <c r="C37" s="193"/>
      <c r="D37" s="193"/>
      <c r="E37" s="193"/>
      <c r="F37" s="193"/>
      <c r="G37" s="193"/>
      <c r="H37" s="193"/>
      <c r="I37" s="193"/>
      <c r="J37" s="50"/>
      <c r="K37" s="194"/>
      <c r="L37" s="195"/>
      <c r="M37" s="195"/>
      <c r="N37" s="195"/>
      <c r="O37" s="195"/>
      <c r="P37" s="195"/>
      <c r="Q37" s="195"/>
    </row>
    <row r="38" spans="2:17" ht="12.75" customHeight="1" x14ac:dyDescent="0.25">
      <c r="B38" s="187" t="s">
        <v>49</v>
      </c>
      <c r="C38" s="187"/>
      <c r="D38" s="187"/>
      <c r="E38" s="187"/>
      <c r="F38" s="187"/>
      <c r="G38" s="187"/>
      <c r="H38" s="187"/>
      <c r="I38" s="188"/>
      <c r="J38" s="188"/>
      <c r="K38" s="188"/>
      <c r="L38" s="188"/>
      <c r="M38" s="188"/>
      <c r="N38" s="188"/>
      <c r="O38" s="188"/>
      <c r="P38" s="188"/>
      <c r="Q38" s="188"/>
    </row>
    <row r="39" spans="2:17" ht="12.75" customHeight="1" x14ac:dyDescent="0.25">
      <c r="B39" s="187"/>
      <c r="C39" s="187"/>
      <c r="D39" s="187"/>
      <c r="E39" s="187"/>
      <c r="F39" s="187"/>
      <c r="G39" s="187"/>
      <c r="H39" s="187"/>
      <c r="I39" s="188"/>
      <c r="J39" s="188"/>
      <c r="K39" s="188"/>
      <c r="L39" s="188"/>
      <c r="M39" s="188"/>
      <c r="N39" s="188"/>
      <c r="O39" s="188"/>
      <c r="P39" s="188"/>
      <c r="Q39" s="188"/>
    </row>
    <row r="40" spans="2:17" ht="12.75" customHeight="1" x14ac:dyDescent="0.25">
      <c r="B40" s="187"/>
      <c r="C40" s="187"/>
      <c r="D40" s="187"/>
      <c r="E40" s="187"/>
      <c r="F40" s="187"/>
      <c r="G40" s="187"/>
      <c r="H40" s="187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2:17" ht="12.75" customHeight="1" x14ac:dyDescent="0.25">
      <c r="B41" s="187"/>
      <c r="C41" s="187"/>
      <c r="D41" s="187"/>
      <c r="E41" s="187"/>
      <c r="F41" s="187"/>
      <c r="G41" s="187"/>
      <c r="H41" s="187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2:17" ht="12.75" customHeight="1" x14ac:dyDescent="0.25">
      <c r="B42" s="187"/>
      <c r="C42" s="187"/>
      <c r="D42" s="187"/>
      <c r="E42" s="187"/>
      <c r="F42" s="187"/>
      <c r="G42" s="187"/>
      <c r="H42" s="187"/>
      <c r="I42" s="188"/>
      <c r="J42" s="188"/>
      <c r="K42" s="188"/>
      <c r="L42" s="188"/>
      <c r="M42" s="188"/>
      <c r="N42" s="188"/>
      <c r="O42" s="188"/>
      <c r="P42" s="188"/>
      <c r="Q42" s="188"/>
    </row>
    <row r="43" spans="2:17" ht="12.75" customHeight="1" x14ac:dyDescent="0.25">
      <c r="B43" s="187"/>
      <c r="C43" s="187"/>
      <c r="D43" s="187"/>
      <c r="E43" s="187"/>
      <c r="F43" s="187"/>
      <c r="G43" s="187"/>
      <c r="H43" s="187"/>
      <c r="I43" s="188"/>
      <c r="J43" s="188"/>
      <c r="K43" s="188"/>
      <c r="L43" s="188"/>
      <c r="M43" s="188"/>
      <c r="N43" s="188"/>
      <c r="O43" s="188"/>
      <c r="P43" s="188"/>
      <c r="Q43" s="188"/>
    </row>
    <row r="44" spans="2:17" ht="12.75" customHeight="1" x14ac:dyDescent="0.25">
      <c r="B44" s="187"/>
      <c r="C44" s="187"/>
      <c r="D44" s="187"/>
      <c r="E44" s="187"/>
      <c r="F44" s="187"/>
      <c r="G44" s="187"/>
      <c r="H44" s="187"/>
      <c r="I44" s="188"/>
      <c r="J44" s="188"/>
      <c r="K44" s="188"/>
      <c r="L44" s="188"/>
      <c r="M44" s="188"/>
      <c r="N44" s="188"/>
      <c r="O44" s="188"/>
      <c r="P44" s="188"/>
      <c r="Q44" s="188"/>
    </row>
    <row r="45" spans="2:17" ht="12.75" customHeight="1" x14ac:dyDescent="0.25">
      <c r="B45" s="187"/>
      <c r="C45" s="187"/>
      <c r="D45" s="187"/>
      <c r="E45" s="187"/>
      <c r="F45" s="187"/>
      <c r="G45" s="187"/>
      <c r="H45" s="187"/>
      <c r="I45" s="188"/>
      <c r="J45" s="188"/>
      <c r="K45" s="188"/>
      <c r="L45" s="188"/>
      <c r="M45" s="188"/>
      <c r="N45" s="188"/>
      <c r="O45" s="188"/>
      <c r="P45" s="188"/>
      <c r="Q45" s="188"/>
    </row>
    <row r="46" spans="2:17" ht="12.75" customHeight="1" x14ac:dyDescent="0.25">
      <c r="B46" s="187"/>
      <c r="C46" s="187"/>
      <c r="D46" s="187"/>
      <c r="E46" s="187"/>
      <c r="F46" s="187"/>
      <c r="G46" s="187"/>
      <c r="H46" s="187"/>
      <c r="I46" s="188"/>
      <c r="J46" s="188"/>
      <c r="K46" s="188"/>
      <c r="L46" s="188"/>
      <c r="M46" s="188"/>
      <c r="N46" s="188"/>
      <c r="O46" s="188"/>
      <c r="P46" s="188"/>
      <c r="Q46" s="188"/>
    </row>
    <row r="47" spans="2:17" ht="12.75" customHeight="1" x14ac:dyDescent="0.25">
      <c r="B47" s="187"/>
      <c r="C47" s="187"/>
      <c r="D47" s="187"/>
      <c r="E47" s="187"/>
      <c r="F47" s="187"/>
      <c r="G47" s="187"/>
      <c r="H47" s="187"/>
      <c r="I47" s="188"/>
      <c r="J47" s="188"/>
      <c r="K47" s="188"/>
      <c r="L47" s="188"/>
      <c r="M47" s="188"/>
      <c r="N47" s="188"/>
      <c r="O47" s="188"/>
      <c r="P47" s="188"/>
      <c r="Q47" s="188"/>
    </row>
    <row r="48" spans="2:17" ht="12.75" customHeight="1" x14ac:dyDescent="0.25">
      <c r="B48" s="187"/>
      <c r="C48" s="187"/>
      <c r="D48" s="187"/>
      <c r="E48" s="187"/>
      <c r="F48" s="187"/>
      <c r="G48" s="187"/>
      <c r="H48" s="187"/>
      <c r="I48" s="188"/>
      <c r="J48" s="188"/>
      <c r="K48" s="188"/>
      <c r="L48" s="188"/>
      <c r="M48" s="188"/>
      <c r="N48" s="188"/>
      <c r="O48" s="188"/>
      <c r="P48" s="188"/>
      <c r="Q48" s="188"/>
    </row>
    <row r="49" spans="2:17" ht="12.75" customHeight="1" x14ac:dyDescent="0.25">
      <c r="B49" s="187"/>
      <c r="C49" s="187"/>
      <c r="D49" s="187"/>
      <c r="E49" s="187"/>
      <c r="F49" s="187"/>
      <c r="G49" s="187"/>
      <c r="H49" s="187"/>
      <c r="I49" s="188"/>
      <c r="J49" s="188"/>
      <c r="K49" s="188"/>
      <c r="L49" s="188"/>
      <c r="M49" s="188"/>
      <c r="N49" s="188"/>
      <c r="O49" s="188"/>
      <c r="P49" s="188"/>
      <c r="Q49" s="188"/>
    </row>
    <row r="50" spans="2:17" ht="12.75" customHeight="1" x14ac:dyDescent="0.25">
      <c r="B50" s="187"/>
      <c r="C50" s="187"/>
      <c r="D50" s="187"/>
      <c r="E50" s="187"/>
      <c r="F50" s="187"/>
      <c r="G50" s="187"/>
      <c r="H50" s="187"/>
      <c r="I50" s="188"/>
      <c r="J50" s="188"/>
      <c r="K50" s="188"/>
      <c r="L50" s="188"/>
      <c r="M50" s="188"/>
      <c r="N50" s="188"/>
      <c r="O50" s="188"/>
      <c r="P50" s="188"/>
      <c r="Q50" s="188"/>
    </row>
    <row r="51" spans="2:17" ht="12.75" customHeight="1" x14ac:dyDescent="0.25">
      <c r="B51" s="187"/>
      <c r="C51" s="187"/>
      <c r="D51" s="187"/>
      <c r="E51" s="187"/>
      <c r="F51" s="187"/>
      <c r="G51" s="187"/>
      <c r="H51" s="187"/>
      <c r="I51" s="188"/>
      <c r="J51" s="188"/>
      <c r="K51" s="188"/>
      <c r="L51" s="188"/>
      <c r="M51" s="188"/>
      <c r="N51" s="188"/>
      <c r="O51" s="188"/>
      <c r="P51" s="188"/>
      <c r="Q51" s="188"/>
    </row>
    <row r="52" spans="2:17" ht="12.75" customHeight="1" x14ac:dyDescent="0.25">
      <c r="B52" s="187"/>
      <c r="C52" s="187"/>
      <c r="D52" s="187"/>
      <c r="E52" s="187"/>
      <c r="F52" s="187"/>
      <c r="G52" s="187"/>
      <c r="H52" s="187"/>
      <c r="I52" s="188"/>
      <c r="J52" s="188"/>
      <c r="K52" s="188"/>
      <c r="L52" s="188"/>
      <c r="M52" s="188"/>
      <c r="N52" s="188"/>
      <c r="O52" s="188"/>
      <c r="P52" s="188"/>
      <c r="Q52" s="188"/>
    </row>
    <row r="53" spans="2:17" ht="12.75" customHeight="1" x14ac:dyDescent="0.25">
      <c r="B53" s="187"/>
      <c r="C53" s="187"/>
      <c r="D53" s="187"/>
      <c r="E53" s="187"/>
      <c r="F53" s="187"/>
      <c r="G53" s="187"/>
      <c r="H53" s="187"/>
      <c r="I53" s="188"/>
      <c r="J53" s="188"/>
      <c r="K53" s="188"/>
      <c r="L53" s="188"/>
      <c r="M53" s="188"/>
      <c r="N53" s="188"/>
      <c r="O53" s="188"/>
      <c r="P53" s="188"/>
      <c r="Q53" s="188"/>
    </row>
    <row r="54" spans="2:17" ht="12.75" customHeight="1" x14ac:dyDescent="0.25">
      <c r="B54" s="187"/>
      <c r="C54" s="187"/>
      <c r="D54" s="187"/>
      <c r="E54" s="187"/>
      <c r="F54" s="187"/>
      <c r="G54" s="187"/>
      <c r="H54" s="187"/>
      <c r="I54" s="188"/>
      <c r="J54" s="188"/>
      <c r="K54" s="188"/>
      <c r="L54" s="188"/>
      <c r="M54" s="188"/>
      <c r="N54" s="188"/>
      <c r="O54" s="188"/>
      <c r="P54" s="188"/>
      <c r="Q54" s="188"/>
    </row>
    <row r="55" spans="2:17" ht="12.75" customHeight="1" x14ac:dyDescent="0.25">
      <c r="B55" s="187"/>
      <c r="C55" s="187"/>
      <c r="D55" s="187"/>
      <c r="E55" s="187"/>
      <c r="F55" s="187"/>
      <c r="G55" s="187"/>
      <c r="H55" s="187"/>
      <c r="I55" s="188"/>
      <c r="J55" s="188"/>
      <c r="K55" s="188"/>
      <c r="L55" s="188"/>
      <c r="M55" s="188"/>
      <c r="N55" s="188"/>
      <c r="O55" s="188"/>
      <c r="P55" s="188"/>
      <c r="Q55" s="188"/>
    </row>
    <row r="56" spans="2:17" ht="12.75" customHeight="1" x14ac:dyDescent="0.25">
      <c r="B56" s="187"/>
      <c r="C56" s="187"/>
      <c r="D56" s="187"/>
      <c r="E56" s="187"/>
      <c r="F56" s="187"/>
      <c r="G56" s="187"/>
      <c r="H56" s="187"/>
      <c r="I56" s="188"/>
      <c r="J56" s="188"/>
      <c r="K56" s="188"/>
      <c r="L56" s="188"/>
      <c r="M56" s="188"/>
      <c r="N56" s="188"/>
      <c r="O56" s="188"/>
      <c r="P56" s="188"/>
      <c r="Q56" s="188"/>
    </row>
    <row r="57" spans="2:17" ht="12.75" customHeight="1" x14ac:dyDescent="0.25">
      <c r="B57" s="187"/>
      <c r="C57" s="187"/>
      <c r="D57" s="187"/>
      <c r="E57" s="187"/>
      <c r="F57" s="187"/>
      <c r="G57" s="187"/>
      <c r="H57" s="187"/>
      <c r="I57" s="188"/>
      <c r="J57" s="188"/>
      <c r="K57" s="188"/>
      <c r="L57" s="188"/>
      <c r="M57" s="188"/>
      <c r="N57" s="188"/>
      <c r="O57" s="188"/>
      <c r="P57" s="188"/>
      <c r="Q57" s="188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5054000015</v>
      </c>
      <c r="D59" s="189" t="s">
        <v>5560</v>
      </c>
      <c r="E59" s="190"/>
      <c r="F59" s="190"/>
      <c r="G59" s="190"/>
      <c r="H59" s="190"/>
      <c r="I59" s="191"/>
      <c r="J59" s="49" t="s">
        <v>99</v>
      </c>
      <c r="K59" s="191" t="s">
        <v>7429</v>
      </c>
      <c r="L59" s="192"/>
      <c r="M59" s="192"/>
      <c r="N59" s="192"/>
      <c r="O59" s="192"/>
      <c r="P59" s="192"/>
      <c r="Q59" s="192"/>
    </row>
    <row r="60" spans="2:17" ht="7.5" customHeight="1" x14ac:dyDescent="0.25">
      <c r="B60" s="50"/>
      <c r="C60" s="193"/>
      <c r="D60" s="193"/>
      <c r="E60" s="193"/>
      <c r="F60" s="193"/>
      <c r="G60" s="193"/>
      <c r="H60" s="193"/>
      <c r="I60" s="193"/>
      <c r="J60" s="50"/>
      <c r="K60" s="194"/>
      <c r="L60" s="195"/>
      <c r="M60" s="195"/>
      <c r="N60" s="195"/>
      <c r="O60" s="195"/>
      <c r="P60" s="195"/>
      <c r="Q60" s="195"/>
    </row>
    <row r="61" spans="2:17" ht="12.75" customHeight="1" x14ac:dyDescent="0.25">
      <c r="B61" s="187" t="s">
        <v>49</v>
      </c>
      <c r="C61" s="187"/>
      <c r="D61" s="187"/>
      <c r="E61" s="187"/>
      <c r="F61" s="187"/>
      <c r="G61" s="187"/>
      <c r="H61" s="187"/>
      <c r="I61" s="188"/>
      <c r="J61" s="188"/>
      <c r="K61" s="188"/>
      <c r="L61" s="188"/>
      <c r="M61" s="188"/>
      <c r="N61" s="188"/>
      <c r="O61" s="188"/>
      <c r="P61" s="188"/>
      <c r="Q61" s="188"/>
    </row>
    <row r="62" spans="2:17" ht="12.75" customHeight="1" x14ac:dyDescent="0.25">
      <c r="B62" s="187"/>
      <c r="C62" s="187"/>
      <c r="D62" s="187"/>
      <c r="E62" s="187"/>
      <c r="F62" s="187"/>
      <c r="G62" s="187"/>
      <c r="H62" s="187"/>
      <c r="I62" s="188"/>
      <c r="J62" s="188"/>
      <c r="K62" s="188"/>
      <c r="L62" s="188"/>
      <c r="M62" s="188"/>
      <c r="N62" s="188"/>
      <c r="O62" s="188"/>
      <c r="P62" s="188"/>
      <c r="Q62" s="188"/>
    </row>
    <row r="63" spans="2:17" ht="12.75" customHeight="1" x14ac:dyDescent="0.25">
      <c r="B63" s="187"/>
      <c r="C63" s="187"/>
      <c r="D63" s="187"/>
      <c r="E63" s="187"/>
      <c r="F63" s="187"/>
      <c r="G63" s="187"/>
      <c r="H63" s="187"/>
      <c r="I63" s="188"/>
      <c r="J63" s="188"/>
      <c r="K63" s="188"/>
      <c r="L63" s="188"/>
      <c r="M63" s="188"/>
      <c r="N63" s="188"/>
      <c r="O63" s="188"/>
      <c r="P63" s="188"/>
      <c r="Q63" s="188"/>
    </row>
    <row r="64" spans="2:17" ht="12.75" customHeight="1" x14ac:dyDescent="0.25">
      <c r="B64" s="187"/>
      <c r="C64" s="187"/>
      <c r="D64" s="187"/>
      <c r="E64" s="187"/>
      <c r="F64" s="187"/>
      <c r="G64" s="187"/>
      <c r="H64" s="187"/>
      <c r="I64" s="188"/>
      <c r="J64" s="188"/>
      <c r="K64" s="188"/>
      <c r="L64" s="188"/>
      <c r="M64" s="188"/>
      <c r="N64" s="188"/>
      <c r="O64" s="188"/>
      <c r="P64" s="188"/>
      <c r="Q64" s="188"/>
    </row>
    <row r="65" spans="2:17" ht="12.75" customHeight="1" x14ac:dyDescent="0.25">
      <c r="B65" s="187"/>
      <c r="C65" s="187"/>
      <c r="D65" s="187"/>
      <c r="E65" s="187"/>
      <c r="F65" s="187"/>
      <c r="G65" s="187"/>
      <c r="H65" s="187"/>
      <c r="I65" s="188"/>
      <c r="J65" s="188"/>
      <c r="K65" s="188"/>
      <c r="L65" s="188"/>
      <c r="M65" s="188"/>
      <c r="N65" s="188"/>
      <c r="O65" s="188"/>
      <c r="P65" s="188"/>
      <c r="Q65" s="188"/>
    </row>
    <row r="66" spans="2:17" ht="12.75" customHeight="1" x14ac:dyDescent="0.25">
      <c r="B66" s="187"/>
      <c r="C66" s="187"/>
      <c r="D66" s="187"/>
      <c r="E66" s="187"/>
      <c r="F66" s="187"/>
      <c r="G66" s="187"/>
      <c r="H66" s="187"/>
      <c r="I66" s="188"/>
      <c r="J66" s="188"/>
      <c r="K66" s="188"/>
      <c r="L66" s="188"/>
      <c r="M66" s="188"/>
      <c r="N66" s="188"/>
      <c r="O66" s="188"/>
      <c r="P66" s="188"/>
      <c r="Q66" s="188"/>
    </row>
    <row r="67" spans="2:17" ht="12.75" customHeight="1" x14ac:dyDescent="0.25">
      <c r="B67" s="187"/>
      <c r="C67" s="187"/>
      <c r="D67" s="187"/>
      <c r="E67" s="187"/>
      <c r="F67" s="187"/>
      <c r="G67" s="187"/>
      <c r="H67" s="187"/>
      <c r="I67" s="188"/>
      <c r="J67" s="188"/>
      <c r="K67" s="188"/>
      <c r="L67" s="188"/>
      <c r="M67" s="188"/>
      <c r="N67" s="188"/>
      <c r="O67" s="188"/>
      <c r="P67" s="188"/>
      <c r="Q67" s="188"/>
    </row>
    <row r="68" spans="2:17" ht="12.75" customHeight="1" x14ac:dyDescent="0.25">
      <c r="B68" s="187"/>
      <c r="C68" s="187"/>
      <c r="D68" s="187"/>
      <c r="E68" s="187"/>
      <c r="F68" s="187"/>
      <c r="G68" s="187"/>
      <c r="H68" s="187"/>
      <c r="I68" s="188"/>
      <c r="J68" s="188"/>
      <c r="K68" s="188"/>
      <c r="L68" s="188"/>
      <c r="M68" s="188"/>
      <c r="N68" s="188"/>
      <c r="O68" s="188"/>
      <c r="P68" s="188"/>
      <c r="Q68" s="188"/>
    </row>
    <row r="69" spans="2:17" ht="12.75" customHeight="1" x14ac:dyDescent="0.25">
      <c r="B69" s="187"/>
      <c r="C69" s="187"/>
      <c r="D69" s="187"/>
      <c r="E69" s="187"/>
      <c r="F69" s="187"/>
      <c r="G69" s="187"/>
      <c r="H69" s="187"/>
      <c r="I69" s="188"/>
      <c r="J69" s="188"/>
      <c r="K69" s="188"/>
      <c r="L69" s="188"/>
      <c r="M69" s="188"/>
      <c r="N69" s="188"/>
      <c r="O69" s="188"/>
      <c r="P69" s="188"/>
      <c r="Q69" s="188"/>
    </row>
    <row r="70" spans="2:17" ht="12.75" customHeight="1" x14ac:dyDescent="0.25">
      <c r="B70" s="187"/>
      <c r="C70" s="187"/>
      <c r="D70" s="187"/>
      <c r="E70" s="187"/>
      <c r="F70" s="187"/>
      <c r="G70" s="187"/>
      <c r="H70" s="187"/>
      <c r="I70" s="188"/>
      <c r="J70" s="188"/>
      <c r="K70" s="188"/>
      <c r="L70" s="188"/>
      <c r="M70" s="188"/>
      <c r="N70" s="188"/>
      <c r="O70" s="188"/>
      <c r="P70" s="188"/>
      <c r="Q70" s="188"/>
    </row>
    <row r="71" spans="2:17" ht="12.75" customHeight="1" x14ac:dyDescent="0.25">
      <c r="B71" s="187"/>
      <c r="C71" s="187"/>
      <c r="D71" s="187"/>
      <c r="E71" s="187"/>
      <c r="F71" s="187"/>
      <c r="G71" s="187"/>
      <c r="H71" s="187"/>
      <c r="I71" s="188"/>
      <c r="J71" s="188"/>
      <c r="K71" s="188"/>
      <c r="L71" s="188"/>
      <c r="M71" s="188"/>
      <c r="N71" s="188"/>
      <c r="O71" s="188"/>
      <c r="P71" s="188"/>
      <c r="Q71" s="188"/>
    </row>
    <row r="72" spans="2:17" ht="12.75" customHeight="1" x14ac:dyDescent="0.25">
      <c r="B72" s="187"/>
      <c r="C72" s="187"/>
      <c r="D72" s="187"/>
      <c r="E72" s="187"/>
      <c r="F72" s="187"/>
      <c r="G72" s="187"/>
      <c r="H72" s="187"/>
      <c r="I72" s="188"/>
      <c r="J72" s="188"/>
      <c r="K72" s="188"/>
      <c r="L72" s="188"/>
      <c r="M72" s="188"/>
      <c r="N72" s="188"/>
      <c r="O72" s="188"/>
      <c r="P72" s="188"/>
      <c r="Q72" s="188"/>
    </row>
    <row r="73" spans="2:17" ht="12.75" customHeight="1" x14ac:dyDescent="0.25">
      <c r="B73" s="187"/>
      <c r="C73" s="187"/>
      <c r="D73" s="187"/>
      <c r="E73" s="187"/>
      <c r="F73" s="187"/>
      <c r="G73" s="187"/>
      <c r="H73" s="187"/>
      <c r="I73" s="188"/>
      <c r="J73" s="188"/>
      <c r="K73" s="188"/>
      <c r="L73" s="188"/>
      <c r="M73" s="188"/>
      <c r="N73" s="188"/>
      <c r="O73" s="188"/>
      <c r="P73" s="188"/>
      <c r="Q73" s="188"/>
    </row>
    <row r="74" spans="2:17" ht="12.75" customHeight="1" x14ac:dyDescent="0.25">
      <c r="B74" s="187"/>
      <c r="C74" s="187"/>
      <c r="D74" s="187"/>
      <c r="E74" s="187"/>
      <c r="F74" s="187"/>
      <c r="G74" s="187"/>
      <c r="H74" s="187"/>
      <c r="I74" s="188"/>
      <c r="J74" s="188"/>
      <c r="K74" s="188"/>
      <c r="L74" s="188"/>
      <c r="M74" s="188"/>
      <c r="N74" s="188"/>
      <c r="O74" s="188"/>
      <c r="P74" s="188"/>
      <c r="Q74" s="188"/>
    </row>
    <row r="75" spans="2:17" ht="12.75" customHeight="1" x14ac:dyDescent="0.25">
      <c r="B75" s="187"/>
      <c r="C75" s="187"/>
      <c r="D75" s="187"/>
      <c r="E75" s="187"/>
      <c r="F75" s="187"/>
      <c r="G75" s="187"/>
      <c r="H75" s="187"/>
      <c r="I75" s="188"/>
      <c r="J75" s="188"/>
      <c r="K75" s="188"/>
      <c r="L75" s="188"/>
      <c r="M75" s="188"/>
      <c r="N75" s="188"/>
      <c r="O75" s="188"/>
      <c r="P75" s="188"/>
      <c r="Q75" s="188"/>
    </row>
    <row r="76" spans="2:17" ht="12.75" customHeight="1" x14ac:dyDescent="0.25">
      <c r="B76" s="187"/>
      <c r="C76" s="187"/>
      <c r="D76" s="187"/>
      <c r="E76" s="187"/>
      <c r="F76" s="187"/>
      <c r="G76" s="187"/>
      <c r="H76" s="187"/>
      <c r="I76" s="188"/>
      <c r="J76" s="188"/>
      <c r="K76" s="188"/>
      <c r="L76" s="188"/>
      <c r="M76" s="188"/>
      <c r="N76" s="188"/>
      <c r="O76" s="188"/>
      <c r="P76" s="188"/>
      <c r="Q76" s="188"/>
    </row>
    <row r="77" spans="2:17" ht="12.75" customHeight="1" x14ac:dyDescent="0.25">
      <c r="B77" s="187"/>
      <c r="C77" s="187"/>
      <c r="D77" s="187"/>
      <c r="E77" s="187"/>
      <c r="F77" s="187"/>
      <c r="G77" s="187"/>
      <c r="H77" s="187"/>
      <c r="I77" s="188"/>
      <c r="J77" s="188"/>
      <c r="K77" s="188"/>
      <c r="L77" s="188"/>
      <c r="M77" s="188"/>
      <c r="N77" s="188"/>
      <c r="O77" s="188"/>
      <c r="P77" s="188"/>
      <c r="Q77" s="188"/>
    </row>
    <row r="78" spans="2:17" ht="12.75" customHeight="1" x14ac:dyDescent="0.25">
      <c r="B78" s="187"/>
      <c r="C78" s="187"/>
      <c r="D78" s="187"/>
      <c r="E78" s="187"/>
      <c r="F78" s="187"/>
      <c r="G78" s="187"/>
      <c r="H78" s="187"/>
      <c r="I78" s="188"/>
      <c r="J78" s="188"/>
      <c r="K78" s="188"/>
      <c r="L78" s="188"/>
      <c r="M78" s="188"/>
      <c r="N78" s="188"/>
      <c r="O78" s="188"/>
      <c r="P78" s="188"/>
      <c r="Q78" s="188"/>
    </row>
    <row r="79" spans="2:17" ht="12.75" customHeight="1" x14ac:dyDescent="0.25">
      <c r="B79" s="187"/>
      <c r="C79" s="187"/>
      <c r="D79" s="187"/>
      <c r="E79" s="187"/>
      <c r="F79" s="187"/>
      <c r="G79" s="187"/>
      <c r="H79" s="187"/>
      <c r="I79" s="188"/>
      <c r="J79" s="188"/>
      <c r="K79" s="188"/>
      <c r="L79" s="188"/>
      <c r="M79" s="188"/>
      <c r="N79" s="188"/>
      <c r="O79" s="188"/>
      <c r="P79" s="188"/>
      <c r="Q79" s="188"/>
    </row>
    <row r="80" spans="2:17" ht="12.75" customHeight="1" x14ac:dyDescent="0.25">
      <c r="B80" s="187"/>
      <c r="C80" s="187"/>
      <c r="D80" s="187"/>
      <c r="E80" s="187"/>
      <c r="F80" s="187"/>
      <c r="G80" s="187"/>
      <c r="H80" s="187"/>
      <c r="I80" s="188"/>
      <c r="J80" s="188"/>
      <c r="K80" s="188"/>
      <c r="L80" s="188"/>
      <c r="M80" s="188"/>
      <c r="N80" s="188"/>
      <c r="O80" s="188"/>
      <c r="P80" s="188"/>
      <c r="Q80" s="188"/>
    </row>
    <row r="81" spans="2:17" ht="30" customHeight="1" x14ac:dyDescent="0.25">
      <c r="B81" s="42">
        <v>4</v>
      </c>
      <c r="C81" s="48">
        <v>5054000050</v>
      </c>
      <c r="D81" s="189" t="s">
        <v>5589</v>
      </c>
      <c r="E81" s="190"/>
      <c r="F81" s="190"/>
      <c r="G81" s="190"/>
      <c r="H81" s="190"/>
      <c r="I81" s="191"/>
      <c r="J81" s="49" t="s">
        <v>99</v>
      </c>
      <c r="K81" s="191" t="s">
        <v>7430</v>
      </c>
      <c r="L81" s="192"/>
      <c r="M81" s="192"/>
      <c r="N81" s="192"/>
      <c r="O81" s="192"/>
      <c r="P81" s="192"/>
      <c r="Q81" s="192"/>
    </row>
    <row r="82" spans="2:17" ht="7.5" customHeight="1" x14ac:dyDescent="0.25">
      <c r="B82" s="50"/>
      <c r="C82" s="193"/>
      <c r="D82" s="193"/>
      <c r="E82" s="193"/>
      <c r="F82" s="193"/>
      <c r="G82" s="193"/>
      <c r="H82" s="193"/>
      <c r="I82" s="193"/>
      <c r="J82" s="50"/>
      <c r="K82" s="194"/>
      <c r="L82" s="195"/>
      <c r="M82" s="195"/>
      <c r="N82" s="195"/>
      <c r="O82" s="195"/>
      <c r="P82" s="195"/>
      <c r="Q82" s="195"/>
    </row>
    <row r="83" spans="2:17" ht="12.75" customHeight="1" x14ac:dyDescent="0.25">
      <c r="B83" s="187"/>
      <c r="C83" s="187"/>
      <c r="D83" s="187"/>
      <c r="E83" s="187"/>
      <c r="F83" s="187"/>
      <c r="G83" s="187"/>
      <c r="H83" s="187"/>
      <c r="I83" s="188"/>
      <c r="J83" s="188"/>
      <c r="K83" s="188"/>
      <c r="L83" s="188"/>
      <c r="M83" s="188"/>
      <c r="N83" s="188"/>
      <c r="O83" s="188"/>
      <c r="P83" s="188"/>
      <c r="Q83" s="188"/>
    </row>
    <row r="84" spans="2:17" ht="12.75" customHeight="1" x14ac:dyDescent="0.25">
      <c r="B84" s="187"/>
      <c r="C84" s="187"/>
      <c r="D84" s="187"/>
      <c r="E84" s="187"/>
      <c r="F84" s="187"/>
      <c r="G84" s="187"/>
      <c r="H84" s="187"/>
      <c r="I84" s="188"/>
      <c r="J84" s="188"/>
      <c r="K84" s="188"/>
      <c r="L84" s="188"/>
      <c r="M84" s="188"/>
      <c r="N84" s="188"/>
      <c r="O84" s="188"/>
      <c r="P84" s="188"/>
      <c r="Q84" s="188"/>
    </row>
    <row r="85" spans="2:17" ht="12.75" customHeight="1" x14ac:dyDescent="0.25">
      <c r="B85" s="187"/>
      <c r="C85" s="187"/>
      <c r="D85" s="187"/>
      <c r="E85" s="187"/>
      <c r="F85" s="187"/>
      <c r="G85" s="187"/>
      <c r="H85" s="187"/>
      <c r="I85" s="188"/>
      <c r="J85" s="188"/>
      <c r="K85" s="188"/>
      <c r="L85" s="188"/>
      <c r="M85" s="188"/>
      <c r="N85" s="188"/>
      <c r="O85" s="188"/>
      <c r="P85" s="188"/>
      <c r="Q85" s="188"/>
    </row>
    <row r="86" spans="2:17" ht="12.75" customHeight="1" x14ac:dyDescent="0.25">
      <c r="B86" s="187"/>
      <c r="C86" s="187"/>
      <c r="D86" s="187"/>
      <c r="E86" s="187"/>
      <c r="F86" s="187"/>
      <c r="G86" s="187"/>
      <c r="H86" s="187"/>
      <c r="I86" s="188"/>
      <c r="J86" s="188"/>
      <c r="K86" s="188"/>
      <c r="L86" s="188"/>
      <c r="M86" s="188"/>
      <c r="N86" s="188"/>
      <c r="O86" s="188"/>
      <c r="P86" s="188"/>
      <c r="Q86" s="188"/>
    </row>
    <row r="87" spans="2:17" ht="12.75" customHeight="1" x14ac:dyDescent="0.25">
      <c r="B87" s="187"/>
      <c r="C87" s="187"/>
      <c r="D87" s="187"/>
      <c r="E87" s="187"/>
      <c r="F87" s="187"/>
      <c r="G87" s="187"/>
      <c r="H87" s="187"/>
      <c r="I87" s="188"/>
      <c r="J87" s="188"/>
      <c r="K87" s="188"/>
      <c r="L87" s="188"/>
      <c r="M87" s="188"/>
      <c r="N87" s="188"/>
      <c r="O87" s="188"/>
      <c r="P87" s="188"/>
      <c r="Q87" s="188"/>
    </row>
    <row r="88" spans="2:17" ht="12.75" customHeight="1" x14ac:dyDescent="0.25">
      <c r="B88" s="187"/>
      <c r="C88" s="187"/>
      <c r="D88" s="187"/>
      <c r="E88" s="187"/>
      <c r="F88" s="187"/>
      <c r="G88" s="187"/>
      <c r="H88" s="187"/>
      <c r="I88" s="188"/>
      <c r="J88" s="188"/>
      <c r="K88" s="188"/>
      <c r="L88" s="188"/>
      <c r="M88" s="188"/>
      <c r="N88" s="188"/>
      <c r="O88" s="188"/>
      <c r="P88" s="188"/>
      <c r="Q88" s="188"/>
    </row>
    <row r="89" spans="2:17" ht="12.75" customHeight="1" x14ac:dyDescent="0.25">
      <c r="B89" s="187"/>
      <c r="C89" s="187"/>
      <c r="D89" s="187"/>
      <c r="E89" s="187"/>
      <c r="F89" s="187"/>
      <c r="G89" s="187"/>
      <c r="H89" s="187"/>
      <c r="I89" s="188"/>
      <c r="J89" s="188"/>
      <c r="K89" s="188"/>
      <c r="L89" s="188"/>
      <c r="M89" s="188"/>
      <c r="N89" s="188"/>
      <c r="O89" s="188"/>
      <c r="P89" s="188"/>
      <c r="Q89" s="188"/>
    </row>
    <row r="90" spans="2:17" ht="12.75" customHeight="1" x14ac:dyDescent="0.25">
      <c r="B90" s="187"/>
      <c r="C90" s="187"/>
      <c r="D90" s="187"/>
      <c r="E90" s="187"/>
      <c r="F90" s="187"/>
      <c r="G90" s="187"/>
      <c r="H90" s="187"/>
      <c r="I90" s="188"/>
      <c r="J90" s="188"/>
      <c r="K90" s="188"/>
      <c r="L90" s="188"/>
      <c r="M90" s="188"/>
      <c r="N90" s="188"/>
      <c r="O90" s="188"/>
      <c r="P90" s="188"/>
      <c r="Q90" s="188"/>
    </row>
    <row r="91" spans="2:17" ht="12.75" customHeight="1" x14ac:dyDescent="0.25">
      <c r="B91" s="187"/>
      <c r="C91" s="187"/>
      <c r="D91" s="187"/>
      <c r="E91" s="187"/>
      <c r="F91" s="187"/>
      <c r="G91" s="187"/>
      <c r="H91" s="187"/>
      <c r="I91" s="188"/>
      <c r="J91" s="188"/>
      <c r="K91" s="188"/>
      <c r="L91" s="188"/>
      <c r="M91" s="188"/>
      <c r="N91" s="188"/>
      <c r="O91" s="188"/>
      <c r="P91" s="188"/>
      <c r="Q91" s="188"/>
    </row>
    <row r="92" spans="2:17" ht="12.75" customHeight="1" x14ac:dyDescent="0.25">
      <c r="B92" s="187"/>
      <c r="C92" s="187"/>
      <c r="D92" s="187"/>
      <c r="E92" s="187"/>
      <c r="F92" s="187"/>
      <c r="G92" s="187"/>
      <c r="H92" s="187"/>
      <c r="I92" s="188"/>
      <c r="J92" s="188"/>
      <c r="K92" s="188"/>
      <c r="L92" s="188"/>
      <c r="M92" s="188"/>
      <c r="N92" s="188"/>
      <c r="O92" s="188"/>
      <c r="P92" s="188"/>
      <c r="Q92" s="188"/>
    </row>
    <row r="93" spans="2:17" ht="12.75" customHeight="1" x14ac:dyDescent="0.25">
      <c r="B93" s="187"/>
      <c r="C93" s="187"/>
      <c r="D93" s="187"/>
      <c r="E93" s="187"/>
      <c r="F93" s="187"/>
      <c r="G93" s="187"/>
      <c r="H93" s="187"/>
      <c r="I93" s="188"/>
      <c r="J93" s="188"/>
      <c r="K93" s="188"/>
      <c r="L93" s="188"/>
      <c r="M93" s="188"/>
      <c r="N93" s="188"/>
      <c r="O93" s="188"/>
      <c r="P93" s="188"/>
      <c r="Q93" s="188"/>
    </row>
    <row r="94" spans="2:17" ht="12.75" customHeight="1" x14ac:dyDescent="0.25">
      <c r="B94" s="187"/>
      <c r="C94" s="187"/>
      <c r="D94" s="187"/>
      <c r="E94" s="187"/>
      <c r="F94" s="187"/>
      <c r="G94" s="187"/>
      <c r="H94" s="187"/>
      <c r="I94" s="188"/>
      <c r="J94" s="188"/>
      <c r="K94" s="188"/>
      <c r="L94" s="188"/>
      <c r="M94" s="188"/>
      <c r="N94" s="188"/>
      <c r="O94" s="188"/>
      <c r="P94" s="188"/>
      <c r="Q94" s="188"/>
    </row>
    <row r="95" spans="2:17" ht="12.75" customHeight="1" x14ac:dyDescent="0.25">
      <c r="B95" s="187"/>
      <c r="C95" s="187"/>
      <c r="D95" s="187"/>
      <c r="E95" s="187"/>
      <c r="F95" s="187"/>
      <c r="G95" s="187"/>
      <c r="H95" s="187"/>
      <c r="I95" s="188"/>
      <c r="J95" s="188"/>
      <c r="K95" s="188"/>
      <c r="L95" s="188"/>
      <c r="M95" s="188"/>
      <c r="N95" s="188"/>
      <c r="O95" s="188"/>
      <c r="P95" s="188"/>
      <c r="Q95" s="188"/>
    </row>
    <row r="96" spans="2:17" ht="12.75" customHeight="1" x14ac:dyDescent="0.25">
      <c r="B96" s="187"/>
      <c r="C96" s="187"/>
      <c r="D96" s="187"/>
      <c r="E96" s="187"/>
      <c r="F96" s="187"/>
      <c r="G96" s="187"/>
      <c r="H96" s="187"/>
      <c r="I96" s="188"/>
      <c r="J96" s="188"/>
      <c r="K96" s="188"/>
      <c r="L96" s="188"/>
      <c r="M96" s="188"/>
      <c r="N96" s="188"/>
      <c r="O96" s="188"/>
      <c r="P96" s="188"/>
      <c r="Q96" s="188"/>
    </row>
    <row r="97" spans="2:17" ht="12.75" customHeight="1" x14ac:dyDescent="0.25">
      <c r="B97" s="187"/>
      <c r="C97" s="187"/>
      <c r="D97" s="187"/>
      <c r="E97" s="187"/>
      <c r="F97" s="187"/>
      <c r="G97" s="187"/>
      <c r="H97" s="187"/>
      <c r="I97" s="188"/>
      <c r="J97" s="188"/>
      <c r="K97" s="188"/>
      <c r="L97" s="188"/>
      <c r="M97" s="188"/>
      <c r="N97" s="188"/>
      <c r="O97" s="188"/>
      <c r="P97" s="188"/>
      <c r="Q97" s="188"/>
    </row>
    <row r="98" spans="2:17" ht="12.75" customHeight="1" x14ac:dyDescent="0.25">
      <c r="B98" s="187"/>
      <c r="C98" s="187"/>
      <c r="D98" s="187"/>
      <c r="E98" s="187"/>
      <c r="F98" s="187"/>
      <c r="G98" s="187"/>
      <c r="H98" s="187"/>
      <c r="I98" s="188"/>
      <c r="J98" s="188"/>
      <c r="K98" s="188"/>
      <c r="L98" s="188"/>
      <c r="M98" s="188"/>
      <c r="N98" s="188"/>
      <c r="O98" s="188"/>
      <c r="P98" s="188"/>
      <c r="Q98" s="188"/>
    </row>
    <row r="99" spans="2:17" ht="12.75" customHeight="1" x14ac:dyDescent="0.25">
      <c r="B99" s="187"/>
      <c r="C99" s="187"/>
      <c r="D99" s="187"/>
      <c r="E99" s="187"/>
      <c r="F99" s="187"/>
      <c r="G99" s="187"/>
      <c r="H99" s="187"/>
      <c r="I99" s="188"/>
      <c r="J99" s="188"/>
      <c r="K99" s="188"/>
      <c r="L99" s="188"/>
      <c r="M99" s="188"/>
      <c r="N99" s="188"/>
      <c r="O99" s="188"/>
      <c r="P99" s="188"/>
      <c r="Q99" s="188"/>
    </row>
    <row r="100" spans="2:17" ht="12.75" customHeight="1" x14ac:dyDescent="0.25">
      <c r="B100" s="187"/>
      <c r="C100" s="187"/>
      <c r="D100" s="187"/>
      <c r="E100" s="187"/>
      <c r="F100" s="187"/>
      <c r="G100" s="187"/>
      <c r="H100" s="187"/>
      <c r="I100" s="188"/>
      <c r="J100" s="188"/>
      <c r="K100" s="188"/>
      <c r="L100" s="188"/>
      <c r="M100" s="188"/>
      <c r="N100" s="188"/>
      <c r="O100" s="188"/>
      <c r="P100" s="188"/>
      <c r="Q100" s="188"/>
    </row>
    <row r="101" spans="2:17" ht="12.75" customHeight="1" x14ac:dyDescent="0.25">
      <c r="B101" s="187"/>
      <c r="C101" s="187"/>
      <c r="D101" s="187"/>
      <c r="E101" s="187"/>
      <c r="F101" s="187"/>
      <c r="G101" s="187"/>
      <c r="H101" s="187"/>
      <c r="I101" s="188"/>
      <c r="J101" s="188"/>
      <c r="K101" s="188"/>
      <c r="L101" s="188"/>
      <c r="M101" s="188"/>
      <c r="N101" s="188"/>
      <c r="O101" s="188"/>
      <c r="P101" s="188"/>
      <c r="Q101" s="188"/>
    </row>
    <row r="102" spans="2:17" ht="12.75" customHeight="1" x14ac:dyDescent="0.25">
      <c r="B102" s="187"/>
      <c r="C102" s="187"/>
      <c r="D102" s="187"/>
      <c r="E102" s="187"/>
      <c r="F102" s="187"/>
      <c r="G102" s="187"/>
      <c r="H102" s="187"/>
      <c r="I102" s="188"/>
      <c r="J102" s="188"/>
      <c r="K102" s="188"/>
      <c r="L102" s="188"/>
      <c r="M102" s="188"/>
      <c r="N102" s="188"/>
      <c r="O102" s="188"/>
      <c r="P102" s="188"/>
      <c r="Q102" s="188"/>
    </row>
    <row r="103" spans="2:17" ht="30" customHeight="1" x14ac:dyDescent="0.25">
      <c r="B103" s="42">
        <v>5</v>
      </c>
      <c r="C103" s="48">
        <v>5054200003</v>
      </c>
      <c r="D103" s="189" t="s">
        <v>5592</v>
      </c>
      <c r="E103" s="190"/>
      <c r="F103" s="190"/>
      <c r="G103" s="190"/>
      <c r="H103" s="190"/>
      <c r="I103" s="191"/>
      <c r="J103" s="49" t="s">
        <v>99</v>
      </c>
      <c r="K103" s="191" t="s">
        <v>7430</v>
      </c>
      <c r="L103" s="192"/>
      <c r="M103" s="192"/>
      <c r="N103" s="192"/>
      <c r="O103" s="192"/>
      <c r="P103" s="192"/>
      <c r="Q103" s="192"/>
    </row>
    <row r="104" spans="2:17" ht="7.5" customHeight="1" x14ac:dyDescent="0.25">
      <c r="B104" s="50"/>
      <c r="C104" s="193"/>
      <c r="D104" s="193"/>
      <c r="E104" s="193"/>
      <c r="F104" s="193"/>
      <c r="G104" s="193"/>
      <c r="H104" s="193"/>
      <c r="I104" s="193"/>
      <c r="J104" s="50"/>
      <c r="K104" s="194"/>
      <c r="L104" s="195"/>
      <c r="M104" s="195"/>
      <c r="N104" s="195"/>
      <c r="O104" s="195"/>
      <c r="P104" s="195"/>
      <c r="Q104" s="195"/>
    </row>
    <row r="105" spans="2:17" ht="12.75" customHeight="1" x14ac:dyDescent="0.25">
      <c r="B105" s="187"/>
      <c r="C105" s="187"/>
      <c r="D105" s="187"/>
      <c r="E105" s="187"/>
      <c r="F105" s="187"/>
      <c r="G105" s="187"/>
      <c r="H105" s="187"/>
      <c r="I105" s="188"/>
      <c r="J105" s="188"/>
      <c r="K105" s="188"/>
      <c r="L105" s="188"/>
      <c r="M105" s="188"/>
      <c r="N105" s="188"/>
      <c r="O105" s="188"/>
      <c r="P105" s="188"/>
      <c r="Q105" s="188"/>
    </row>
    <row r="106" spans="2:17" ht="12.75" customHeight="1" x14ac:dyDescent="0.25">
      <c r="B106" s="187"/>
      <c r="C106" s="187"/>
      <c r="D106" s="187"/>
      <c r="E106" s="187"/>
      <c r="F106" s="187"/>
      <c r="G106" s="187"/>
      <c r="H106" s="187"/>
      <c r="I106" s="188"/>
      <c r="J106" s="188"/>
      <c r="K106" s="188"/>
      <c r="L106" s="188"/>
      <c r="M106" s="188"/>
      <c r="N106" s="188"/>
      <c r="O106" s="188"/>
      <c r="P106" s="188"/>
      <c r="Q106" s="188"/>
    </row>
    <row r="107" spans="2:17" ht="12.75" customHeight="1" x14ac:dyDescent="0.25">
      <c r="B107" s="187"/>
      <c r="C107" s="187"/>
      <c r="D107" s="187"/>
      <c r="E107" s="187"/>
      <c r="F107" s="187"/>
      <c r="G107" s="187"/>
      <c r="H107" s="187"/>
      <c r="I107" s="188"/>
      <c r="J107" s="188"/>
      <c r="K107" s="188"/>
      <c r="L107" s="188"/>
      <c r="M107" s="188"/>
      <c r="N107" s="188"/>
      <c r="O107" s="188"/>
      <c r="P107" s="188"/>
      <c r="Q107" s="188"/>
    </row>
    <row r="108" spans="2:17" ht="12.75" customHeight="1" x14ac:dyDescent="0.25">
      <c r="B108" s="187"/>
      <c r="C108" s="187"/>
      <c r="D108" s="187"/>
      <c r="E108" s="187"/>
      <c r="F108" s="187"/>
      <c r="G108" s="187"/>
      <c r="H108" s="187"/>
      <c r="I108" s="188"/>
      <c r="J108" s="188"/>
      <c r="K108" s="188"/>
      <c r="L108" s="188"/>
      <c r="M108" s="188"/>
      <c r="N108" s="188"/>
      <c r="O108" s="188"/>
      <c r="P108" s="188"/>
      <c r="Q108" s="188"/>
    </row>
    <row r="109" spans="2:17" ht="12.75" customHeight="1" x14ac:dyDescent="0.25">
      <c r="B109" s="187"/>
      <c r="C109" s="187"/>
      <c r="D109" s="187"/>
      <c r="E109" s="187"/>
      <c r="F109" s="187"/>
      <c r="G109" s="187"/>
      <c r="H109" s="187"/>
      <c r="I109" s="188"/>
      <c r="J109" s="188"/>
      <c r="K109" s="188"/>
      <c r="L109" s="188"/>
      <c r="M109" s="188"/>
      <c r="N109" s="188"/>
      <c r="O109" s="188"/>
      <c r="P109" s="188"/>
      <c r="Q109" s="188"/>
    </row>
    <row r="110" spans="2:17" ht="12.75" customHeight="1" x14ac:dyDescent="0.25">
      <c r="B110" s="187"/>
      <c r="C110" s="187"/>
      <c r="D110" s="187"/>
      <c r="E110" s="187"/>
      <c r="F110" s="187"/>
      <c r="G110" s="187"/>
      <c r="H110" s="187"/>
      <c r="I110" s="188"/>
      <c r="J110" s="188"/>
      <c r="K110" s="188"/>
      <c r="L110" s="188"/>
      <c r="M110" s="188"/>
      <c r="N110" s="188"/>
      <c r="O110" s="188"/>
      <c r="P110" s="188"/>
      <c r="Q110" s="188"/>
    </row>
    <row r="111" spans="2:17" ht="12.75" customHeight="1" x14ac:dyDescent="0.25">
      <c r="B111" s="187"/>
      <c r="C111" s="187"/>
      <c r="D111" s="187"/>
      <c r="E111" s="187"/>
      <c r="F111" s="187"/>
      <c r="G111" s="187"/>
      <c r="H111" s="187"/>
      <c r="I111" s="188"/>
      <c r="J111" s="188"/>
      <c r="K111" s="188"/>
      <c r="L111" s="188"/>
      <c r="M111" s="188"/>
      <c r="N111" s="188"/>
      <c r="O111" s="188"/>
      <c r="P111" s="188"/>
      <c r="Q111" s="188"/>
    </row>
    <row r="112" spans="2:17" ht="12.75" customHeight="1" x14ac:dyDescent="0.25">
      <c r="B112" s="187"/>
      <c r="C112" s="187"/>
      <c r="D112" s="187"/>
      <c r="E112" s="187"/>
      <c r="F112" s="187"/>
      <c r="G112" s="187"/>
      <c r="H112" s="187"/>
      <c r="I112" s="188"/>
      <c r="J112" s="188"/>
      <c r="K112" s="188"/>
      <c r="L112" s="188"/>
      <c r="M112" s="188"/>
      <c r="N112" s="188"/>
      <c r="O112" s="188"/>
      <c r="P112" s="188"/>
      <c r="Q112" s="188"/>
    </row>
    <row r="113" spans="2:17" ht="12.75" customHeight="1" x14ac:dyDescent="0.25">
      <c r="B113" s="187"/>
      <c r="C113" s="187"/>
      <c r="D113" s="187"/>
      <c r="E113" s="187"/>
      <c r="F113" s="187"/>
      <c r="G113" s="187"/>
      <c r="H113" s="187"/>
      <c r="I113" s="188"/>
      <c r="J113" s="188"/>
      <c r="K113" s="188"/>
      <c r="L113" s="188"/>
      <c r="M113" s="188"/>
      <c r="N113" s="188"/>
      <c r="O113" s="188"/>
      <c r="P113" s="188"/>
      <c r="Q113" s="188"/>
    </row>
    <row r="114" spans="2:17" ht="12.75" customHeight="1" x14ac:dyDescent="0.25">
      <c r="B114" s="187"/>
      <c r="C114" s="187"/>
      <c r="D114" s="187"/>
      <c r="E114" s="187"/>
      <c r="F114" s="187"/>
      <c r="G114" s="187"/>
      <c r="H114" s="187"/>
      <c r="I114" s="188"/>
      <c r="J114" s="188"/>
      <c r="K114" s="188"/>
      <c r="L114" s="188"/>
      <c r="M114" s="188"/>
      <c r="N114" s="188"/>
      <c r="O114" s="188"/>
      <c r="P114" s="188"/>
      <c r="Q114" s="188"/>
    </row>
    <row r="115" spans="2:17" ht="12.75" customHeight="1" x14ac:dyDescent="0.25">
      <c r="B115" s="187"/>
      <c r="C115" s="187"/>
      <c r="D115" s="187"/>
      <c r="E115" s="187"/>
      <c r="F115" s="187"/>
      <c r="G115" s="187"/>
      <c r="H115" s="187"/>
      <c r="I115" s="188"/>
      <c r="J115" s="188"/>
      <c r="K115" s="188"/>
      <c r="L115" s="188"/>
      <c r="M115" s="188"/>
      <c r="N115" s="188"/>
      <c r="O115" s="188"/>
      <c r="P115" s="188"/>
      <c r="Q115" s="188"/>
    </row>
    <row r="116" spans="2:17" ht="12.75" customHeight="1" x14ac:dyDescent="0.25">
      <c r="B116" s="187"/>
      <c r="C116" s="187"/>
      <c r="D116" s="187"/>
      <c r="E116" s="187"/>
      <c r="F116" s="187"/>
      <c r="G116" s="187"/>
      <c r="H116" s="187"/>
      <c r="I116" s="188"/>
      <c r="J116" s="188"/>
      <c r="K116" s="188"/>
      <c r="L116" s="188"/>
      <c r="M116" s="188"/>
      <c r="N116" s="188"/>
      <c r="O116" s="188"/>
      <c r="P116" s="188"/>
      <c r="Q116" s="188"/>
    </row>
    <row r="117" spans="2:17" ht="12.75" customHeight="1" x14ac:dyDescent="0.25">
      <c r="B117" s="187"/>
      <c r="C117" s="187"/>
      <c r="D117" s="187"/>
      <c r="E117" s="187"/>
      <c r="F117" s="187"/>
      <c r="G117" s="187"/>
      <c r="H117" s="187"/>
      <c r="I117" s="188"/>
      <c r="J117" s="188"/>
      <c r="K117" s="188"/>
      <c r="L117" s="188"/>
      <c r="M117" s="188"/>
      <c r="N117" s="188"/>
      <c r="O117" s="188"/>
      <c r="P117" s="188"/>
      <c r="Q117" s="188"/>
    </row>
    <row r="118" spans="2:17" ht="12.75" customHeight="1" x14ac:dyDescent="0.25">
      <c r="B118" s="187"/>
      <c r="C118" s="187"/>
      <c r="D118" s="187"/>
      <c r="E118" s="187"/>
      <c r="F118" s="187"/>
      <c r="G118" s="187"/>
      <c r="H118" s="187"/>
      <c r="I118" s="188"/>
      <c r="J118" s="188"/>
      <c r="K118" s="188"/>
      <c r="L118" s="188"/>
      <c r="M118" s="188"/>
      <c r="N118" s="188"/>
      <c r="O118" s="188"/>
      <c r="P118" s="188"/>
      <c r="Q118" s="188"/>
    </row>
    <row r="119" spans="2:17" ht="12.75" customHeight="1" x14ac:dyDescent="0.25">
      <c r="B119" s="187"/>
      <c r="C119" s="187"/>
      <c r="D119" s="187"/>
      <c r="E119" s="187"/>
      <c r="F119" s="187"/>
      <c r="G119" s="187"/>
      <c r="H119" s="187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2:17" ht="12.75" customHeight="1" x14ac:dyDescent="0.25">
      <c r="B120" s="187"/>
      <c r="C120" s="187"/>
      <c r="D120" s="187"/>
      <c r="E120" s="187"/>
      <c r="F120" s="187"/>
      <c r="G120" s="187"/>
      <c r="H120" s="187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2:17" ht="12.75" customHeight="1" x14ac:dyDescent="0.25">
      <c r="B121" s="187"/>
      <c r="C121" s="187"/>
      <c r="D121" s="187"/>
      <c r="E121" s="187"/>
      <c r="F121" s="187"/>
      <c r="G121" s="187"/>
      <c r="H121" s="187"/>
      <c r="I121" s="188"/>
      <c r="J121" s="188"/>
      <c r="K121" s="188"/>
      <c r="L121" s="188"/>
      <c r="M121" s="188"/>
      <c r="N121" s="188"/>
      <c r="O121" s="188"/>
      <c r="P121" s="188"/>
      <c r="Q121" s="188"/>
    </row>
    <row r="122" spans="2:17" ht="12.75" customHeight="1" x14ac:dyDescent="0.25">
      <c r="B122" s="187"/>
      <c r="C122" s="187"/>
      <c r="D122" s="187"/>
      <c r="E122" s="187"/>
      <c r="F122" s="187"/>
      <c r="G122" s="187"/>
      <c r="H122" s="187"/>
      <c r="I122" s="188"/>
      <c r="J122" s="188"/>
      <c r="K122" s="188"/>
      <c r="L122" s="188"/>
      <c r="M122" s="188"/>
      <c r="N122" s="188"/>
      <c r="O122" s="188"/>
      <c r="P122" s="188"/>
      <c r="Q122" s="188"/>
    </row>
    <row r="123" spans="2:17" ht="12.75" customHeight="1" x14ac:dyDescent="0.25">
      <c r="B123" s="187"/>
      <c r="C123" s="187"/>
      <c r="D123" s="187"/>
      <c r="E123" s="187"/>
      <c r="F123" s="187"/>
      <c r="G123" s="187"/>
      <c r="H123" s="187"/>
      <c r="I123" s="188"/>
      <c r="J123" s="188"/>
      <c r="K123" s="188"/>
      <c r="L123" s="188"/>
      <c r="M123" s="188"/>
      <c r="N123" s="188"/>
      <c r="O123" s="188"/>
      <c r="P123" s="188"/>
      <c r="Q123" s="188"/>
    </row>
    <row r="124" spans="2:17" ht="12.75" customHeight="1" x14ac:dyDescent="0.25">
      <c r="B124" s="187"/>
      <c r="C124" s="187"/>
      <c r="D124" s="187"/>
      <c r="E124" s="187"/>
      <c r="F124" s="187"/>
      <c r="G124" s="187"/>
      <c r="H124" s="187"/>
      <c r="I124" s="188"/>
      <c r="J124" s="188"/>
      <c r="K124" s="188"/>
      <c r="L124" s="188"/>
      <c r="M124" s="188"/>
      <c r="N124" s="188"/>
      <c r="O124" s="188"/>
      <c r="P124" s="188"/>
      <c r="Q124" s="188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5054000029</v>
      </c>
      <c r="D126" s="189" t="s">
        <v>7427</v>
      </c>
      <c r="E126" s="190"/>
      <c r="F126" s="190"/>
      <c r="G126" s="190"/>
      <c r="H126" s="190"/>
      <c r="I126" s="191"/>
      <c r="J126" s="49" t="s">
        <v>99</v>
      </c>
      <c r="K126" s="191"/>
      <c r="L126" s="192"/>
      <c r="M126" s="192"/>
      <c r="N126" s="192"/>
      <c r="O126" s="192"/>
      <c r="P126" s="192"/>
      <c r="Q126" s="192"/>
    </row>
    <row r="127" spans="2:17" ht="7.5" customHeight="1" x14ac:dyDescent="0.25">
      <c r="B127" s="50"/>
      <c r="C127" s="193"/>
      <c r="D127" s="193"/>
      <c r="E127" s="193"/>
      <c r="F127" s="193"/>
      <c r="G127" s="193"/>
      <c r="H127" s="193"/>
      <c r="I127" s="193"/>
      <c r="J127" s="50"/>
      <c r="K127" s="194"/>
      <c r="L127" s="195"/>
      <c r="M127" s="195"/>
      <c r="N127" s="195"/>
      <c r="O127" s="195"/>
      <c r="P127" s="195"/>
      <c r="Q127" s="195"/>
    </row>
    <row r="128" spans="2:17" ht="12.75" customHeight="1" x14ac:dyDescent="0.25">
      <c r="B128" s="187" t="s">
        <v>49</v>
      </c>
      <c r="C128" s="187"/>
      <c r="D128" s="187"/>
      <c r="E128" s="187"/>
      <c r="F128" s="187"/>
      <c r="G128" s="187"/>
      <c r="H128" s="187"/>
      <c r="I128" s="188"/>
      <c r="J128" s="188"/>
      <c r="K128" s="188"/>
      <c r="L128" s="188"/>
      <c r="M128" s="188"/>
      <c r="N128" s="188"/>
      <c r="O128" s="188"/>
      <c r="P128" s="188"/>
      <c r="Q128" s="188"/>
    </row>
    <row r="129" spans="2:17" ht="12.75" customHeight="1" x14ac:dyDescent="0.25">
      <c r="B129" s="187"/>
      <c r="C129" s="187"/>
      <c r="D129" s="187"/>
      <c r="E129" s="187"/>
      <c r="F129" s="187"/>
      <c r="G129" s="187"/>
      <c r="H129" s="187"/>
      <c r="I129" s="188"/>
      <c r="J129" s="188"/>
      <c r="K129" s="188"/>
      <c r="L129" s="188"/>
      <c r="M129" s="188"/>
      <c r="N129" s="188"/>
      <c r="O129" s="188"/>
      <c r="P129" s="188"/>
      <c r="Q129" s="188"/>
    </row>
    <row r="130" spans="2:17" ht="12.75" customHeight="1" x14ac:dyDescent="0.25">
      <c r="B130" s="187"/>
      <c r="C130" s="187"/>
      <c r="D130" s="187"/>
      <c r="E130" s="187"/>
      <c r="F130" s="187"/>
      <c r="G130" s="187"/>
      <c r="H130" s="187"/>
      <c r="I130" s="188"/>
      <c r="J130" s="188"/>
      <c r="K130" s="188"/>
      <c r="L130" s="188"/>
      <c r="M130" s="188"/>
      <c r="N130" s="188"/>
      <c r="O130" s="188"/>
      <c r="P130" s="188"/>
      <c r="Q130" s="188"/>
    </row>
    <row r="131" spans="2:17" ht="12.75" customHeight="1" x14ac:dyDescent="0.25">
      <c r="B131" s="187"/>
      <c r="C131" s="187"/>
      <c r="D131" s="187"/>
      <c r="E131" s="187"/>
      <c r="F131" s="187"/>
      <c r="G131" s="187"/>
      <c r="H131" s="187"/>
      <c r="I131" s="188"/>
      <c r="J131" s="188"/>
      <c r="K131" s="188"/>
      <c r="L131" s="188"/>
      <c r="M131" s="188"/>
      <c r="N131" s="188"/>
      <c r="O131" s="188"/>
      <c r="P131" s="188"/>
      <c r="Q131" s="188"/>
    </row>
    <row r="132" spans="2:17" ht="12.75" customHeight="1" x14ac:dyDescent="0.25">
      <c r="B132" s="187"/>
      <c r="C132" s="187"/>
      <c r="D132" s="187"/>
      <c r="E132" s="187"/>
      <c r="F132" s="187"/>
      <c r="G132" s="187"/>
      <c r="H132" s="187"/>
      <c r="I132" s="188"/>
      <c r="J132" s="188"/>
      <c r="K132" s="188"/>
      <c r="L132" s="188"/>
      <c r="M132" s="188"/>
      <c r="N132" s="188"/>
      <c r="O132" s="188"/>
      <c r="P132" s="188"/>
      <c r="Q132" s="188"/>
    </row>
    <row r="133" spans="2:17" ht="12.75" customHeight="1" x14ac:dyDescent="0.25">
      <c r="B133" s="187"/>
      <c r="C133" s="187"/>
      <c r="D133" s="187"/>
      <c r="E133" s="187"/>
      <c r="F133" s="187"/>
      <c r="G133" s="187"/>
      <c r="H133" s="187"/>
      <c r="I133" s="188"/>
      <c r="J133" s="188"/>
      <c r="K133" s="188"/>
      <c r="L133" s="188"/>
      <c r="M133" s="188"/>
      <c r="N133" s="188"/>
      <c r="O133" s="188"/>
      <c r="P133" s="188"/>
      <c r="Q133" s="188"/>
    </row>
    <row r="134" spans="2:17" ht="12.75" customHeight="1" x14ac:dyDescent="0.25">
      <c r="B134" s="187"/>
      <c r="C134" s="187"/>
      <c r="D134" s="187"/>
      <c r="E134" s="187"/>
      <c r="F134" s="187"/>
      <c r="G134" s="187"/>
      <c r="H134" s="187"/>
      <c r="I134" s="188"/>
      <c r="J134" s="188"/>
      <c r="K134" s="188"/>
      <c r="L134" s="188"/>
      <c r="M134" s="188"/>
      <c r="N134" s="188"/>
      <c r="O134" s="188"/>
      <c r="P134" s="188"/>
      <c r="Q134" s="188"/>
    </row>
    <row r="135" spans="2:17" ht="12.75" customHeight="1" x14ac:dyDescent="0.25">
      <c r="B135" s="187"/>
      <c r="C135" s="187"/>
      <c r="D135" s="187"/>
      <c r="E135" s="187"/>
      <c r="F135" s="187"/>
      <c r="G135" s="187"/>
      <c r="H135" s="187"/>
      <c r="I135" s="188"/>
      <c r="J135" s="188"/>
      <c r="K135" s="188"/>
      <c r="L135" s="188"/>
      <c r="M135" s="188"/>
      <c r="N135" s="188"/>
      <c r="O135" s="188"/>
      <c r="P135" s="188"/>
      <c r="Q135" s="188"/>
    </row>
    <row r="136" spans="2:17" ht="12.75" customHeight="1" x14ac:dyDescent="0.25">
      <c r="B136" s="187"/>
      <c r="C136" s="187"/>
      <c r="D136" s="187"/>
      <c r="E136" s="187"/>
      <c r="F136" s="187"/>
      <c r="G136" s="187"/>
      <c r="H136" s="187"/>
      <c r="I136" s="188"/>
      <c r="J136" s="188"/>
      <c r="K136" s="188"/>
      <c r="L136" s="188"/>
      <c r="M136" s="188"/>
      <c r="N136" s="188"/>
      <c r="O136" s="188"/>
      <c r="P136" s="188"/>
      <c r="Q136" s="188"/>
    </row>
    <row r="137" spans="2:17" ht="12.75" customHeight="1" x14ac:dyDescent="0.25">
      <c r="B137" s="187"/>
      <c r="C137" s="187"/>
      <c r="D137" s="187"/>
      <c r="E137" s="187"/>
      <c r="F137" s="187"/>
      <c r="G137" s="187"/>
      <c r="H137" s="187"/>
      <c r="I137" s="188"/>
      <c r="J137" s="188"/>
      <c r="K137" s="188"/>
      <c r="L137" s="188"/>
      <c r="M137" s="188"/>
      <c r="N137" s="188"/>
      <c r="O137" s="188"/>
      <c r="P137" s="188"/>
      <c r="Q137" s="188"/>
    </row>
    <row r="138" spans="2:17" ht="12.75" customHeight="1" x14ac:dyDescent="0.25">
      <c r="B138" s="187"/>
      <c r="C138" s="187"/>
      <c r="D138" s="187"/>
      <c r="E138" s="187"/>
      <c r="F138" s="187"/>
      <c r="G138" s="187"/>
      <c r="H138" s="187"/>
      <c r="I138" s="188"/>
      <c r="J138" s="188"/>
      <c r="K138" s="188"/>
      <c r="L138" s="188"/>
      <c r="M138" s="188"/>
      <c r="N138" s="188"/>
      <c r="O138" s="188"/>
      <c r="P138" s="188"/>
      <c r="Q138" s="188"/>
    </row>
    <row r="139" spans="2:17" ht="12.75" customHeight="1" x14ac:dyDescent="0.25">
      <c r="B139" s="187"/>
      <c r="C139" s="187"/>
      <c r="D139" s="187"/>
      <c r="E139" s="187"/>
      <c r="F139" s="187"/>
      <c r="G139" s="187"/>
      <c r="H139" s="187"/>
      <c r="I139" s="188"/>
      <c r="J139" s="188"/>
      <c r="K139" s="188"/>
      <c r="L139" s="188"/>
      <c r="M139" s="188"/>
      <c r="N139" s="188"/>
      <c r="O139" s="188"/>
      <c r="P139" s="188"/>
      <c r="Q139" s="188"/>
    </row>
    <row r="140" spans="2:17" ht="12.75" customHeight="1" x14ac:dyDescent="0.25">
      <c r="B140" s="187"/>
      <c r="C140" s="187"/>
      <c r="D140" s="187"/>
      <c r="E140" s="187"/>
      <c r="F140" s="187"/>
      <c r="G140" s="187"/>
      <c r="H140" s="187"/>
      <c r="I140" s="188"/>
      <c r="J140" s="188"/>
      <c r="K140" s="188"/>
      <c r="L140" s="188"/>
      <c r="M140" s="188"/>
      <c r="N140" s="188"/>
      <c r="O140" s="188"/>
      <c r="P140" s="188"/>
      <c r="Q140" s="188"/>
    </row>
    <row r="141" spans="2:17" ht="12.75" customHeight="1" x14ac:dyDescent="0.25">
      <c r="B141" s="187"/>
      <c r="C141" s="187"/>
      <c r="D141" s="187"/>
      <c r="E141" s="187"/>
      <c r="F141" s="187"/>
      <c r="G141" s="187"/>
      <c r="H141" s="187"/>
      <c r="I141" s="188"/>
      <c r="J141" s="188"/>
      <c r="K141" s="188"/>
      <c r="L141" s="188"/>
      <c r="M141" s="188"/>
      <c r="N141" s="188"/>
      <c r="O141" s="188"/>
      <c r="P141" s="188"/>
      <c r="Q141" s="188"/>
    </row>
    <row r="142" spans="2:17" ht="12.75" customHeight="1" x14ac:dyDescent="0.25">
      <c r="B142" s="187"/>
      <c r="C142" s="187"/>
      <c r="D142" s="187"/>
      <c r="E142" s="187"/>
      <c r="F142" s="187"/>
      <c r="G142" s="187"/>
      <c r="H142" s="187"/>
      <c r="I142" s="188"/>
      <c r="J142" s="188"/>
      <c r="K142" s="188"/>
      <c r="L142" s="188"/>
      <c r="M142" s="188"/>
      <c r="N142" s="188"/>
      <c r="O142" s="188"/>
      <c r="P142" s="188"/>
      <c r="Q142" s="188"/>
    </row>
    <row r="143" spans="2:17" ht="12.75" customHeight="1" x14ac:dyDescent="0.25">
      <c r="B143" s="187"/>
      <c r="C143" s="187"/>
      <c r="D143" s="187"/>
      <c r="E143" s="187"/>
      <c r="F143" s="187"/>
      <c r="G143" s="187"/>
      <c r="H143" s="187"/>
      <c r="I143" s="188"/>
      <c r="J143" s="188"/>
      <c r="K143" s="188"/>
      <c r="L143" s="188"/>
      <c r="M143" s="188"/>
      <c r="N143" s="188"/>
      <c r="O143" s="188"/>
      <c r="P143" s="188"/>
      <c r="Q143" s="188"/>
    </row>
    <row r="144" spans="2:17" ht="12.75" customHeight="1" x14ac:dyDescent="0.25">
      <c r="B144" s="187"/>
      <c r="C144" s="187"/>
      <c r="D144" s="187"/>
      <c r="E144" s="187"/>
      <c r="F144" s="187"/>
      <c r="G144" s="187"/>
      <c r="H144" s="187"/>
      <c r="I144" s="188"/>
      <c r="J144" s="188"/>
      <c r="K144" s="188"/>
      <c r="L144" s="188"/>
      <c r="M144" s="188"/>
      <c r="N144" s="188"/>
      <c r="O144" s="188"/>
      <c r="P144" s="188"/>
      <c r="Q144" s="188"/>
    </row>
    <row r="145" spans="2:17" ht="12.75" customHeight="1" x14ac:dyDescent="0.25">
      <c r="B145" s="187"/>
      <c r="C145" s="187"/>
      <c r="D145" s="187"/>
      <c r="E145" s="187"/>
      <c r="F145" s="187"/>
      <c r="G145" s="187"/>
      <c r="H145" s="187"/>
      <c r="I145" s="188"/>
      <c r="J145" s="188"/>
      <c r="K145" s="188"/>
      <c r="L145" s="188"/>
      <c r="M145" s="188"/>
      <c r="N145" s="188"/>
      <c r="O145" s="188"/>
      <c r="P145" s="188"/>
      <c r="Q145" s="188"/>
    </row>
    <row r="146" spans="2:17" ht="12.75" customHeight="1" x14ac:dyDescent="0.25">
      <c r="B146" s="187"/>
      <c r="C146" s="187"/>
      <c r="D146" s="187"/>
      <c r="E146" s="187"/>
      <c r="F146" s="187"/>
      <c r="G146" s="187"/>
      <c r="H146" s="187"/>
      <c r="I146" s="188"/>
      <c r="J146" s="188"/>
      <c r="K146" s="188"/>
      <c r="L146" s="188"/>
      <c r="M146" s="188"/>
      <c r="N146" s="188"/>
      <c r="O146" s="188"/>
      <c r="P146" s="188"/>
      <c r="Q146" s="188"/>
    </row>
    <row r="147" spans="2:17" ht="12.75" customHeight="1" x14ac:dyDescent="0.25">
      <c r="B147" s="187"/>
      <c r="C147" s="187"/>
      <c r="D147" s="187"/>
      <c r="E147" s="187"/>
      <c r="F147" s="187"/>
      <c r="G147" s="187"/>
      <c r="H147" s="187"/>
      <c r="I147" s="188"/>
      <c r="J147" s="188"/>
      <c r="K147" s="188"/>
      <c r="L147" s="188"/>
      <c r="M147" s="188"/>
      <c r="N147" s="188"/>
      <c r="O147" s="188"/>
      <c r="P147" s="188"/>
      <c r="Q147" s="188"/>
    </row>
    <row r="148" spans="2:17" ht="30" customHeight="1" x14ac:dyDescent="0.25">
      <c r="B148" s="42">
        <v>7</v>
      </c>
      <c r="C148" s="48">
        <v>5054000023</v>
      </c>
      <c r="D148" s="189" t="s">
        <v>5597</v>
      </c>
      <c r="E148" s="190"/>
      <c r="F148" s="190"/>
      <c r="G148" s="190"/>
      <c r="H148" s="190"/>
      <c r="I148" s="191"/>
      <c r="J148" s="49" t="s">
        <v>99</v>
      </c>
      <c r="K148" s="191"/>
      <c r="L148" s="192"/>
      <c r="M148" s="192"/>
      <c r="N148" s="192"/>
      <c r="O148" s="192"/>
      <c r="P148" s="192"/>
      <c r="Q148" s="192"/>
    </row>
    <row r="149" spans="2:17" ht="7.5" customHeight="1" x14ac:dyDescent="0.25">
      <c r="B149" s="50"/>
      <c r="C149" s="193"/>
      <c r="D149" s="193"/>
      <c r="E149" s="193"/>
      <c r="F149" s="193"/>
      <c r="G149" s="193"/>
      <c r="H149" s="193"/>
      <c r="I149" s="193"/>
      <c r="J149" s="50"/>
      <c r="K149" s="194"/>
      <c r="L149" s="195"/>
      <c r="M149" s="195"/>
      <c r="N149" s="195"/>
      <c r="O149" s="195"/>
      <c r="P149" s="195"/>
      <c r="Q149" s="195"/>
    </row>
    <row r="150" spans="2:17" ht="12.75" customHeight="1" x14ac:dyDescent="0.25">
      <c r="B150" s="187"/>
      <c r="C150" s="187"/>
      <c r="D150" s="187"/>
      <c r="E150" s="187"/>
      <c r="F150" s="187"/>
      <c r="G150" s="187"/>
      <c r="H150" s="187"/>
      <c r="I150" s="188"/>
      <c r="J150" s="188"/>
      <c r="K150" s="188"/>
      <c r="L150" s="188"/>
      <c r="M150" s="188"/>
      <c r="N150" s="188"/>
      <c r="O150" s="188"/>
      <c r="P150" s="188"/>
      <c r="Q150" s="188"/>
    </row>
    <row r="151" spans="2:17" ht="12.75" customHeight="1" x14ac:dyDescent="0.25">
      <c r="B151" s="187"/>
      <c r="C151" s="187"/>
      <c r="D151" s="187"/>
      <c r="E151" s="187"/>
      <c r="F151" s="187"/>
      <c r="G151" s="187"/>
      <c r="H151" s="187"/>
      <c r="I151" s="188"/>
      <c r="J151" s="188"/>
      <c r="K151" s="188"/>
      <c r="L151" s="188"/>
      <c r="M151" s="188"/>
      <c r="N151" s="188"/>
      <c r="O151" s="188"/>
      <c r="P151" s="188"/>
      <c r="Q151" s="188"/>
    </row>
    <row r="152" spans="2:17" ht="12.75" customHeight="1" x14ac:dyDescent="0.25">
      <c r="B152" s="187"/>
      <c r="C152" s="187"/>
      <c r="D152" s="187"/>
      <c r="E152" s="187"/>
      <c r="F152" s="187"/>
      <c r="G152" s="187"/>
      <c r="H152" s="187"/>
      <c r="I152" s="188"/>
      <c r="J152" s="188"/>
      <c r="K152" s="188"/>
      <c r="L152" s="188"/>
      <c r="M152" s="188"/>
      <c r="N152" s="188"/>
      <c r="O152" s="188"/>
      <c r="P152" s="188"/>
      <c r="Q152" s="188"/>
    </row>
    <row r="153" spans="2:17" ht="12.75" customHeight="1" x14ac:dyDescent="0.25">
      <c r="B153" s="187"/>
      <c r="C153" s="187"/>
      <c r="D153" s="187"/>
      <c r="E153" s="187"/>
      <c r="F153" s="187"/>
      <c r="G153" s="187"/>
      <c r="H153" s="187"/>
      <c r="I153" s="188"/>
      <c r="J153" s="188"/>
      <c r="K153" s="188"/>
      <c r="L153" s="188"/>
      <c r="M153" s="188"/>
      <c r="N153" s="188"/>
      <c r="O153" s="188"/>
      <c r="P153" s="188"/>
      <c r="Q153" s="188"/>
    </row>
    <row r="154" spans="2:17" ht="12.75" customHeight="1" x14ac:dyDescent="0.25">
      <c r="B154" s="187"/>
      <c r="C154" s="187"/>
      <c r="D154" s="187"/>
      <c r="E154" s="187"/>
      <c r="F154" s="187"/>
      <c r="G154" s="187"/>
      <c r="H154" s="187"/>
      <c r="I154" s="188"/>
      <c r="J154" s="188"/>
      <c r="K154" s="188"/>
      <c r="L154" s="188"/>
      <c r="M154" s="188"/>
      <c r="N154" s="188"/>
      <c r="O154" s="188"/>
      <c r="P154" s="188"/>
      <c r="Q154" s="188"/>
    </row>
    <row r="155" spans="2:17" ht="12.75" customHeight="1" x14ac:dyDescent="0.25">
      <c r="B155" s="187"/>
      <c r="C155" s="187"/>
      <c r="D155" s="187"/>
      <c r="E155" s="187"/>
      <c r="F155" s="187"/>
      <c r="G155" s="187"/>
      <c r="H155" s="187"/>
      <c r="I155" s="188"/>
      <c r="J155" s="188"/>
      <c r="K155" s="188"/>
      <c r="L155" s="188"/>
      <c r="M155" s="188"/>
      <c r="N155" s="188"/>
      <c r="O155" s="188"/>
      <c r="P155" s="188"/>
      <c r="Q155" s="188"/>
    </row>
    <row r="156" spans="2:17" ht="12.75" customHeight="1" x14ac:dyDescent="0.25">
      <c r="B156" s="187"/>
      <c r="C156" s="187"/>
      <c r="D156" s="187"/>
      <c r="E156" s="187"/>
      <c r="F156" s="187"/>
      <c r="G156" s="187"/>
      <c r="H156" s="187"/>
      <c r="I156" s="188"/>
      <c r="J156" s="188"/>
      <c r="K156" s="188"/>
      <c r="L156" s="188"/>
      <c r="M156" s="188"/>
      <c r="N156" s="188"/>
      <c r="O156" s="188"/>
      <c r="P156" s="188"/>
      <c r="Q156" s="188"/>
    </row>
    <row r="157" spans="2:17" ht="12.75" customHeight="1" x14ac:dyDescent="0.25">
      <c r="B157" s="187"/>
      <c r="C157" s="187"/>
      <c r="D157" s="187"/>
      <c r="E157" s="187"/>
      <c r="F157" s="187"/>
      <c r="G157" s="187"/>
      <c r="H157" s="187"/>
      <c r="I157" s="188"/>
      <c r="J157" s="188"/>
      <c r="K157" s="188"/>
      <c r="L157" s="188"/>
      <c r="M157" s="188"/>
      <c r="N157" s="188"/>
      <c r="O157" s="188"/>
      <c r="P157" s="188"/>
      <c r="Q157" s="188"/>
    </row>
    <row r="158" spans="2:17" ht="12.75" customHeight="1" x14ac:dyDescent="0.25">
      <c r="B158" s="187"/>
      <c r="C158" s="187"/>
      <c r="D158" s="187"/>
      <c r="E158" s="187"/>
      <c r="F158" s="187"/>
      <c r="G158" s="187"/>
      <c r="H158" s="187"/>
      <c r="I158" s="188"/>
      <c r="J158" s="188"/>
      <c r="K158" s="188"/>
      <c r="L158" s="188"/>
      <c r="M158" s="188"/>
      <c r="N158" s="188"/>
      <c r="O158" s="188"/>
      <c r="P158" s="188"/>
      <c r="Q158" s="188"/>
    </row>
    <row r="159" spans="2:17" ht="12.75" customHeight="1" x14ac:dyDescent="0.25">
      <c r="B159" s="187"/>
      <c r="C159" s="187"/>
      <c r="D159" s="187"/>
      <c r="E159" s="187"/>
      <c r="F159" s="187"/>
      <c r="G159" s="187"/>
      <c r="H159" s="187"/>
      <c r="I159" s="188"/>
      <c r="J159" s="188"/>
      <c r="K159" s="188"/>
      <c r="L159" s="188"/>
      <c r="M159" s="188"/>
      <c r="N159" s="188"/>
      <c r="O159" s="188"/>
      <c r="P159" s="188"/>
      <c r="Q159" s="188"/>
    </row>
    <row r="160" spans="2:17" ht="12.75" customHeight="1" x14ac:dyDescent="0.25">
      <c r="B160" s="187"/>
      <c r="C160" s="187"/>
      <c r="D160" s="187"/>
      <c r="E160" s="187"/>
      <c r="F160" s="187"/>
      <c r="G160" s="187"/>
      <c r="H160" s="187"/>
      <c r="I160" s="188"/>
      <c r="J160" s="188"/>
      <c r="K160" s="188"/>
      <c r="L160" s="188"/>
      <c r="M160" s="188"/>
      <c r="N160" s="188"/>
      <c r="O160" s="188"/>
      <c r="P160" s="188"/>
      <c r="Q160" s="188"/>
    </row>
    <row r="161" spans="2:17" ht="12.75" customHeight="1" x14ac:dyDescent="0.25">
      <c r="B161" s="187"/>
      <c r="C161" s="187"/>
      <c r="D161" s="187"/>
      <c r="E161" s="187"/>
      <c r="F161" s="187"/>
      <c r="G161" s="187"/>
      <c r="H161" s="187"/>
      <c r="I161" s="188"/>
      <c r="J161" s="188"/>
      <c r="K161" s="188"/>
      <c r="L161" s="188"/>
      <c r="M161" s="188"/>
      <c r="N161" s="188"/>
      <c r="O161" s="188"/>
      <c r="P161" s="188"/>
      <c r="Q161" s="188"/>
    </row>
    <row r="162" spans="2:17" ht="12.75" customHeight="1" x14ac:dyDescent="0.25">
      <c r="B162" s="187"/>
      <c r="C162" s="187"/>
      <c r="D162" s="187"/>
      <c r="E162" s="187"/>
      <c r="F162" s="187"/>
      <c r="G162" s="187"/>
      <c r="H162" s="187"/>
      <c r="I162" s="188"/>
      <c r="J162" s="188"/>
      <c r="K162" s="188"/>
      <c r="L162" s="188"/>
      <c r="M162" s="188"/>
      <c r="N162" s="188"/>
      <c r="O162" s="188"/>
      <c r="P162" s="188"/>
      <c r="Q162" s="188"/>
    </row>
    <row r="163" spans="2:17" ht="12.75" customHeight="1" x14ac:dyDescent="0.25">
      <c r="B163" s="187"/>
      <c r="C163" s="187"/>
      <c r="D163" s="187"/>
      <c r="E163" s="187"/>
      <c r="F163" s="187"/>
      <c r="G163" s="187"/>
      <c r="H163" s="187"/>
      <c r="I163" s="188"/>
      <c r="J163" s="188"/>
      <c r="K163" s="188"/>
      <c r="L163" s="188"/>
      <c r="M163" s="188"/>
      <c r="N163" s="188"/>
      <c r="O163" s="188"/>
      <c r="P163" s="188"/>
      <c r="Q163" s="188"/>
    </row>
    <row r="164" spans="2:17" ht="12.75" customHeight="1" x14ac:dyDescent="0.25">
      <c r="B164" s="187"/>
      <c r="C164" s="187"/>
      <c r="D164" s="187"/>
      <c r="E164" s="187"/>
      <c r="F164" s="187"/>
      <c r="G164" s="187"/>
      <c r="H164" s="187"/>
      <c r="I164" s="188"/>
      <c r="J164" s="188"/>
      <c r="K164" s="188"/>
      <c r="L164" s="188"/>
      <c r="M164" s="188"/>
      <c r="N164" s="188"/>
      <c r="O164" s="188"/>
      <c r="P164" s="188"/>
      <c r="Q164" s="188"/>
    </row>
    <row r="165" spans="2:17" ht="12.75" customHeight="1" x14ac:dyDescent="0.25">
      <c r="B165" s="187"/>
      <c r="C165" s="187"/>
      <c r="D165" s="187"/>
      <c r="E165" s="187"/>
      <c r="F165" s="187"/>
      <c r="G165" s="187"/>
      <c r="H165" s="187"/>
      <c r="I165" s="188"/>
      <c r="J165" s="188"/>
      <c r="K165" s="188"/>
      <c r="L165" s="188"/>
      <c r="M165" s="188"/>
      <c r="N165" s="188"/>
      <c r="O165" s="188"/>
      <c r="P165" s="188"/>
      <c r="Q165" s="188"/>
    </row>
    <row r="166" spans="2:17" ht="12.75" customHeight="1" x14ac:dyDescent="0.25">
      <c r="B166" s="187"/>
      <c r="C166" s="187"/>
      <c r="D166" s="187"/>
      <c r="E166" s="187"/>
      <c r="F166" s="187"/>
      <c r="G166" s="187"/>
      <c r="H166" s="187"/>
      <c r="I166" s="188"/>
      <c r="J166" s="188"/>
      <c r="K166" s="188"/>
      <c r="L166" s="188"/>
      <c r="M166" s="188"/>
      <c r="N166" s="188"/>
      <c r="O166" s="188"/>
      <c r="P166" s="188"/>
      <c r="Q166" s="188"/>
    </row>
    <row r="167" spans="2:17" ht="12.75" customHeight="1" x14ac:dyDescent="0.25">
      <c r="B167" s="187"/>
      <c r="C167" s="187"/>
      <c r="D167" s="187"/>
      <c r="E167" s="187"/>
      <c r="F167" s="187"/>
      <c r="G167" s="187"/>
      <c r="H167" s="187"/>
      <c r="I167" s="188"/>
      <c r="J167" s="188"/>
      <c r="K167" s="188"/>
      <c r="L167" s="188"/>
      <c r="M167" s="188"/>
      <c r="N167" s="188"/>
      <c r="O167" s="188"/>
      <c r="P167" s="188"/>
      <c r="Q167" s="188"/>
    </row>
    <row r="168" spans="2:17" ht="12.75" customHeight="1" x14ac:dyDescent="0.25">
      <c r="B168" s="187"/>
      <c r="C168" s="187"/>
      <c r="D168" s="187"/>
      <c r="E168" s="187"/>
      <c r="F168" s="187"/>
      <c r="G168" s="187"/>
      <c r="H168" s="187"/>
      <c r="I168" s="188"/>
      <c r="J168" s="188"/>
      <c r="K168" s="188"/>
      <c r="L168" s="188"/>
      <c r="M168" s="188"/>
      <c r="N168" s="188"/>
      <c r="O168" s="188"/>
      <c r="P168" s="188"/>
      <c r="Q168" s="188"/>
    </row>
    <row r="169" spans="2:17" ht="12.75" customHeight="1" x14ac:dyDescent="0.25">
      <c r="B169" s="187"/>
      <c r="C169" s="187"/>
      <c r="D169" s="187"/>
      <c r="E169" s="187"/>
      <c r="F169" s="187"/>
      <c r="G169" s="187"/>
      <c r="H169" s="187"/>
      <c r="I169" s="188"/>
      <c r="J169" s="188"/>
      <c r="K169" s="188"/>
      <c r="L169" s="188"/>
      <c r="M169" s="188"/>
      <c r="N169" s="188"/>
      <c r="O169" s="188"/>
      <c r="P169" s="188"/>
      <c r="Q169" s="188"/>
    </row>
    <row r="170" spans="2:17" ht="30" customHeight="1" x14ac:dyDescent="0.25">
      <c r="B170" s="42">
        <v>8</v>
      </c>
      <c r="C170" s="48">
        <v>5054100005</v>
      </c>
      <c r="D170" s="189" t="s">
        <v>5598</v>
      </c>
      <c r="E170" s="190"/>
      <c r="F170" s="190"/>
      <c r="G170" s="190"/>
      <c r="H170" s="190"/>
      <c r="I170" s="191"/>
      <c r="J170" s="49" t="s">
        <v>99</v>
      </c>
      <c r="K170" s="191"/>
      <c r="L170" s="192"/>
      <c r="M170" s="192"/>
      <c r="N170" s="192"/>
      <c r="O170" s="192"/>
      <c r="P170" s="192"/>
      <c r="Q170" s="192"/>
    </row>
    <row r="171" spans="2:17" ht="7.5" customHeight="1" x14ac:dyDescent="0.25">
      <c r="B171" s="50"/>
      <c r="C171" s="193"/>
      <c r="D171" s="193"/>
      <c r="E171" s="193"/>
      <c r="F171" s="193"/>
      <c r="G171" s="193"/>
      <c r="H171" s="193"/>
      <c r="I171" s="193"/>
      <c r="J171" s="50"/>
      <c r="K171" s="194"/>
      <c r="L171" s="195"/>
      <c r="M171" s="195"/>
      <c r="N171" s="195"/>
      <c r="O171" s="195"/>
      <c r="P171" s="195"/>
      <c r="Q171" s="195"/>
    </row>
    <row r="172" spans="2:17" ht="12.75" customHeight="1" x14ac:dyDescent="0.25">
      <c r="B172" s="187" t="s">
        <v>107</v>
      </c>
      <c r="C172" s="187"/>
      <c r="D172" s="187"/>
      <c r="E172" s="187"/>
      <c r="F172" s="187"/>
      <c r="G172" s="187"/>
      <c r="H172" s="187"/>
      <c r="I172" s="188"/>
      <c r="J172" s="188"/>
      <c r="K172" s="188"/>
      <c r="L172" s="188"/>
      <c r="M172" s="188"/>
      <c r="N172" s="188"/>
      <c r="O172" s="188"/>
      <c r="P172" s="188"/>
      <c r="Q172" s="188"/>
    </row>
    <row r="173" spans="2:17" ht="12.75" customHeight="1" x14ac:dyDescent="0.25">
      <c r="B173" s="187"/>
      <c r="C173" s="187"/>
      <c r="D173" s="187"/>
      <c r="E173" s="187"/>
      <c r="F173" s="187"/>
      <c r="G173" s="187"/>
      <c r="H173" s="187"/>
      <c r="I173" s="188"/>
      <c r="J173" s="188"/>
      <c r="K173" s="188"/>
      <c r="L173" s="188"/>
      <c r="M173" s="188"/>
      <c r="N173" s="188"/>
      <c r="O173" s="188"/>
      <c r="P173" s="188"/>
      <c r="Q173" s="188"/>
    </row>
    <row r="174" spans="2:17" ht="12.75" customHeight="1" x14ac:dyDescent="0.25">
      <c r="B174" s="187"/>
      <c r="C174" s="187"/>
      <c r="D174" s="187"/>
      <c r="E174" s="187"/>
      <c r="F174" s="187"/>
      <c r="G174" s="187"/>
      <c r="H174" s="187"/>
      <c r="I174" s="188"/>
      <c r="J174" s="188"/>
      <c r="K174" s="188"/>
      <c r="L174" s="188"/>
      <c r="M174" s="188"/>
      <c r="N174" s="188"/>
      <c r="O174" s="188"/>
      <c r="P174" s="188"/>
      <c r="Q174" s="188"/>
    </row>
    <row r="175" spans="2:17" ht="12.75" customHeight="1" x14ac:dyDescent="0.25">
      <c r="B175" s="187"/>
      <c r="C175" s="187"/>
      <c r="D175" s="187"/>
      <c r="E175" s="187"/>
      <c r="F175" s="187"/>
      <c r="G175" s="187"/>
      <c r="H175" s="187"/>
      <c r="I175" s="188"/>
      <c r="J175" s="188"/>
      <c r="K175" s="188"/>
      <c r="L175" s="188"/>
      <c r="M175" s="188"/>
      <c r="N175" s="188"/>
      <c r="O175" s="188"/>
      <c r="P175" s="188"/>
      <c r="Q175" s="188"/>
    </row>
    <row r="176" spans="2:17" ht="12.75" customHeight="1" x14ac:dyDescent="0.25">
      <c r="B176" s="187"/>
      <c r="C176" s="187"/>
      <c r="D176" s="187"/>
      <c r="E176" s="187"/>
      <c r="F176" s="187"/>
      <c r="G176" s="187"/>
      <c r="H176" s="187"/>
      <c r="I176" s="188"/>
      <c r="J176" s="188"/>
      <c r="K176" s="188"/>
      <c r="L176" s="188"/>
      <c r="M176" s="188"/>
      <c r="N176" s="188"/>
      <c r="O176" s="188"/>
      <c r="P176" s="188"/>
      <c r="Q176" s="188"/>
    </row>
    <row r="177" spans="2:17" ht="12.75" customHeight="1" x14ac:dyDescent="0.25">
      <c r="B177" s="187"/>
      <c r="C177" s="187"/>
      <c r="D177" s="187"/>
      <c r="E177" s="187"/>
      <c r="F177" s="187"/>
      <c r="G177" s="187"/>
      <c r="H177" s="187"/>
      <c r="I177" s="188"/>
      <c r="J177" s="188"/>
      <c r="K177" s="188"/>
      <c r="L177" s="188"/>
      <c r="M177" s="188"/>
      <c r="N177" s="188"/>
      <c r="O177" s="188"/>
      <c r="P177" s="188"/>
      <c r="Q177" s="188"/>
    </row>
    <row r="178" spans="2:17" ht="12.75" customHeight="1" x14ac:dyDescent="0.25">
      <c r="B178" s="187"/>
      <c r="C178" s="187"/>
      <c r="D178" s="187"/>
      <c r="E178" s="187"/>
      <c r="F178" s="187"/>
      <c r="G178" s="187"/>
      <c r="H178" s="187"/>
      <c r="I178" s="188"/>
      <c r="J178" s="188"/>
      <c r="K178" s="188"/>
      <c r="L178" s="188"/>
      <c r="M178" s="188"/>
      <c r="N178" s="188"/>
      <c r="O178" s="188"/>
      <c r="P178" s="188"/>
      <c r="Q178" s="188"/>
    </row>
    <row r="179" spans="2:17" ht="12.75" customHeight="1" x14ac:dyDescent="0.25">
      <c r="B179" s="187"/>
      <c r="C179" s="187"/>
      <c r="D179" s="187"/>
      <c r="E179" s="187"/>
      <c r="F179" s="187"/>
      <c r="G179" s="187"/>
      <c r="H179" s="187"/>
      <c r="I179" s="188"/>
      <c r="J179" s="188"/>
      <c r="K179" s="188"/>
      <c r="L179" s="188"/>
      <c r="M179" s="188"/>
      <c r="N179" s="188"/>
      <c r="O179" s="188"/>
      <c r="P179" s="188"/>
      <c r="Q179" s="188"/>
    </row>
    <row r="180" spans="2:17" ht="12.75" customHeight="1" x14ac:dyDescent="0.25">
      <c r="B180" s="187"/>
      <c r="C180" s="187"/>
      <c r="D180" s="187"/>
      <c r="E180" s="187"/>
      <c r="F180" s="187"/>
      <c r="G180" s="187"/>
      <c r="H180" s="187"/>
      <c r="I180" s="188"/>
      <c r="J180" s="188"/>
      <c r="K180" s="188"/>
      <c r="L180" s="188"/>
      <c r="M180" s="188"/>
      <c r="N180" s="188"/>
      <c r="O180" s="188"/>
      <c r="P180" s="188"/>
      <c r="Q180" s="188"/>
    </row>
    <row r="181" spans="2:17" ht="12.75" customHeight="1" x14ac:dyDescent="0.25">
      <c r="B181" s="187"/>
      <c r="C181" s="187"/>
      <c r="D181" s="187"/>
      <c r="E181" s="187"/>
      <c r="F181" s="187"/>
      <c r="G181" s="187"/>
      <c r="H181" s="187"/>
      <c r="I181" s="188"/>
      <c r="J181" s="188"/>
      <c r="K181" s="188"/>
      <c r="L181" s="188"/>
      <c r="M181" s="188"/>
      <c r="N181" s="188"/>
      <c r="O181" s="188"/>
      <c r="P181" s="188"/>
      <c r="Q181" s="188"/>
    </row>
    <row r="182" spans="2:17" ht="12.75" customHeight="1" x14ac:dyDescent="0.25">
      <c r="B182" s="187"/>
      <c r="C182" s="187"/>
      <c r="D182" s="187"/>
      <c r="E182" s="187"/>
      <c r="F182" s="187"/>
      <c r="G182" s="187"/>
      <c r="H182" s="187"/>
      <c r="I182" s="188"/>
      <c r="J182" s="188"/>
      <c r="K182" s="188"/>
      <c r="L182" s="188"/>
      <c r="M182" s="188"/>
      <c r="N182" s="188"/>
      <c r="O182" s="188"/>
      <c r="P182" s="188"/>
      <c r="Q182" s="188"/>
    </row>
    <row r="183" spans="2:17" ht="12.75" customHeight="1" x14ac:dyDescent="0.25">
      <c r="B183" s="187"/>
      <c r="C183" s="187"/>
      <c r="D183" s="187"/>
      <c r="E183" s="187"/>
      <c r="F183" s="187"/>
      <c r="G183" s="187"/>
      <c r="H183" s="187"/>
      <c r="I183" s="188"/>
      <c r="J183" s="188"/>
      <c r="K183" s="188"/>
      <c r="L183" s="188"/>
      <c r="M183" s="188"/>
      <c r="N183" s="188"/>
      <c r="O183" s="188"/>
      <c r="P183" s="188"/>
      <c r="Q183" s="188"/>
    </row>
    <row r="184" spans="2:17" ht="12.75" customHeight="1" x14ac:dyDescent="0.25">
      <c r="B184" s="187"/>
      <c r="C184" s="187"/>
      <c r="D184" s="187"/>
      <c r="E184" s="187"/>
      <c r="F184" s="187"/>
      <c r="G184" s="187"/>
      <c r="H184" s="187"/>
      <c r="I184" s="188"/>
      <c r="J184" s="188"/>
      <c r="K184" s="188"/>
      <c r="L184" s="188"/>
      <c r="M184" s="188"/>
      <c r="N184" s="188"/>
      <c r="O184" s="188"/>
      <c r="P184" s="188"/>
      <c r="Q184" s="188"/>
    </row>
    <row r="185" spans="2:17" ht="12.75" customHeight="1" x14ac:dyDescent="0.25">
      <c r="B185" s="187"/>
      <c r="C185" s="187"/>
      <c r="D185" s="187"/>
      <c r="E185" s="187"/>
      <c r="F185" s="187"/>
      <c r="G185" s="187"/>
      <c r="H185" s="187"/>
      <c r="I185" s="188"/>
      <c r="J185" s="188"/>
      <c r="K185" s="188"/>
      <c r="L185" s="188"/>
      <c r="M185" s="188"/>
      <c r="N185" s="188"/>
      <c r="O185" s="188"/>
      <c r="P185" s="188"/>
      <c r="Q185" s="188"/>
    </row>
    <row r="186" spans="2:17" ht="12.75" customHeight="1" x14ac:dyDescent="0.25">
      <c r="B186" s="187"/>
      <c r="C186" s="187"/>
      <c r="D186" s="187"/>
      <c r="E186" s="187"/>
      <c r="F186" s="187"/>
      <c r="G186" s="187"/>
      <c r="H186" s="187"/>
      <c r="I186" s="188"/>
      <c r="J186" s="188"/>
      <c r="K186" s="188"/>
      <c r="L186" s="188"/>
      <c r="M186" s="188"/>
      <c r="N186" s="188"/>
      <c r="O186" s="188"/>
      <c r="P186" s="188"/>
      <c r="Q186" s="188"/>
    </row>
    <row r="187" spans="2:17" ht="12.75" customHeight="1" x14ac:dyDescent="0.25">
      <c r="B187" s="187"/>
      <c r="C187" s="187"/>
      <c r="D187" s="187"/>
      <c r="E187" s="187"/>
      <c r="F187" s="187"/>
      <c r="G187" s="187"/>
      <c r="H187" s="187"/>
      <c r="I187" s="188"/>
      <c r="J187" s="188"/>
      <c r="K187" s="188"/>
      <c r="L187" s="188"/>
      <c r="M187" s="188"/>
      <c r="N187" s="188"/>
      <c r="O187" s="188"/>
      <c r="P187" s="188"/>
      <c r="Q187" s="188"/>
    </row>
    <row r="188" spans="2:17" ht="12.75" customHeight="1" x14ac:dyDescent="0.25">
      <c r="B188" s="187"/>
      <c r="C188" s="187"/>
      <c r="D188" s="187"/>
      <c r="E188" s="187"/>
      <c r="F188" s="187"/>
      <c r="G188" s="187"/>
      <c r="H188" s="187"/>
      <c r="I188" s="188"/>
      <c r="J188" s="188"/>
      <c r="K188" s="188"/>
      <c r="L188" s="188"/>
      <c r="M188" s="188"/>
      <c r="N188" s="188"/>
      <c r="O188" s="188"/>
      <c r="P188" s="188"/>
      <c r="Q188" s="188"/>
    </row>
    <row r="189" spans="2:17" ht="12.75" customHeight="1" x14ac:dyDescent="0.25">
      <c r="B189" s="187"/>
      <c r="C189" s="187"/>
      <c r="D189" s="187"/>
      <c r="E189" s="187"/>
      <c r="F189" s="187"/>
      <c r="G189" s="187"/>
      <c r="H189" s="187"/>
      <c r="I189" s="188"/>
      <c r="J189" s="188"/>
      <c r="K189" s="188"/>
      <c r="L189" s="188"/>
      <c r="M189" s="188"/>
      <c r="N189" s="188"/>
      <c r="O189" s="188"/>
      <c r="P189" s="188"/>
      <c r="Q189" s="188"/>
    </row>
    <row r="190" spans="2:17" ht="12.75" customHeight="1" x14ac:dyDescent="0.25">
      <c r="B190" s="187"/>
      <c r="C190" s="187"/>
      <c r="D190" s="187"/>
      <c r="E190" s="187"/>
      <c r="F190" s="187"/>
      <c r="G190" s="187"/>
      <c r="H190" s="187"/>
      <c r="I190" s="188"/>
      <c r="J190" s="188"/>
      <c r="K190" s="188"/>
      <c r="L190" s="188"/>
      <c r="M190" s="188"/>
      <c r="N190" s="188"/>
      <c r="O190" s="188"/>
      <c r="P190" s="188"/>
      <c r="Q190" s="188"/>
    </row>
    <row r="191" spans="2:17" ht="12.75" customHeight="1" x14ac:dyDescent="0.25">
      <c r="B191" s="187"/>
      <c r="C191" s="187"/>
      <c r="D191" s="187"/>
      <c r="E191" s="187"/>
      <c r="F191" s="187"/>
      <c r="G191" s="187"/>
      <c r="H191" s="187"/>
      <c r="I191" s="188"/>
      <c r="J191" s="188"/>
      <c r="K191" s="188"/>
      <c r="L191" s="188"/>
      <c r="M191" s="188"/>
      <c r="N191" s="188"/>
      <c r="O191" s="188"/>
      <c r="P191" s="188"/>
      <c r="Q191" s="188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5054100006</v>
      </c>
      <c r="D193" s="189" t="s">
        <v>5599</v>
      </c>
      <c r="E193" s="190"/>
      <c r="F193" s="190"/>
      <c r="G193" s="190"/>
      <c r="H193" s="190"/>
      <c r="I193" s="191"/>
      <c r="J193" s="49" t="s">
        <v>99</v>
      </c>
      <c r="K193" s="191"/>
      <c r="L193" s="192"/>
      <c r="M193" s="192"/>
      <c r="N193" s="192"/>
      <c r="O193" s="192"/>
      <c r="P193" s="192"/>
      <c r="Q193" s="192"/>
    </row>
    <row r="194" spans="2:17" ht="7.5" customHeight="1" x14ac:dyDescent="0.25">
      <c r="B194" s="50"/>
      <c r="C194" s="193"/>
      <c r="D194" s="193"/>
      <c r="E194" s="193"/>
      <c r="F194" s="193"/>
      <c r="G194" s="193"/>
      <c r="H194" s="193"/>
      <c r="I194" s="193"/>
      <c r="J194" s="50"/>
      <c r="K194" s="194"/>
      <c r="L194" s="195"/>
      <c r="M194" s="195"/>
      <c r="N194" s="195"/>
      <c r="O194" s="195"/>
      <c r="P194" s="195"/>
      <c r="Q194" s="195"/>
    </row>
    <row r="195" spans="2:17" ht="12.75" customHeight="1" x14ac:dyDescent="0.25">
      <c r="B195" s="187" t="s">
        <v>49</v>
      </c>
      <c r="C195" s="187"/>
      <c r="D195" s="187"/>
      <c r="E195" s="187"/>
      <c r="F195" s="187"/>
      <c r="G195" s="187"/>
      <c r="H195" s="187"/>
      <c r="I195" s="188"/>
      <c r="J195" s="188"/>
      <c r="K195" s="188"/>
      <c r="L195" s="188"/>
      <c r="M195" s="188"/>
      <c r="N195" s="188"/>
      <c r="O195" s="188"/>
      <c r="P195" s="188"/>
      <c r="Q195" s="188"/>
    </row>
    <row r="196" spans="2:17" ht="12.75" customHeight="1" x14ac:dyDescent="0.25">
      <c r="B196" s="187"/>
      <c r="C196" s="187"/>
      <c r="D196" s="187"/>
      <c r="E196" s="187"/>
      <c r="F196" s="187"/>
      <c r="G196" s="187"/>
      <c r="H196" s="187"/>
      <c r="I196" s="188"/>
      <c r="J196" s="188"/>
      <c r="K196" s="188"/>
      <c r="L196" s="188"/>
      <c r="M196" s="188"/>
      <c r="N196" s="188"/>
      <c r="O196" s="188"/>
      <c r="P196" s="188"/>
      <c r="Q196" s="188"/>
    </row>
    <row r="197" spans="2:17" ht="12.75" customHeight="1" x14ac:dyDescent="0.25">
      <c r="B197" s="187"/>
      <c r="C197" s="187"/>
      <c r="D197" s="187"/>
      <c r="E197" s="187"/>
      <c r="F197" s="187"/>
      <c r="G197" s="187"/>
      <c r="H197" s="187"/>
      <c r="I197" s="188"/>
      <c r="J197" s="188"/>
      <c r="K197" s="188"/>
      <c r="L197" s="188"/>
      <c r="M197" s="188"/>
      <c r="N197" s="188"/>
      <c r="O197" s="188"/>
      <c r="P197" s="188"/>
      <c r="Q197" s="188"/>
    </row>
    <row r="198" spans="2:17" ht="12.75" customHeight="1" x14ac:dyDescent="0.25">
      <c r="B198" s="187"/>
      <c r="C198" s="187"/>
      <c r="D198" s="187"/>
      <c r="E198" s="187"/>
      <c r="F198" s="187"/>
      <c r="G198" s="187"/>
      <c r="H198" s="187"/>
      <c r="I198" s="188"/>
      <c r="J198" s="188"/>
      <c r="K198" s="188"/>
      <c r="L198" s="188"/>
      <c r="M198" s="188"/>
      <c r="N198" s="188"/>
      <c r="O198" s="188"/>
      <c r="P198" s="188"/>
      <c r="Q198" s="188"/>
    </row>
    <row r="199" spans="2:17" ht="12.75" customHeight="1" x14ac:dyDescent="0.25">
      <c r="B199" s="187"/>
      <c r="C199" s="187"/>
      <c r="D199" s="187"/>
      <c r="E199" s="187"/>
      <c r="F199" s="187"/>
      <c r="G199" s="187"/>
      <c r="H199" s="187"/>
      <c r="I199" s="188"/>
      <c r="J199" s="188"/>
      <c r="K199" s="188"/>
      <c r="L199" s="188"/>
      <c r="M199" s="188"/>
      <c r="N199" s="188"/>
      <c r="O199" s="188"/>
      <c r="P199" s="188"/>
      <c r="Q199" s="188"/>
    </row>
    <row r="200" spans="2:17" ht="12.75" customHeight="1" x14ac:dyDescent="0.25">
      <c r="B200" s="187"/>
      <c r="C200" s="187"/>
      <c r="D200" s="187"/>
      <c r="E200" s="187"/>
      <c r="F200" s="187"/>
      <c r="G200" s="187"/>
      <c r="H200" s="187"/>
      <c r="I200" s="188"/>
      <c r="J200" s="188"/>
      <c r="K200" s="188"/>
      <c r="L200" s="188"/>
      <c r="M200" s="188"/>
      <c r="N200" s="188"/>
      <c r="O200" s="188"/>
      <c r="P200" s="188"/>
      <c r="Q200" s="188"/>
    </row>
    <row r="201" spans="2:17" ht="12.75" customHeight="1" x14ac:dyDescent="0.25">
      <c r="B201" s="187"/>
      <c r="C201" s="187"/>
      <c r="D201" s="187"/>
      <c r="E201" s="187"/>
      <c r="F201" s="187"/>
      <c r="G201" s="187"/>
      <c r="H201" s="187"/>
      <c r="I201" s="188"/>
      <c r="J201" s="188"/>
      <c r="K201" s="188"/>
      <c r="L201" s="188"/>
      <c r="M201" s="188"/>
      <c r="N201" s="188"/>
      <c r="O201" s="188"/>
      <c r="P201" s="188"/>
      <c r="Q201" s="188"/>
    </row>
    <row r="202" spans="2:17" ht="12.75" customHeight="1" x14ac:dyDescent="0.25">
      <c r="B202" s="187"/>
      <c r="C202" s="187"/>
      <c r="D202" s="187"/>
      <c r="E202" s="187"/>
      <c r="F202" s="187"/>
      <c r="G202" s="187"/>
      <c r="H202" s="187"/>
      <c r="I202" s="188"/>
      <c r="J202" s="188"/>
      <c r="K202" s="188"/>
      <c r="L202" s="188"/>
      <c r="M202" s="188"/>
      <c r="N202" s="188"/>
      <c r="O202" s="188"/>
      <c r="P202" s="188"/>
      <c r="Q202" s="188"/>
    </row>
    <row r="203" spans="2:17" ht="12.75" customHeight="1" x14ac:dyDescent="0.25">
      <c r="B203" s="187"/>
      <c r="C203" s="187"/>
      <c r="D203" s="187"/>
      <c r="E203" s="187"/>
      <c r="F203" s="187"/>
      <c r="G203" s="187"/>
      <c r="H203" s="187"/>
      <c r="I203" s="188"/>
      <c r="J203" s="188"/>
      <c r="K203" s="188"/>
      <c r="L203" s="188"/>
      <c r="M203" s="188"/>
      <c r="N203" s="188"/>
      <c r="O203" s="188"/>
      <c r="P203" s="188"/>
      <c r="Q203" s="188"/>
    </row>
    <row r="204" spans="2:17" ht="12.75" customHeight="1" x14ac:dyDescent="0.25">
      <c r="B204" s="187"/>
      <c r="C204" s="187"/>
      <c r="D204" s="187"/>
      <c r="E204" s="187"/>
      <c r="F204" s="187"/>
      <c r="G204" s="187"/>
      <c r="H204" s="187"/>
      <c r="I204" s="188"/>
      <c r="J204" s="188"/>
      <c r="K204" s="188"/>
      <c r="L204" s="188"/>
      <c r="M204" s="188"/>
      <c r="N204" s="188"/>
      <c r="O204" s="188"/>
      <c r="P204" s="188"/>
      <c r="Q204" s="188"/>
    </row>
    <row r="205" spans="2:17" ht="12.75" customHeight="1" x14ac:dyDescent="0.25">
      <c r="B205" s="187"/>
      <c r="C205" s="187"/>
      <c r="D205" s="187"/>
      <c r="E205" s="187"/>
      <c r="F205" s="187"/>
      <c r="G205" s="187"/>
      <c r="H205" s="187"/>
      <c r="I205" s="188"/>
      <c r="J205" s="188"/>
      <c r="K205" s="188"/>
      <c r="L205" s="188"/>
      <c r="M205" s="188"/>
      <c r="N205" s="188"/>
      <c r="O205" s="188"/>
      <c r="P205" s="188"/>
      <c r="Q205" s="188"/>
    </row>
    <row r="206" spans="2:17" ht="12.75" customHeight="1" x14ac:dyDescent="0.25">
      <c r="B206" s="187"/>
      <c r="C206" s="187"/>
      <c r="D206" s="187"/>
      <c r="E206" s="187"/>
      <c r="F206" s="187"/>
      <c r="G206" s="187"/>
      <c r="H206" s="187"/>
      <c r="I206" s="188"/>
      <c r="J206" s="188"/>
      <c r="K206" s="188"/>
      <c r="L206" s="188"/>
      <c r="M206" s="188"/>
      <c r="N206" s="188"/>
      <c r="O206" s="188"/>
      <c r="P206" s="188"/>
      <c r="Q206" s="188"/>
    </row>
    <row r="207" spans="2:17" ht="12.75" customHeight="1" x14ac:dyDescent="0.25">
      <c r="B207" s="187"/>
      <c r="C207" s="187"/>
      <c r="D207" s="187"/>
      <c r="E207" s="187"/>
      <c r="F207" s="187"/>
      <c r="G207" s="187"/>
      <c r="H207" s="187"/>
      <c r="I207" s="188"/>
      <c r="J207" s="188"/>
      <c r="K207" s="188"/>
      <c r="L207" s="188"/>
      <c r="M207" s="188"/>
      <c r="N207" s="188"/>
      <c r="O207" s="188"/>
      <c r="P207" s="188"/>
      <c r="Q207" s="188"/>
    </row>
    <row r="208" spans="2:17" ht="12.75" customHeight="1" x14ac:dyDescent="0.25">
      <c r="B208" s="187"/>
      <c r="C208" s="187"/>
      <c r="D208" s="187"/>
      <c r="E208" s="187"/>
      <c r="F208" s="187"/>
      <c r="G208" s="187"/>
      <c r="H208" s="187"/>
      <c r="I208" s="188"/>
      <c r="J208" s="188"/>
      <c r="K208" s="188"/>
      <c r="L208" s="188"/>
      <c r="M208" s="188"/>
      <c r="N208" s="188"/>
      <c r="O208" s="188"/>
      <c r="P208" s="188"/>
      <c r="Q208" s="188"/>
    </row>
    <row r="209" spans="2:17" ht="12.75" customHeight="1" x14ac:dyDescent="0.25">
      <c r="B209" s="187"/>
      <c r="C209" s="187"/>
      <c r="D209" s="187"/>
      <c r="E209" s="187"/>
      <c r="F209" s="187"/>
      <c r="G209" s="187"/>
      <c r="H209" s="187"/>
      <c r="I209" s="188"/>
      <c r="J209" s="188"/>
      <c r="K209" s="188"/>
      <c r="L209" s="188"/>
      <c r="M209" s="188"/>
      <c r="N209" s="188"/>
      <c r="O209" s="188"/>
      <c r="P209" s="188"/>
      <c r="Q209" s="188"/>
    </row>
    <row r="210" spans="2:17" ht="12.75" customHeight="1" x14ac:dyDescent="0.25">
      <c r="B210" s="187"/>
      <c r="C210" s="187"/>
      <c r="D210" s="187"/>
      <c r="E210" s="187"/>
      <c r="F210" s="187"/>
      <c r="G210" s="187"/>
      <c r="H210" s="187"/>
      <c r="I210" s="188"/>
      <c r="J210" s="188"/>
      <c r="K210" s="188"/>
      <c r="L210" s="188"/>
      <c r="M210" s="188"/>
      <c r="N210" s="188"/>
      <c r="O210" s="188"/>
      <c r="P210" s="188"/>
      <c r="Q210" s="188"/>
    </row>
    <row r="211" spans="2:17" ht="12.75" customHeight="1" x14ac:dyDescent="0.25">
      <c r="B211" s="187"/>
      <c r="C211" s="187"/>
      <c r="D211" s="187"/>
      <c r="E211" s="187"/>
      <c r="F211" s="187"/>
      <c r="G211" s="187"/>
      <c r="H211" s="187"/>
      <c r="I211" s="188"/>
      <c r="J211" s="188"/>
      <c r="K211" s="188"/>
      <c r="L211" s="188"/>
      <c r="M211" s="188"/>
      <c r="N211" s="188"/>
      <c r="O211" s="188"/>
      <c r="P211" s="188"/>
      <c r="Q211" s="188"/>
    </row>
    <row r="212" spans="2:17" ht="12.75" customHeight="1" x14ac:dyDescent="0.25">
      <c r="B212" s="187"/>
      <c r="C212" s="187"/>
      <c r="D212" s="187"/>
      <c r="E212" s="187"/>
      <c r="F212" s="187"/>
      <c r="G212" s="187"/>
      <c r="H212" s="187"/>
      <c r="I212" s="188"/>
      <c r="J212" s="188"/>
      <c r="K212" s="188"/>
      <c r="L212" s="188"/>
      <c r="M212" s="188"/>
      <c r="N212" s="188"/>
      <c r="O212" s="188"/>
      <c r="P212" s="188"/>
      <c r="Q212" s="188"/>
    </row>
    <row r="213" spans="2:17" ht="12.75" customHeight="1" x14ac:dyDescent="0.25">
      <c r="B213" s="187"/>
      <c r="C213" s="187"/>
      <c r="D213" s="187"/>
      <c r="E213" s="187"/>
      <c r="F213" s="187"/>
      <c r="G213" s="187"/>
      <c r="H213" s="187"/>
      <c r="I213" s="188"/>
      <c r="J213" s="188"/>
      <c r="K213" s="188"/>
      <c r="L213" s="188"/>
      <c r="M213" s="188"/>
      <c r="N213" s="188"/>
      <c r="O213" s="188"/>
      <c r="P213" s="188"/>
      <c r="Q213" s="188"/>
    </row>
    <row r="214" spans="2:17" ht="12.75" customHeight="1" x14ac:dyDescent="0.25">
      <c r="B214" s="187"/>
      <c r="C214" s="187"/>
      <c r="D214" s="187"/>
      <c r="E214" s="187"/>
      <c r="F214" s="187"/>
      <c r="G214" s="187"/>
      <c r="H214" s="187"/>
      <c r="I214" s="188"/>
      <c r="J214" s="188"/>
      <c r="K214" s="188"/>
      <c r="L214" s="188"/>
      <c r="M214" s="188"/>
      <c r="N214" s="188"/>
      <c r="O214" s="188"/>
      <c r="P214" s="188"/>
      <c r="Q214" s="188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5500200926</v>
      </c>
      <c r="D216" s="232" t="s">
        <v>5763</v>
      </c>
      <c r="E216" s="233"/>
      <c r="F216" s="233"/>
      <c r="G216" s="233"/>
      <c r="H216" s="233"/>
      <c r="I216" s="234"/>
      <c r="J216" s="49" t="s">
        <v>99</v>
      </c>
      <c r="K216" s="191" t="s">
        <v>7431</v>
      </c>
      <c r="L216" s="192"/>
      <c r="M216" s="192"/>
      <c r="N216" s="192"/>
      <c r="O216" s="192"/>
      <c r="P216" s="192"/>
      <c r="Q216" s="192"/>
    </row>
    <row r="217" spans="2:17" ht="7.5" customHeight="1" x14ac:dyDescent="0.25">
      <c r="B217" s="50"/>
      <c r="C217" s="193"/>
      <c r="D217" s="193"/>
      <c r="E217" s="193"/>
      <c r="F217" s="193"/>
      <c r="G217" s="193"/>
      <c r="H217" s="193"/>
      <c r="I217" s="193"/>
      <c r="J217" s="50"/>
      <c r="K217" s="194"/>
      <c r="L217" s="195"/>
      <c r="M217" s="195"/>
      <c r="N217" s="195"/>
      <c r="O217" s="195"/>
      <c r="P217" s="195"/>
      <c r="Q217" s="195"/>
    </row>
    <row r="218" spans="2:17" ht="12.75" customHeight="1" x14ac:dyDescent="0.25">
      <c r="B218" s="187" t="s">
        <v>49</v>
      </c>
      <c r="C218" s="187"/>
      <c r="D218" s="187"/>
      <c r="E218" s="187"/>
      <c r="F218" s="187"/>
      <c r="G218" s="187"/>
      <c r="H218" s="187"/>
      <c r="I218" s="188"/>
      <c r="J218" s="188"/>
      <c r="K218" s="188"/>
      <c r="L218" s="188"/>
      <c r="M218" s="188"/>
      <c r="N218" s="188"/>
      <c r="O218" s="188"/>
      <c r="P218" s="188"/>
      <c r="Q218" s="188"/>
    </row>
    <row r="219" spans="2:17" ht="12.75" customHeight="1" x14ac:dyDescent="0.25">
      <c r="B219" s="187"/>
      <c r="C219" s="187"/>
      <c r="D219" s="187"/>
      <c r="E219" s="187"/>
      <c r="F219" s="187"/>
      <c r="G219" s="187"/>
      <c r="H219" s="187"/>
      <c r="I219" s="188"/>
      <c r="J219" s="188"/>
      <c r="K219" s="188"/>
      <c r="L219" s="188"/>
      <c r="M219" s="188"/>
      <c r="N219" s="188"/>
      <c r="O219" s="188"/>
      <c r="P219" s="188"/>
      <c r="Q219" s="188"/>
    </row>
    <row r="220" spans="2:17" ht="12.75" customHeight="1" x14ac:dyDescent="0.25">
      <c r="B220" s="187"/>
      <c r="C220" s="187"/>
      <c r="D220" s="187"/>
      <c r="E220" s="187"/>
      <c r="F220" s="187"/>
      <c r="G220" s="187"/>
      <c r="H220" s="187"/>
      <c r="I220" s="188"/>
      <c r="J220" s="188"/>
      <c r="K220" s="188"/>
      <c r="L220" s="188"/>
      <c r="M220" s="188"/>
      <c r="N220" s="188"/>
      <c r="O220" s="188"/>
      <c r="P220" s="188"/>
      <c r="Q220" s="188"/>
    </row>
    <row r="221" spans="2:17" ht="12.75" customHeight="1" x14ac:dyDescent="0.25">
      <c r="B221" s="187"/>
      <c r="C221" s="187"/>
      <c r="D221" s="187"/>
      <c r="E221" s="187"/>
      <c r="F221" s="187"/>
      <c r="G221" s="187"/>
      <c r="H221" s="187"/>
      <c r="I221" s="188"/>
      <c r="J221" s="188"/>
      <c r="K221" s="188"/>
      <c r="L221" s="188"/>
      <c r="M221" s="188"/>
      <c r="N221" s="188"/>
      <c r="O221" s="188"/>
      <c r="P221" s="188"/>
      <c r="Q221" s="188"/>
    </row>
    <row r="222" spans="2:17" ht="12.75" customHeight="1" x14ac:dyDescent="0.25">
      <c r="B222" s="187"/>
      <c r="C222" s="187"/>
      <c r="D222" s="187"/>
      <c r="E222" s="187"/>
      <c r="F222" s="187"/>
      <c r="G222" s="187"/>
      <c r="H222" s="187"/>
      <c r="I222" s="188"/>
      <c r="J222" s="188"/>
      <c r="K222" s="188"/>
      <c r="L222" s="188"/>
      <c r="M222" s="188"/>
      <c r="N222" s="188"/>
      <c r="O222" s="188"/>
      <c r="P222" s="188"/>
      <c r="Q222" s="188"/>
    </row>
    <row r="223" spans="2:17" ht="12.75" customHeight="1" x14ac:dyDescent="0.25">
      <c r="B223" s="187"/>
      <c r="C223" s="187"/>
      <c r="D223" s="187"/>
      <c r="E223" s="187"/>
      <c r="F223" s="187"/>
      <c r="G223" s="187"/>
      <c r="H223" s="187"/>
      <c r="I223" s="188"/>
      <c r="J223" s="188"/>
      <c r="K223" s="188"/>
      <c r="L223" s="188"/>
      <c r="M223" s="188"/>
      <c r="N223" s="188"/>
      <c r="O223" s="188"/>
      <c r="P223" s="188"/>
      <c r="Q223" s="188"/>
    </row>
    <row r="224" spans="2:17" ht="12.75" customHeight="1" x14ac:dyDescent="0.25">
      <c r="B224" s="187"/>
      <c r="C224" s="187"/>
      <c r="D224" s="187"/>
      <c r="E224" s="187"/>
      <c r="F224" s="187"/>
      <c r="G224" s="187"/>
      <c r="H224" s="187"/>
      <c r="I224" s="188"/>
      <c r="J224" s="188"/>
      <c r="K224" s="188"/>
      <c r="L224" s="188"/>
      <c r="M224" s="188"/>
      <c r="N224" s="188"/>
      <c r="O224" s="188"/>
      <c r="P224" s="188"/>
      <c r="Q224" s="188"/>
    </row>
    <row r="225" spans="2:17" ht="12.75" customHeight="1" x14ac:dyDescent="0.25">
      <c r="B225" s="187"/>
      <c r="C225" s="187"/>
      <c r="D225" s="187"/>
      <c r="E225" s="187"/>
      <c r="F225" s="187"/>
      <c r="G225" s="187"/>
      <c r="H225" s="187"/>
      <c r="I225" s="188"/>
      <c r="J225" s="188"/>
      <c r="K225" s="188"/>
      <c r="L225" s="188"/>
      <c r="M225" s="188"/>
      <c r="N225" s="188"/>
      <c r="O225" s="188"/>
      <c r="P225" s="188"/>
      <c r="Q225" s="188"/>
    </row>
    <row r="226" spans="2:17" ht="12.75" customHeight="1" x14ac:dyDescent="0.25">
      <c r="B226" s="187"/>
      <c r="C226" s="187"/>
      <c r="D226" s="187"/>
      <c r="E226" s="187"/>
      <c r="F226" s="187"/>
      <c r="G226" s="187"/>
      <c r="H226" s="187"/>
      <c r="I226" s="188"/>
      <c r="J226" s="188"/>
      <c r="K226" s="188"/>
      <c r="L226" s="188"/>
      <c r="M226" s="188"/>
      <c r="N226" s="188"/>
      <c r="O226" s="188"/>
      <c r="P226" s="188"/>
      <c r="Q226" s="188"/>
    </row>
    <row r="227" spans="2:17" ht="12.75" customHeight="1" x14ac:dyDescent="0.25">
      <c r="B227" s="187"/>
      <c r="C227" s="187"/>
      <c r="D227" s="187"/>
      <c r="E227" s="187"/>
      <c r="F227" s="187"/>
      <c r="G227" s="187"/>
      <c r="H227" s="187"/>
      <c r="I227" s="188"/>
      <c r="J227" s="188"/>
      <c r="K227" s="188"/>
      <c r="L227" s="188"/>
      <c r="M227" s="188"/>
      <c r="N227" s="188"/>
      <c r="O227" s="188"/>
      <c r="P227" s="188"/>
      <c r="Q227" s="188"/>
    </row>
    <row r="228" spans="2:17" ht="12.75" customHeight="1" x14ac:dyDescent="0.25">
      <c r="B228" s="187"/>
      <c r="C228" s="187"/>
      <c r="D228" s="187"/>
      <c r="E228" s="187"/>
      <c r="F228" s="187"/>
      <c r="G228" s="187"/>
      <c r="H228" s="187"/>
      <c r="I228" s="188"/>
      <c r="J228" s="188"/>
      <c r="K228" s="188"/>
      <c r="L228" s="188"/>
      <c r="M228" s="188"/>
      <c r="N228" s="188"/>
      <c r="O228" s="188"/>
      <c r="P228" s="188"/>
      <c r="Q228" s="188"/>
    </row>
    <row r="229" spans="2:17" ht="12.75" customHeight="1" x14ac:dyDescent="0.25">
      <c r="B229" s="187"/>
      <c r="C229" s="187"/>
      <c r="D229" s="187"/>
      <c r="E229" s="187"/>
      <c r="F229" s="187"/>
      <c r="G229" s="187"/>
      <c r="H229" s="187"/>
      <c r="I229" s="188"/>
      <c r="J229" s="188"/>
      <c r="K229" s="188"/>
      <c r="L229" s="188"/>
      <c r="M229" s="188"/>
      <c r="N229" s="188"/>
      <c r="O229" s="188"/>
      <c r="P229" s="188"/>
      <c r="Q229" s="188"/>
    </row>
    <row r="230" spans="2:17" ht="12.75" customHeight="1" x14ac:dyDescent="0.25">
      <c r="B230" s="187"/>
      <c r="C230" s="187"/>
      <c r="D230" s="187"/>
      <c r="E230" s="187"/>
      <c r="F230" s="187"/>
      <c r="G230" s="187"/>
      <c r="H230" s="187"/>
      <c r="I230" s="188"/>
      <c r="J230" s="188"/>
      <c r="K230" s="188"/>
      <c r="L230" s="188"/>
      <c r="M230" s="188"/>
      <c r="N230" s="188"/>
      <c r="O230" s="188"/>
      <c r="P230" s="188"/>
      <c r="Q230" s="188"/>
    </row>
    <row r="231" spans="2:17" ht="12.75" customHeight="1" x14ac:dyDescent="0.25">
      <c r="B231" s="187"/>
      <c r="C231" s="187"/>
      <c r="D231" s="187"/>
      <c r="E231" s="187"/>
      <c r="F231" s="187"/>
      <c r="G231" s="187"/>
      <c r="H231" s="187"/>
      <c r="I231" s="188"/>
      <c r="J231" s="188"/>
      <c r="K231" s="188"/>
      <c r="L231" s="188"/>
      <c r="M231" s="188"/>
      <c r="N231" s="188"/>
      <c r="O231" s="188"/>
      <c r="P231" s="188"/>
      <c r="Q231" s="188"/>
    </row>
    <row r="232" spans="2:17" ht="12.75" customHeight="1" x14ac:dyDescent="0.25">
      <c r="B232" s="187"/>
      <c r="C232" s="187"/>
      <c r="D232" s="187"/>
      <c r="E232" s="187"/>
      <c r="F232" s="187"/>
      <c r="G232" s="187"/>
      <c r="H232" s="187"/>
      <c r="I232" s="188"/>
      <c r="J232" s="188"/>
      <c r="K232" s="188"/>
      <c r="L232" s="188"/>
      <c r="M232" s="188"/>
      <c r="N232" s="188"/>
      <c r="O232" s="188"/>
      <c r="P232" s="188"/>
      <c r="Q232" s="188"/>
    </row>
    <row r="233" spans="2:17" ht="12.75" customHeight="1" x14ac:dyDescent="0.25">
      <c r="B233" s="187"/>
      <c r="C233" s="187"/>
      <c r="D233" s="187"/>
      <c r="E233" s="187"/>
      <c r="F233" s="187"/>
      <c r="G233" s="187"/>
      <c r="H233" s="187"/>
      <c r="I233" s="188"/>
      <c r="J233" s="188"/>
      <c r="K233" s="188"/>
      <c r="L233" s="188"/>
      <c r="M233" s="188"/>
      <c r="N233" s="188"/>
      <c r="O233" s="188"/>
      <c r="P233" s="188"/>
      <c r="Q233" s="188"/>
    </row>
    <row r="234" spans="2:17" ht="12.75" customHeight="1" x14ac:dyDescent="0.25">
      <c r="B234" s="187"/>
      <c r="C234" s="187"/>
      <c r="D234" s="187"/>
      <c r="E234" s="187"/>
      <c r="F234" s="187"/>
      <c r="G234" s="187"/>
      <c r="H234" s="187"/>
      <c r="I234" s="188"/>
      <c r="J234" s="188"/>
      <c r="K234" s="188"/>
      <c r="L234" s="188"/>
      <c r="M234" s="188"/>
      <c r="N234" s="188"/>
      <c r="O234" s="188"/>
      <c r="P234" s="188"/>
      <c r="Q234" s="188"/>
    </row>
    <row r="235" spans="2:17" ht="12.75" customHeight="1" x14ac:dyDescent="0.25">
      <c r="B235" s="187"/>
      <c r="C235" s="187"/>
      <c r="D235" s="187"/>
      <c r="E235" s="187"/>
      <c r="F235" s="187"/>
      <c r="G235" s="187"/>
      <c r="H235" s="187"/>
      <c r="I235" s="188"/>
      <c r="J235" s="188"/>
      <c r="K235" s="188"/>
      <c r="L235" s="188"/>
      <c r="M235" s="188"/>
      <c r="N235" s="188"/>
      <c r="O235" s="188"/>
      <c r="P235" s="188"/>
      <c r="Q235" s="188"/>
    </row>
    <row r="236" spans="2:17" ht="12.75" customHeight="1" x14ac:dyDescent="0.25">
      <c r="B236" s="187"/>
      <c r="C236" s="187"/>
      <c r="D236" s="187"/>
      <c r="E236" s="187"/>
      <c r="F236" s="187"/>
      <c r="G236" s="187"/>
      <c r="H236" s="187"/>
      <c r="I236" s="188"/>
      <c r="J236" s="188"/>
      <c r="K236" s="188"/>
      <c r="L236" s="188"/>
      <c r="M236" s="188"/>
      <c r="N236" s="188"/>
      <c r="O236" s="188"/>
      <c r="P236" s="188"/>
      <c r="Q236" s="188"/>
    </row>
    <row r="237" spans="2:17" ht="12.75" customHeight="1" x14ac:dyDescent="0.25">
      <c r="B237" s="187"/>
      <c r="C237" s="187"/>
      <c r="D237" s="187"/>
      <c r="E237" s="187"/>
      <c r="F237" s="187"/>
      <c r="G237" s="187"/>
      <c r="H237" s="187"/>
      <c r="I237" s="188"/>
      <c r="J237" s="188"/>
      <c r="K237" s="188"/>
      <c r="L237" s="188"/>
      <c r="M237" s="188"/>
      <c r="N237" s="188"/>
      <c r="O237" s="188"/>
      <c r="P237" s="188"/>
      <c r="Q237" s="188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5500300189</v>
      </c>
      <c r="D239" s="232" t="s">
        <v>5764</v>
      </c>
      <c r="E239" s="233"/>
      <c r="F239" s="233"/>
      <c r="G239" s="233"/>
      <c r="H239" s="233"/>
      <c r="I239" s="234"/>
      <c r="J239" s="49" t="s">
        <v>99</v>
      </c>
      <c r="K239" s="191" t="s">
        <v>7431</v>
      </c>
      <c r="L239" s="192"/>
      <c r="M239" s="192"/>
      <c r="N239" s="192"/>
      <c r="O239" s="192"/>
      <c r="P239" s="192"/>
      <c r="Q239" s="192"/>
    </row>
    <row r="240" spans="2:17" ht="7.5" customHeight="1" x14ac:dyDescent="0.25">
      <c r="B240" s="50"/>
      <c r="C240" s="193"/>
      <c r="D240" s="193"/>
      <c r="E240" s="193"/>
      <c r="F240" s="193"/>
      <c r="G240" s="193"/>
      <c r="H240" s="193"/>
      <c r="I240" s="193"/>
      <c r="J240" s="50"/>
      <c r="K240" s="194"/>
      <c r="L240" s="195"/>
      <c r="M240" s="195"/>
      <c r="N240" s="195"/>
      <c r="O240" s="195"/>
      <c r="P240" s="195"/>
      <c r="Q240" s="195"/>
    </row>
    <row r="241" spans="2:17" ht="12.75" customHeight="1" x14ac:dyDescent="0.25">
      <c r="B241" s="187" t="s">
        <v>49</v>
      </c>
      <c r="C241" s="187"/>
      <c r="D241" s="187"/>
      <c r="E241" s="187"/>
      <c r="F241" s="187"/>
      <c r="G241" s="187"/>
      <c r="H241" s="187"/>
      <c r="I241" s="188"/>
      <c r="J241" s="188"/>
      <c r="K241" s="188"/>
      <c r="L241" s="188"/>
      <c r="M241" s="188"/>
      <c r="N241" s="188"/>
      <c r="O241" s="188"/>
      <c r="P241" s="188"/>
      <c r="Q241" s="188"/>
    </row>
    <row r="242" spans="2:17" ht="12.75" customHeight="1" x14ac:dyDescent="0.25">
      <c r="B242" s="187"/>
      <c r="C242" s="187"/>
      <c r="D242" s="187"/>
      <c r="E242" s="187"/>
      <c r="F242" s="187"/>
      <c r="G242" s="187"/>
      <c r="H242" s="187"/>
      <c r="I242" s="188"/>
      <c r="J242" s="188"/>
      <c r="K242" s="188"/>
      <c r="L242" s="188"/>
      <c r="M242" s="188"/>
      <c r="N242" s="188"/>
      <c r="O242" s="188"/>
      <c r="P242" s="188"/>
      <c r="Q242" s="188"/>
    </row>
    <row r="243" spans="2:17" ht="12.75" customHeight="1" x14ac:dyDescent="0.25">
      <c r="B243" s="187"/>
      <c r="C243" s="187"/>
      <c r="D243" s="187"/>
      <c r="E243" s="187"/>
      <c r="F243" s="187"/>
      <c r="G243" s="187"/>
      <c r="H243" s="187"/>
      <c r="I243" s="188"/>
      <c r="J243" s="188"/>
      <c r="K243" s="188"/>
      <c r="L243" s="188"/>
      <c r="M243" s="188"/>
      <c r="N243" s="188"/>
      <c r="O243" s="188"/>
      <c r="P243" s="188"/>
      <c r="Q243" s="188"/>
    </row>
    <row r="244" spans="2:17" ht="12.75" customHeight="1" x14ac:dyDescent="0.25">
      <c r="B244" s="187"/>
      <c r="C244" s="187"/>
      <c r="D244" s="187"/>
      <c r="E244" s="187"/>
      <c r="F244" s="187"/>
      <c r="G244" s="187"/>
      <c r="H244" s="187"/>
      <c r="I244" s="188"/>
      <c r="J244" s="188"/>
      <c r="K244" s="188"/>
      <c r="L244" s="188"/>
      <c r="M244" s="188"/>
      <c r="N244" s="188"/>
      <c r="O244" s="188"/>
      <c r="P244" s="188"/>
      <c r="Q244" s="188"/>
    </row>
    <row r="245" spans="2:17" ht="12.75" customHeight="1" x14ac:dyDescent="0.25">
      <c r="B245" s="187"/>
      <c r="C245" s="187"/>
      <c r="D245" s="187"/>
      <c r="E245" s="187"/>
      <c r="F245" s="187"/>
      <c r="G245" s="187"/>
      <c r="H245" s="187"/>
      <c r="I245" s="188"/>
      <c r="J245" s="188"/>
      <c r="K245" s="188"/>
      <c r="L245" s="188"/>
      <c r="M245" s="188"/>
      <c r="N245" s="188"/>
      <c r="O245" s="188"/>
      <c r="P245" s="188"/>
      <c r="Q245" s="188"/>
    </row>
    <row r="246" spans="2:17" ht="12.75" customHeight="1" x14ac:dyDescent="0.25">
      <c r="B246" s="187"/>
      <c r="C246" s="187"/>
      <c r="D246" s="187"/>
      <c r="E246" s="187"/>
      <c r="F246" s="187"/>
      <c r="G246" s="187"/>
      <c r="H246" s="187"/>
      <c r="I246" s="188"/>
      <c r="J246" s="188"/>
      <c r="K246" s="188"/>
      <c r="L246" s="188"/>
      <c r="M246" s="188"/>
      <c r="N246" s="188"/>
      <c r="O246" s="188"/>
      <c r="P246" s="188"/>
      <c r="Q246" s="188"/>
    </row>
    <row r="247" spans="2:17" ht="12.75" customHeight="1" x14ac:dyDescent="0.25">
      <c r="B247" s="187"/>
      <c r="C247" s="187"/>
      <c r="D247" s="187"/>
      <c r="E247" s="187"/>
      <c r="F247" s="187"/>
      <c r="G247" s="187"/>
      <c r="H247" s="187"/>
      <c r="I247" s="188"/>
      <c r="J247" s="188"/>
      <c r="K247" s="188"/>
      <c r="L247" s="188"/>
      <c r="M247" s="188"/>
      <c r="N247" s="188"/>
      <c r="O247" s="188"/>
      <c r="P247" s="188"/>
      <c r="Q247" s="188"/>
    </row>
    <row r="248" spans="2:17" ht="12.75" customHeight="1" x14ac:dyDescent="0.25">
      <c r="B248" s="187"/>
      <c r="C248" s="187"/>
      <c r="D248" s="187"/>
      <c r="E248" s="187"/>
      <c r="F248" s="187"/>
      <c r="G248" s="187"/>
      <c r="H248" s="187"/>
      <c r="I248" s="188"/>
      <c r="J248" s="188"/>
      <c r="K248" s="188"/>
      <c r="L248" s="188"/>
      <c r="M248" s="188"/>
      <c r="N248" s="188"/>
      <c r="O248" s="188"/>
      <c r="P248" s="188"/>
      <c r="Q248" s="188"/>
    </row>
    <row r="249" spans="2:17" ht="12.75" customHeight="1" x14ac:dyDescent="0.25">
      <c r="B249" s="187"/>
      <c r="C249" s="187"/>
      <c r="D249" s="187"/>
      <c r="E249" s="187"/>
      <c r="F249" s="187"/>
      <c r="G249" s="187"/>
      <c r="H249" s="187"/>
      <c r="I249" s="188"/>
      <c r="J249" s="188"/>
      <c r="K249" s="188"/>
      <c r="L249" s="188"/>
      <c r="M249" s="188"/>
      <c r="N249" s="188"/>
      <c r="O249" s="188"/>
      <c r="P249" s="188"/>
      <c r="Q249" s="188"/>
    </row>
    <row r="250" spans="2:17" ht="12.75" customHeight="1" x14ac:dyDescent="0.25">
      <c r="B250" s="187"/>
      <c r="C250" s="187"/>
      <c r="D250" s="187"/>
      <c r="E250" s="187"/>
      <c r="F250" s="187"/>
      <c r="G250" s="187"/>
      <c r="H250" s="187"/>
      <c r="I250" s="188"/>
      <c r="J250" s="188"/>
      <c r="K250" s="188"/>
      <c r="L250" s="188"/>
      <c r="M250" s="188"/>
      <c r="N250" s="188"/>
      <c r="O250" s="188"/>
      <c r="P250" s="188"/>
      <c r="Q250" s="188"/>
    </row>
    <row r="251" spans="2:17" ht="12.75" customHeight="1" x14ac:dyDescent="0.25">
      <c r="B251" s="187"/>
      <c r="C251" s="187"/>
      <c r="D251" s="187"/>
      <c r="E251" s="187"/>
      <c r="F251" s="187"/>
      <c r="G251" s="187"/>
      <c r="H251" s="187"/>
      <c r="I251" s="188"/>
      <c r="J251" s="188"/>
      <c r="K251" s="188"/>
      <c r="L251" s="188"/>
      <c r="M251" s="188"/>
      <c r="N251" s="188"/>
      <c r="O251" s="188"/>
      <c r="P251" s="188"/>
      <c r="Q251" s="188"/>
    </row>
    <row r="252" spans="2:17" ht="12.75" customHeight="1" x14ac:dyDescent="0.25">
      <c r="B252" s="187"/>
      <c r="C252" s="187"/>
      <c r="D252" s="187"/>
      <c r="E252" s="187"/>
      <c r="F252" s="187"/>
      <c r="G252" s="187"/>
      <c r="H252" s="187"/>
      <c r="I252" s="188"/>
      <c r="J252" s="188"/>
      <c r="K252" s="188"/>
      <c r="L252" s="188"/>
      <c r="M252" s="188"/>
      <c r="N252" s="188"/>
      <c r="O252" s="188"/>
      <c r="P252" s="188"/>
      <c r="Q252" s="188"/>
    </row>
    <row r="253" spans="2:17" ht="12.75" customHeight="1" x14ac:dyDescent="0.25">
      <c r="B253" s="187"/>
      <c r="C253" s="187"/>
      <c r="D253" s="187"/>
      <c r="E253" s="187"/>
      <c r="F253" s="187"/>
      <c r="G253" s="187"/>
      <c r="H253" s="187"/>
      <c r="I253" s="188"/>
      <c r="J253" s="188"/>
      <c r="K253" s="188"/>
      <c r="L253" s="188"/>
      <c r="M253" s="188"/>
      <c r="N253" s="188"/>
      <c r="O253" s="188"/>
      <c r="P253" s="188"/>
      <c r="Q253" s="188"/>
    </row>
    <row r="254" spans="2:17" ht="12.75" customHeight="1" x14ac:dyDescent="0.25">
      <c r="B254" s="187"/>
      <c r="C254" s="187"/>
      <c r="D254" s="187"/>
      <c r="E254" s="187"/>
      <c r="F254" s="187"/>
      <c r="G254" s="187"/>
      <c r="H254" s="187"/>
      <c r="I254" s="188"/>
      <c r="J254" s="188"/>
      <c r="K254" s="188"/>
      <c r="L254" s="188"/>
      <c r="M254" s="188"/>
      <c r="N254" s="188"/>
      <c r="O254" s="188"/>
      <c r="P254" s="188"/>
      <c r="Q254" s="188"/>
    </row>
    <row r="255" spans="2:17" ht="12.75" customHeight="1" x14ac:dyDescent="0.25">
      <c r="B255" s="187"/>
      <c r="C255" s="187"/>
      <c r="D255" s="187"/>
      <c r="E255" s="187"/>
      <c r="F255" s="187"/>
      <c r="G255" s="187"/>
      <c r="H255" s="187"/>
      <c r="I255" s="188"/>
      <c r="J255" s="188"/>
      <c r="K255" s="188"/>
      <c r="L255" s="188"/>
      <c r="M255" s="188"/>
      <c r="N255" s="188"/>
      <c r="O255" s="188"/>
      <c r="P255" s="188"/>
      <c r="Q255" s="188"/>
    </row>
    <row r="256" spans="2:17" ht="12.75" customHeight="1" x14ac:dyDescent="0.25">
      <c r="B256" s="187"/>
      <c r="C256" s="187"/>
      <c r="D256" s="187"/>
      <c r="E256" s="187"/>
      <c r="F256" s="187"/>
      <c r="G256" s="187"/>
      <c r="H256" s="187"/>
      <c r="I256" s="188"/>
      <c r="J256" s="188"/>
      <c r="K256" s="188"/>
      <c r="L256" s="188"/>
      <c r="M256" s="188"/>
      <c r="N256" s="188"/>
      <c r="O256" s="188"/>
      <c r="P256" s="188"/>
      <c r="Q256" s="188"/>
    </row>
    <row r="257" spans="2:17" ht="12.75" customHeight="1" x14ac:dyDescent="0.25">
      <c r="B257" s="187"/>
      <c r="C257" s="187"/>
      <c r="D257" s="187"/>
      <c r="E257" s="187"/>
      <c r="F257" s="187"/>
      <c r="G257" s="187"/>
      <c r="H257" s="187"/>
      <c r="I257" s="188"/>
      <c r="J257" s="188"/>
      <c r="K257" s="188"/>
      <c r="L257" s="188"/>
      <c r="M257" s="188"/>
      <c r="N257" s="188"/>
      <c r="O257" s="188"/>
      <c r="P257" s="188"/>
      <c r="Q257" s="188"/>
    </row>
    <row r="258" spans="2:17" ht="12.75" customHeight="1" x14ac:dyDescent="0.25">
      <c r="B258" s="187"/>
      <c r="C258" s="187"/>
      <c r="D258" s="187"/>
      <c r="E258" s="187"/>
      <c r="F258" s="187"/>
      <c r="G258" s="187"/>
      <c r="H258" s="187"/>
      <c r="I258" s="188"/>
      <c r="J258" s="188"/>
      <c r="K258" s="188"/>
      <c r="L258" s="188"/>
      <c r="M258" s="188"/>
      <c r="N258" s="188"/>
      <c r="O258" s="188"/>
      <c r="P258" s="188"/>
      <c r="Q258" s="188"/>
    </row>
    <row r="259" spans="2:17" ht="12.75" customHeight="1" x14ac:dyDescent="0.25">
      <c r="B259" s="187"/>
      <c r="C259" s="187"/>
      <c r="D259" s="187"/>
      <c r="E259" s="187"/>
      <c r="F259" s="187"/>
      <c r="G259" s="187"/>
      <c r="H259" s="187"/>
      <c r="I259" s="188"/>
      <c r="J259" s="188"/>
      <c r="K259" s="188"/>
      <c r="L259" s="188"/>
      <c r="M259" s="188"/>
      <c r="N259" s="188"/>
      <c r="O259" s="188"/>
      <c r="P259" s="188"/>
      <c r="Q259" s="188"/>
    </row>
    <row r="260" spans="2:17" ht="12.75" customHeight="1" x14ac:dyDescent="0.25">
      <c r="B260" s="187"/>
      <c r="C260" s="187"/>
      <c r="D260" s="187"/>
      <c r="E260" s="187"/>
      <c r="F260" s="187"/>
      <c r="G260" s="187"/>
      <c r="H260" s="187"/>
      <c r="I260" s="188"/>
      <c r="J260" s="188"/>
      <c r="K260" s="188"/>
      <c r="L260" s="188"/>
      <c r="M260" s="188"/>
      <c r="N260" s="188"/>
      <c r="O260" s="188"/>
      <c r="P260" s="188"/>
      <c r="Q260" s="188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/>
      <c r="D262" s="189"/>
      <c r="E262" s="190"/>
      <c r="F262" s="190"/>
      <c r="G262" s="190"/>
      <c r="H262" s="190"/>
      <c r="I262" s="191"/>
      <c r="J262" s="49" t="s">
        <v>99</v>
      </c>
      <c r="K262" s="191"/>
      <c r="L262" s="192"/>
      <c r="M262" s="192"/>
      <c r="N262" s="192"/>
      <c r="O262" s="192"/>
      <c r="P262" s="192"/>
      <c r="Q262" s="192"/>
    </row>
    <row r="263" spans="2:17" ht="7.5" customHeight="1" x14ac:dyDescent="0.25">
      <c r="B263" s="50"/>
      <c r="C263" s="193"/>
      <c r="D263" s="193"/>
      <c r="E263" s="193"/>
      <c r="F263" s="193"/>
      <c r="G263" s="193"/>
      <c r="H263" s="193"/>
      <c r="I263" s="193"/>
      <c r="J263" s="50"/>
      <c r="K263" s="194"/>
      <c r="L263" s="195"/>
      <c r="M263" s="195"/>
      <c r="N263" s="195"/>
      <c r="O263" s="195"/>
      <c r="P263" s="195"/>
      <c r="Q263" s="195"/>
    </row>
    <row r="264" spans="2:17" ht="12.75" customHeight="1" x14ac:dyDescent="0.25">
      <c r="B264" s="187" t="s">
        <v>49</v>
      </c>
      <c r="C264" s="187"/>
      <c r="D264" s="187"/>
      <c r="E264" s="187"/>
      <c r="F264" s="187"/>
      <c r="G264" s="187"/>
      <c r="H264" s="187"/>
      <c r="I264" s="188"/>
      <c r="J264" s="188"/>
      <c r="K264" s="188"/>
      <c r="L264" s="188"/>
      <c r="M264" s="188"/>
      <c r="N264" s="188"/>
      <c r="O264" s="188"/>
      <c r="P264" s="188"/>
      <c r="Q264" s="188"/>
    </row>
    <row r="265" spans="2:17" ht="12.75" customHeight="1" x14ac:dyDescent="0.25">
      <c r="B265" s="187"/>
      <c r="C265" s="187"/>
      <c r="D265" s="187"/>
      <c r="E265" s="187"/>
      <c r="F265" s="187"/>
      <c r="G265" s="187"/>
      <c r="H265" s="187"/>
      <c r="I265" s="188"/>
      <c r="J265" s="188"/>
      <c r="K265" s="188"/>
      <c r="L265" s="188"/>
      <c r="M265" s="188"/>
      <c r="N265" s="188"/>
      <c r="O265" s="188"/>
      <c r="P265" s="188"/>
      <c r="Q265" s="188"/>
    </row>
    <row r="266" spans="2:17" ht="12.75" customHeight="1" x14ac:dyDescent="0.25">
      <c r="B266" s="187"/>
      <c r="C266" s="187"/>
      <c r="D266" s="187"/>
      <c r="E266" s="187"/>
      <c r="F266" s="187"/>
      <c r="G266" s="187"/>
      <c r="H266" s="187"/>
      <c r="I266" s="188"/>
      <c r="J266" s="188"/>
      <c r="K266" s="188"/>
      <c r="L266" s="188"/>
      <c r="M266" s="188"/>
      <c r="N266" s="188"/>
      <c r="O266" s="188"/>
      <c r="P266" s="188"/>
      <c r="Q266" s="188"/>
    </row>
    <row r="267" spans="2:17" ht="12.75" customHeight="1" x14ac:dyDescent="0.25">
      <c r="B267" s="187"/>
      <c r="C267" s="187"/>
      <c r="D267" s="187"/>
      <c r="E267" s="187"/>
      <c r="F267" s="187"/>
      <c r="G267" s="187"/>
      <c r="H267" s="187"/>
      <c r="I267" s="188"/>
      <c r="J267" s="188"/>
      <c r="K267" s="188"/>
      <c r="L267" s="188"/>
      <c r="M267" s="188"/>
      <c r="N267" s="188"/>
      <c r="O267" s="188"/>
      <c r="P267" s="188"/>
      <c r="Q267" s="188"/>
    </row>
    <row r="268" spans="2:17" ht="12.75" customHeight="1" x14ac:dyDescent="0.25">
      <c r="B268" s="187"/>
      <c r="C268" s="187"/>
      <c r="D268" s="187"/>
      <c r="E268" s="187"/>
      <c r="F268" s="187"/>
      <c r="G268" s="187"/>
      <c r="H268" s="187"/>
      <c r="I268" s="188"/>
      <c r="J268" s="188"/>
      <c r="K268" s="188"/>
      <c r="L268" s="188"/>
      <c r="M268" s="188"/>
      <c r="N268" s="188"/>
      <c r="O268" s="188"/>
      <c r="P268" s="188"/>
      <c r="Q268" s="188"/>
    </row>
    <row r="269" spans="2:17" ht="12.75" customHeight="1" x14ac:dyDescent="0.25">
      <c r="B269" s="187"/>
      <c r="C269" s="187"/>
      <c r="D269" s="187"/>
      <c r="E269" s="187"/>
      <c r="F269" s="187"/>
      <c r="G269" s="187"/>
      <c r="H269" s="187"/>
      <c r="I269" s="188"/>
      <c r="J269" s="188"/>
      <c r="K269" s="188"/>
      <c r="L269" s="188"/>
      <c r="M269" s="188"/>
      <c r="N269" s="188"/>
      <c r="O269" s="188"/>
      <c r="P269" s="188"/>
      <c r="Q269" s="188"/>
    </row>
    <row r="270" spans="2:17" ht="12.75" customHeight="1" x14ac:dyDescent="0.25">
      <c r="B270" s="187"/>
      <c r="C270" s="187"/>
      <c r="D270" s="187"/>
      <c r="E270" s="187"/>
      <c r="F270" s="187"/>
      <c r="G270" s="187"/>
      <c r="H270" s="187"/>
      <c r="I270" s="188"/>
      <c r="J270" s="188"/>
      <c r="K270" s="188"/>
      <c r="L270" s="188"/>
      <c r="M270" s="188"/>
      <c r="N270" s="188"/>
      <c r="O270" s="188"/>
      <c r="P270" s="188"/>
      <c r="Q270" s="188"/>
    </row>
    <row r="271" spans="2:17" ht="12.75" customHeight="1" x14ac:dyDescent="0.25">
      <c r="B271" s="187"/>
      <c r="C271" s="187"/>
      <c r="D271" s="187"/>
      <c r="E271" s="187"/>
      <c r="F271" s="187"/>
      <c r="G271" s="187"/>
      <c r="H271" s="187"/>
      <c r="I271" s="188"/>
      <c r="J271" s="188"/>
      <c r="K271" s="188"/>
      <c r="L271" s="188"/>
      <c r="M271" s="188"/>
      <c r="N271" s="188"/>
      <c r="O271" s="188"/>
      <c r="P271" s="188"/>
      <c r="Q271" s="188"/>
    </row>
    <row r="272" spans="2:17" ht="12.75" customHeight="1" x14ac:dyDescent="0.25">
      <c r="B272" s="187"/>
      <c r="C272" s="187"/>
      <c r="D272" s="187"/>
      <c r="E272" s="187"/>
      <c r="F272" s="187"/>
      <c r="G272" s="187"/>
      <c r="H272" s="187"/>
      <c r="I272" s="188"/>
      <c r="J272" s="188"/>
      <c r="K272" s="188"/>
      <c r="L272" s="188"/>
      <c r="M272" s="188"/>
      <c r="N272" s="188"/>
      <c r="O272" s="188"/>
      <c r="P272" s="188"/>
      <c r="Q272" s="188"/>
    </row>
    <row r="273" spans="2:17" ht="12.75" customHeight="1" x14ac:dyDescent="0.25">
      <c r="B273" s="187"/>
      <c r="C273" s="187"/>
      <c r="D273" s="187"/>
      <c r="E273" s="187"/>
      <c r="F273" s="187"/>
      <c r="G273" s="187"/>
      <c r="H273" s="187"/>
      <c r="I273" s="188"/>
      <c r="J273" s="188"/>
      <c r="K273" s="188"/>
      <c r="L273" s="188"/>
      <c r="M273" s="188"/>
      <c r="N273" s="188"/>
      <c r="O273" s="188"/>
      <c r="P273" s="188"/>
      <c r="Q273" s="188"/>
    </row>
    <row r="274" spans="2:17" ht="12.75" customHeight="1" x14ac:dyDescent="0.25">
      <c r="B274" s="187"/>
      <c r="C274" s="187"/>
      <c r="D274" s="187"/>
      <c r="E274" s="187"/>
      <c r="F274" s="187"/>
      <c r="G274" s="187"/>
      <c r="H274" s="187"/>
      <c r="I274" s="188"/>
      <c r="J274" s="188"/>
      <c r="K274" s="188"/>
      <c r="L274" s="188"/>
      <c r="M274" s="188"/>
      <c r="N274" s="188"/>
      <c r="O274" s="188"/>
      <c r="P274" s="188"/>
      <c r="Q274" s="188"/>
    </row>
    <row r="275" spans="2:17" ht="12.75" customHeight="1" x14ac:dyDescent="0.25">
      <c r="B275" s="187"/>
      <c r="C275" s="187"/>
      <c r="D275" s="187"/>
      <c r="E275" s="187"/>
      <c r="F275" s="187"/>
      <c r="G275" s="187"/>
      <c r="H275" s="187"/>
      <c r="I275" s="188"/>
      <c r="J275" s="188"/>
      <c r="K275" s="188"/>
      <c r="L275" s="188"/>
      <c r="M275" s="188"/>
      <c r="N275" s="188"/>
      <c r="O275" s="188"/>
      <c r="P275" s="188"/>
      <c r="Q275" s="188"/>
    </row>
    <row r="276" spans="2:17" ht="12.75" customHeight="1" x14ac:dyDescent="0.25">
      <c r="B276" s="187"/>
      <c r="C276" s="187"/>
      <c r="D276" s="187"/>
      <c r="E276" s="187"/>
      <c r="F276" s="187"/>
      <c r="G276" s="187"/>
      <c r="H276" s="187"/>
      <c r="I276" s="188"/>
      <c r="J276" s="188"/>
      <c r="K276" s="188"/>
      <c r="L276" s="188"/>
      <c r="M276" s="188"/>
      <c r="N276" s="188"/>
      <c r="O276" s="188"/>
      <c r="P276" s="188"/>
      <c r="Q276" s="188"/>
    </row>
    <row r="277" spans="2:17" ht="12.75" customHeight="1" x14ac:dyDescent="0.25">
      <c r="B277" s="187"/>
      <c r="C277" s="187"/>
      <c r="D277" s="187"/>
      <c r="E277" s="187"/>
      <c r="F277" s="187"/>
      <c r="G277" s="187"/>
      <c r="H277" s="187"/>
      <c r="I277" s="188"/>
      <c r="J277" s="188"/>
      <c r="K277" s="188"/>
      <c r="L277" s="188"/>
      <c r="M277" s="188"/>
      <c r="N277" s="188"/>
      <c r="O277" s="188"/>
      <c r="P277" s="188"/>
      <c r="Q277" s="188"/>
    </row>
    <row r="278" spans="2:17" ht="12.75" customHeight="1" x14ac:dyDescent="0.25">
      <c r="B278" s="187"/>
      <c r="C278" s="187"/>
      <c r="D278" s="187"/>
      <c r="E278" s="187"/>
      <c r="F278" s="187"/>
      <c r="G278" s="187"/>
      <c r="H278" s="187"/>
      <c r="I278" s="188"/>
      <c r="J278" s="188"/>
      <c r="K278" s="188"/>
      <c r="L278" s="188"/>
      <c r="M278" s="188"/>
      <c r="N278" s="188"/>
      <c r="O278" s="188"/>
      <c r="P278" s="188"/>
      <c r="Q278" s="188"/>
    </row>
    <row r="279" spans="2:17" ht="12.75" customHeight="1" x14ac:dyDescent="0.25">
      <c r="B279" s="187"/>
      <c r="C279" s="187"/>
      <c r="D279" s="187"/>
      <c r="E279" s="187"/>
      <c r="F279" s="187"/>
      <c r="G279" s="187"/>
      <c r="H279" s="187"/>
      <c r="I279" s="188"/>
      <c r="J279" s="188"/>
      <c r="K279" s="188"/>
      <c r="L279" s="188"/>
      <c r="M279" s="188"/>
      <c r="N279" s="188"/>
      <c r="O279" s="188"/>
      <c r="P279" s="188"/>
      <c r="Q279" s="188"/>
    </row>
    <row r="280" spans="2:17" ht="12.75" customHeight="1" x14ac:dyDescent="0.25">
      <c r="B280" s="187"/>
      <c r="C280" s="187"/>
      <c r="D280" s="187"/>
      <c r="E280" s="187"/>
      <c r="F280" s="187"/>
      <c r="G280" s="187"/>
      <c r="H280" s="187"/>
      <c r="I280" s="188"/>
      <c r="J280" s="188"/>
      <c r="K280" s="188"/>
      <c r="L280" s="188"/>
      <c r="M280" s="188"/>
      <c r="N280" s="188"/>
      <c r="O280" s="188"/>
      <c r="P280" s="188"/>
      <c r="Q280" s="188"/>
    </row>
    <row r="281" spans="2:17" ht="12.75" customHeight="1" x14ac:dyDescent="0.25">
      <c r="B281" s="187"/>
      <c r="C281" s="187"/>
      <c r="D281" s="187"/>
      <c r="E281" s="187"/>
      <c r="F281" s="187"/>
      <c r="G281" s="187"/>
      <c r="H281" s="187"/>
      <c r="I281" s="188"/>
      <c r="J281" s="188"/>
      <c r="K281" s="188"/>
      <c r="L281" s="188"/>
      <c r="M281" s="188"/>
      <c r="N281" s="188"/>
      <c r="O281" s="188"/>
      <c r="P281" s="188"/>
      <c r="Q281" s="188"/>
    </row>
    <row r="282" spans="2:17" ht="12.75" customHeight="1" x14ac:dyDescent="0.25">
      <c r="B282" s="187"/>
      <c r="C282" s="187"/>
      <c r="D282" s="187"/>
      <c r="E282" s="187"/>
      <c r="F282" s="187"/>
      <c r="G282" s="187"/>
      <c r="H282" s="187"/>
      <c r="I282" s="188"/>
      <c r="J282" s="188"/>
      <c r="K282" s="188"/>
      <c r="L282" s="188"/>
      <c r="M282" s="188"/>
      <c r="N282" s="188"/>
      <c r="O282" s="188"/>
      <c r="P282" s="188"/>
      <c r="Q282" s="188"/>
    </row>
    <row r="283" spans="2:17" ht="12.75" customHeight="1" x14ac:dyDescent="0.25">
      <c r="B283" s="187"/>
      <c r="C283" s="187"/>
      <c r="D283" s="187"/>
      <c r="E283" s="187"/>
      <c r="F283" s="187"/>
      <c r="G283" s="187"/>
      <c r="H283" s="187"/>
      <c r="I283" s="188"/>
      <c r="J283" s="188"/>
      <c r="K283" s="188"/>
      <c r="L283" s="188"/>
      <c r="M283" s="188"/>
      <c r="N283" s="188"/>
      <c r="O283" s="188"/>
      <c r="P283" s="188"/>
      <c r="Q283" s="188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/>
      <c r="D285" s="189"/>
      <c r="E285" s="190"/>
      <c r="F285" s="190"/>
      <c r="G285" s="190"/>
      <c r="H285" s="190"/>
      <c r="I285" s="191"/>
      <c r="J285" s="49" t="s">
        <v>99</v>
      </c>
      <c r="K285" s="191"/>
      <c r="L285" s="192"/>
      <c r="M285" s="192"/>
      <c r="N285" s="192"/>
      <c r="O285" s="192"/>
      <c r="P285" s="192"/>
      <c r="Q285" s="192"/>
    </row>
    <row r="286" spans="2:17" ht="7.5" customHeight="1" x14ac:dyDescent="0.25">
      <c r="B286" s="50"/>
      <c r="C286" s="193"/>
      <c r="D286" s="193"/>
      <c r="E286" s="193"/>
      <c r="F286" s="193"/>
      <c r="G286" s="193"/>
      <c r="H286" s="193"/>
      <c r="I286" s="193"/>
      <c r="J286" s="50"/>
      <c r="K286" s="194"/>
      <c r="L286" s="195"/>
      <c r="M286" s="195"/>
      <c r="N286" s="195"/>
      <c r="O286" s="195"/>
      <c r="P286" s="195"/>
      <c r="Q286" s="195"/>
    </row>
    <row r="287" spans="2:17" ht="12.75" customHeight="1" x14ac:dyDescent="0.25">
      <c r="B287" s="187" t="s">
        <v>49</v>
      </c>
      <c r="C287" s="187"/>
      <c r="D287" s="187"/>
      <c r="E287" s="187"/>
      <c r="F287" s="187"/>
      <c r="G287" s="187"/>
      <c r="H287" s="187"/>
      <c r="I287" s="188"/>
      <c r="J287" s="188" t="s">
        <v>49</v>
      </c>
      <c r="K287" s="188"/>
      <c r="L287" s="188"/>
      <c r="M287" s="188"/>
      <c r="N287" s="188"/>
      <c r="O287" s="188"/>
      <c r="P287" s="188"/>
      <c r="Q287" s="188"/>
    </row>
    <row r="288" spans="2:17" ht="12.75" customHeight="1" x14ac:dyDescent="0.25">
      <c r="B288" s="187"/>
      <c r="C288" s="187"/>
      <c r="D288" s="187"/>
      <c r="E288" s="187"/>
      <c r="F288" s="187"/>
      <c r="G288" s="187"/>
      <c r="H288" s="187"/>
      <c r="I288" s="188"/>
      <c r="J288" s="188"/>
      <c r="K288" s="188"/>
      <c r="L288" s="188"/>
      <c r="M288" s="188"/>
      <c r="N288" s="188"/>
      <c r="O288" s="188"/>
      <c r="P288" s="188"/>
      <c r="Q288" s="188"/>
    </row>
    <row r="289" spans="2:17" ht="12.75" customHeight="1" x14ac:dyDescent="0.25">
      <c r="B289" s="187"/>
      <c r="C289" s="187"/>
      <c r="D289" s="187"/>
      <c r="E289" s="187"/>
      <c r="F289" s="187"/>
      <c r="G289" s="187"/>
      <c r="H289" s="187"/>
      <c r="I289" s="188"/>
      <c r="J289" s="188"/>
      <c r="K289" s="188"/>
      <c r="L289" s="188"/>
      <c r="M289" s="188"/>
      <c r="N289" s="188"/>
      <c r="O289" s="188"/>
      <c r="P289" s="188"/>
      <c r="Q289" s="188"/>
    </row>
    <row r="290" spans="2:17" ht="12.75" customHeight="1" x14ac:dyDescent="0.25">
      <c r="B290" s="187"/>
      <c r="C290" s="187"/>
      <c r="D290" s="187"/>
      <c r="E290" s="187"/>
      <c r="F290" s="187"/>
      <c r="G290" s="187"/>
      <c r="H290" s="187"/>
      <c r="I290" s="188"/>
      <c r="J290" s="188"/>
      <c r="K290" s="188"/>
      <c r="L290" s="188"/>
      <c r="M290" s="188"/>
      <c r="N290" s="188"/>
      <c r="O290" s="188"/>
      <c r="P290" s="188"/>
      <c r="Q290" s="188"/>
    </row>
    <row r="291" spans="2:17" ht="12.75" customHeight="1" x14ac:dyDescent="0.25">
      <c r="B291" s="187"/>
      <c r="C291" s="187"/>
      <c r="D291" s="187"/>
      <c r="E291" s="187"/>
      <c r="F291" s="187"/>
      <c r="G291" s="187"/>
      <c r="H291" s="187"/>
      <c r="I291" s="188"/>
      <c r="J291" s="188"/>
      <c r="K291" s="188"/>
      <c r="L291" s="188"/>
      <c r="M291" s="188"/>
      <c r="N291" s="188"/>
      <c r="O291" s="188"/>
      <c r="P291" s="188"/>
      <c r="Q291" s="188"/>
    </row>
    <row r="292" spans="2:17" ht="12.75" customHeight="1" x14ac:dyDescent="0.25">
      <c r="B292" s="187"/>
      <c r="C292" s="187"/>
      <c r="D292" s="187"/>
      <c r="E292" s="187"/>
      <c r="F292" s="187"/>
      <c r="G292" s="187"/>
      <c r="H292" s="187"/>
      <c r="I292" s="188"/>
      <c r="J292" s="188"/>
      <c r="K292" s="188"/>
      <c r="L292" s="188"/>
      <c r="M292" s="188"/>
      <c r="N292" s="188"/>
      <c r="O292" s="188"/>
      <c r="P292" s="188"/>
      <c r="Q292" s="188"/>
    </row>
    <row r="293" spans="2:17" ht="12.75" customHeight="1" x14ac:dyDescent="0.25">
      <c r="B293" s="187"/>
      <c r="C293" s="187"/>
      <c r="D293" s="187"/>
      <c r="E293" s="187"/>
      <c r="F293" s="187"/>
      <c r="G293" s="187"/>
      <c r="H293" s="187"/>
      <c r="I293" s="188"/>
      <c r="J293" s="188"/>
      <c r="K293" s="188"/>
      <c r="L293" s="188"/>
      <c r="M293" s="188"/>
      <c r="N293" s="188"/>
      <c r="O293" s="188"/>
      <c r="P293" s="188"/>
      <c r="Q293" s="188"/>
    </row>
    <row r="294" spans="2:17" ht="12.75" customHeight="1" x14ac:dyDescent="0.25">
      <c r="B294" s="187"/>
      <c r="C294" s="187"/>
      <c r="D294" s="187"/>
      <c r="E294" s="187"/>
      <c r="F294" s="187"/>
      <c r="G294" s="187"/>
      <c r="H294" s="187"/>
      <c r="I294" s="188"/>
      <c r="J294" s="188"/>
      <c r="K294" s="188"/>
      <c r="L294" s="188"/>
      <c r="M294" s="188"/>
      <c r="N294" s="188"/>
      <c r="O294" s="188"/>
      <c r="P294" s="188"/>
      <c r="Q294" s="188"/>
    </row>
    <row r="295" spans="2:17" ht="12.75" customHeight="1" x14ac:dyDescent="0.25">
      <c r="B295" s="187"/>
      <c r="C295" s="187"/>
      <c r="D295" s="187"/>
      <c r="E295" s="187"/>
      <c r="F295" s="187"/>
      <c r="G295" s="187"/>
      <c r="H295" s="187"/>
      <c r="I295" s="188"/>
      <c r="J295" s="188"/>
      <c r="K295" s="188"/>
      <c r="L295" s="188"/>
      <c r="M295" s="188"/>
      <c r="N295" s="188"/>
      <c r="O295" s="188"/>
      <c r="P295" s="188"/>
      <c r="Q295" s="188"/>
    </row>
    <row r="296" spans="2:17" ht="12.75" customHeight="1" x14ac:dyDescent="0.25">
      <c r="B296" s="187"/>
      <c r="C296" s="187"/>
      <c r="D296" s="187"/>
      <c r="E296" s="187"/>
      <c r="F296" s="187"/>
      <c r="G296" s="187"/>
      <c r="H296" s="187"/>
      <c r="I296" s="188"/>
      <c r="J296" s="188"/>
      <c r="K296" s="188"/>
      <c r="L296" s="188"/>
      <c r="M296" s="188"/>
      <c r="N296" s="188"/>
      <c r="O296" s="188"/>
      <c r="P296" s="188"/>
      <c r="Q296" s="188"/>
    </row>
    <row r="297" spans="2:17" ht="12.75" customHeight="1" x14ac:dyDescent="0.25">
      <c r="B297" s="187"/>
      <c r="C297" s="187"/>
      <c r="D297" s="187"/>
      <c r="E297" s="187"/>
      <c r="F297" s="187"/>
      <c r="G297" s="187"/>
      <c r="H297" s="187"/>
      <c r="I297" s="188"/>
      <c r="J297" s="188"/>
      <c r="K297" s="188"/>
      <c r="L297" s="188"/>
      <c r="M297" s="188"/>
      <c r="N297" s="188"/>
      <c r="O297" s="188"/>
      <c r="P297" s="188"/>
      <c r="Q297" s="188"/>
    </row>
    <row r="298" spans="2:17" ht="12.75" customHeight="1" x14ac:dyDescent="0.25">
      <c r="B298" s="187"/>
      <c r="C298" s="187"/>
      <c r="D298" s="187"/>
      <c r="E298" s="187"/>
      <c r="F298" s="187"/>
      <c r="G298" s="187"/>
      <c r="H298" s="187"/>
      <c r="I298" s="188"/>
      <c r="J298" s="188"/>
      <c r="K298" s="188"/>
      <c r="L298" s="188"/>
      <c r="M298" s="188"/>
      <c r="N298" s="188"/>
      <c r="O298" s="188"/>
      <c r="P298" s="188"/>
      <c r="Q298" s="188"/>
    </row>
    <row r="299" spans="2:17" ht="12.75" customHeight="1" x14ac:dyDescent="0.25">
      <c r="B299" s="187"/>
      <c r="C299" s="187"/>
      <c r="D299" s="187"/>
      <c r="E299" s="187"/>
      <c r="F299" s="187"/>
      <c r="G299" s="187"/>
      <c r="H299" s="187"/>
      <c r="I299" s="188"/>
      <c r="J299" s="188"/>
      <c r="K299" s="188"/>
      <c r="L299" s="188"/>
      <c r="M299" s="188"/>
      <c r="N299" s="188"/>
      <c r="O299" s="188"/>
      <c r="P299" s="188"/>
      <c r="Q299" s="188"/>
    </row>
    <row r="300" spans="2:17" ht="12.75" customHeight="1" x14ac:dyDescent="0.25">
      <c r="B300" s="187"/>
      <c r="C300" s="187"/>
      <c r="D300" s="187"/>
      <c r="E300" s="187"/>
      <c r="F300" s="187"/>
      <c r="G300" s="187"/>
      <c r="H300" s="187"/>
      <c r="I300" s="188"/>
      <c r="J300" s="188"/>
      <c r="K300" s="188"/>
      <c r="L300" s="188"/>
      <c r="M300" s="188"/>
      <c r="N300" s="188"/>
      <c r="O300" s="188"/>
      <c r="P300" s="188"/>
      <c r="Q300" s="188"/>
    </row>
    <row r="301" spans="2:17" ht="12.75" customHeight="1" x14ac:dyDescent="0.25">
      <c r="B301" s="187"/>
      <c r="C301" s="187"/>
      <c r="D301" s="187"/>
      <c r="E301" s="187"/>
      <c r="F301" s="187"/>
      <c r="G301" s="187"/>
      <c r="H301" s="187"/>
      <c r="I301" s="188"/>
      <c r="J301" s="188"/>
      <c r="K301" s="188"/>
      <c r="L301" s="188"/>
      <c r="M301" s="188"/>
      <c r="N301" s="188"/>
      <c r="O301" s="188"/>
      <c r="P301" s="188"/>
      <c r="Q301" s="188"/>
    </row>
    <row r="302" spans="2:17" ht="12.75" customHeight="1" x14ac:dyDescent="0.25">
      <c r="B302" s="187"/>
      <c r="C302" s="187"/>
      <c r="D302" s="187"/>
      <c r="E302" s="187"/>
      <c r="F302" s="187"/>
      <c r="G302" s="187"/>
      <c r="H302" s="187"/>
      <c r="I302" s="188"/>
      <c r="J302" s="188"/>
      <c r="K302" s="188"/>
      <c r="L302" s="188"/>
      <c r="M302" s="188"/>
      <c r="N302" s="188"/>
      <c r="O302" s="188"/>
      <c r="P302" s="188"/>
      <c r="Q302" s="188"/>
    </row>
    <row r="303" spans="2:17" ht="12.75" customHeight="1" x14ac:dyDescent="0.25">
      <c r="B303" s="187"/>
      <c r="C303" s="187"/>
      <c r="D303" s="187"/>
      <c r="E303" s="187"/>
      <c r="F303" s="187"/>
      <c r="G303" s="187"/>
      <c r="H303" s="187"/>
      <c r="I303" s="188"/>
      <c r="J303" s="188"/>
      <c r="K303" s="188"/>
      <c r="L303" s="188"/>
      <c r="M303" s="188"/>
      <c r="N303" s="188"/>
      <c r="O303" s="188"/>
      <c r="P303" s="188"/>
      <c r="Q303" s="188"/>
    </row>
    <row r="304" spans="2:17" ht="12.75" customHeight="1" x14ac:dyDescent="0.25">
      <c r="B304" s="187"/>
      <c r="C304" s="187"/>
      <c r="D304" s="187"/>
      <c r="E304" s="187"/>
      <c r="F304" s="187"/>
      <c r="G304" s="187"/>
      <c r="H304" s="187"/>
      <c r="I304" s="188"/>
      <c r="J304" s="188"/>
      <c r="K304" s="188"/>
      <c r="L304" s="188"/>
      <c r="M304" s="188"/>
      <c r="N304" s="188"/>
      <c r="O304" s="188"/>
      <c r="P304" s="188"/>
      <c r="Q304" s="188"/>
    </row>
    <row r="305" spans="2:17" ht="12.75" customHeight="1" x14ac:dyDescent="0.25">
      <c r="B305" s="187"/>
      <c r="C305" s="187"/>
      <c r="D305" s="187"/>
      <c r="E305" s="187"/>
      <c r="F305" s="187"/>
      <c r="G305" s="187"/>
      <c r="H305" s="187"/>
      <c r="I305" s="188"/>
      <c r="J305" s="188"/>
      <c r="K305" s="188"/>
      <c r="L305" s="188"/>
      <c r="M305" s="188"/>
      <c r="N305" s="188"/>
      <c r="O305" s="188"/>
      <c r="P305" s="188"/>
      <c r="Q305" s="188"/>
    </row>
    <row r="306" spans="2:17" ht="12.75" customHeight="1" x14ac:dyDescent="0.25">
      <c r="B306" s="187"/>
      <c r="C306" s="187"/>
      <c r="D306" s="187"/>
      <c r="E306" s="187"/>
      <c r="F306" s="187"/>
      <c r="G306" s="187"/>
      <c r="H306" s="187"/>
      <c r="I306" s="188"/>
      <c r="J306" s="188"/>
      <c r="K306" s="188"/>
      <c r="L306" s="188"/>
      <c r="M306" s="188"/>
      <c r="N306" s="188"/>
      <c r="O306" s="188"/>
      <c r="P306" s="188"/>
      <c r="Q306" s="188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/>
      <c r="D308" s="189"/>
      <c r="E308" s="190"/>
      <c r="F308" s="190"/>
      <c r="G308" s="190"/>
      <c r="H308" s="190"/>
      <c r="I308" s="191"/>
      <c r="J308" s="49" t="s">
        <v>99</v>
      </c>
      <c r="K308" s="191"/>
      <c r="L308" s="192"/>
      <c r="M308" s="192"/>
      <c r="N308" s="192"/>
      <c r="O308" s="192"/>
      <c r="P308" s="192"/>
      <c r="Q308" s="192"/>
    </row>
    <row r="309" spans="2:17" ht="7.5" customHeight="1" x14ac:dyDescent="0.25">
      <c r="B309" s="50"/>
      <c r="C309" s="193"/>
      <c r="D309" s="193"/>
      <c r="E309" s="193"/>
      <c r="F309" s="193"/>
      <c r="G309" s="193"/>
      <c r="H309" s="193"/>
      <c r="I309" s="193"/>
      <c r="J309" s="50"/>
      <c r="K309" s="194"/>
      <c r="L309" s="195"/>
      <c r="M309" s="195"/>
      <c r="N309" s="195"/>
      <c r="O309" s="195"/>
      <c r="P309" s="195"/>
      <c r="Q309" s="195"/>
    </row>
    <row r="310" spans="2:17" ht="12.75" customHeight="1" x14ac:dyDescent="0.25">
      <c r="B310" s="187" t="s">
        <v>49</v>
      </c>
      <c r="C310" s="187"/>
      <c r="D310" s="187"/>
      <c r="E310" s="187"/>
      <c r="F310" s="187"/>
      <c r="G310" s="187"/>
      <c r="H310" s="187"/>
      <c r="I310" s="188"/>
      <c r="J310" s="188"/>
      <c r="K310" s="188"/>
      <c r="L310" s="188"/>
      <c r="M310" s="188"/>
      <c r="N310" s="188"/>
      <c r="O310" s="188"/>
      <c r="P310" s="188"/>
      <c r="Q310" s="188"/>
    </row>
    <row r="311" spans="2:17" ht="12.75" customHeight="1" x14ac:dyDescent="0.25">
      <c r="B311" s="187"/>
      <c r="C311" s="187"/>
      <c r="D311" s="187"/>
      <c r="E311" s="187"/>
      <c r="F311" s="187"/>
      <c r="G311" s="187"/>
      <c r="H311" s="187"/>
      <c r="I311" s="188"/>
      <c r="J311" s="188"/>
      <c r="K311" s="188"/>
      <c r="L311" s="188"/>
      <c r="M311" s="188"/>
      <c r="N311" s="188"/>
      <c r="O311" s="188"/>
      <c r="P311" s="188"/>
      <c r="Q311" s="188"/>
    </row>
    <row r="312" spans="2:17" ht="12.75" customHeight="1" x14ac:dyDescent="0.25">
      <c r="B312" s="187"/>
      <c r="C312" s="187"/>
      <c r="D312" s="187"/>
      <c r="E312" s="187"/>
      <c r="F312" s="187"/>
      <c r="G312" s="187"/>
      <c r="H312" s="187"/>
      <c r="I312" s="188"/>
      <c r="J312" s="188"/>
      <c r="K312" s="188"/>
      <c r="L312" s="188"/>
      <c r="M312" s="188"/>
      <c r="N312" s="188"/>
      <c r="O312" s="188"/>
      <c r="P312" s="188"/>
      <c r="Q312" s="188"/>
    </row>
    <row r="313" spans="2:17" ht="12.75" customHeight="1" x14ac:dyDescent="0.25">
      <c r="B313" s="187"/>
      <c r="C313" s="187"/>
      <c r="D313" s="187"/>
      <c r="E313" s="187"/>
      <c r="F313" s="187"/>
      <c r="G313" s="187"/>
      <c r="H313" s="187"/>
      <c r="I313" s="188"/>
      <c r="J313" s="188"/>
      <c r="K313" s="188"/>
      <c r="L313" s="188"/>
      <c r="M313" s="188"/>
      <c r="N313" s="188"/>
      <c r="O313" s="188"/>
      <c r="P313" s="188"/>
      <c r="Q313" s="188"/>
    </row>
    <row r="314" spans="2:17" ht="12.75" customHeight="1" x14ac:dyDescent="0.25">
      <c r="B314" s="187"/>
      <c r="C314" s="187"/>
      <c r="D314" s="187"/>
      <c r="E314" s="187"/>
      <c r="F314" s="187"/>
      <c r="G314" s="187"/>
      <c r="H314" s="187"/>
      <c r="I314" s="188"/>
      <c r="J314" s="188"/>
      <c r="K314" s="188"/>
      <c r="L314" s="188"/>
      <c r="M314" s="188"/>
      <c r="N314" s="188"/>
      <c r="O314" s="188"/>
      <c r="P314" s="188"/>
      <c r="Q314" s="188"/>
    </row>
    <row r="315" spans="2:17" ht="12.75" customHeight="1" x14ac:dyDescent="0.25">
      <c r="B315" s="187"/>
      <c r="C315" s="187"/>
      <c r="D315" s="187"/>
      <c r="E315" s="187"/>
      <c r="F315" s="187"/>
      <c r="G315" s="187"/>
      <c r="H315" s="187"/>
      <c r="I315" s="188"/>
      <c r="J315" s="188"/>
      <c r="K315" s="188"/>
      <c r="L315" s="188"/>
      <c r="M315" s="188"/>
      <c r="N315" s="188"/>
      <c r="O315" s="188"/>
      <c r="P315" s="188"/>
      <c r="Q315" s="188"/>
    </row>
    <row r="316" spans="2:17" ht="12.75" customHeight="1" x14ac:dyDescent="0.25">
      <c r="B316" s="187"/>
      <c r="C316" s="187"/>
      <c r="D316" s="187"/>
      <c r="E316" s="187"/>
      <c r="F316" s="187"/>
      <c r="G316" s="187"/>
      <c r="H316" s="187"/>
      <c r="I316" s="188"/>
      <c r="J316" s="188"/>
      <c r="K316" s="188"/>
      <c r="L316" s="188"/>
      <c r="M316" s="188"/>
      <c r="N316" s="188"/>
      <c r="O316" s="188"/>
      <c r="P316" s="188"/>
      <c r="Q316" s="188"/>
    </row>
    <row r="317" spans="2:17" ht="12.75" customHeight="1" x14ac:dyDescent="0.25">
      <c r="B317" s="187"/>
      <c r="C317" s="187"/>
      <c r="D317" s="187"/>
      <c r="E317" s="187"/>
      <c r="F317" s="187"/>
      <c r="G317" s="187"/>
      <c r="H317" s="187"/>
      <c r="I317" s="188"/>
      <c r="J317" s="188"/>
      <c r="K317" s="188"/>
      <c r="L317" s="188"/>
      <c r="M317" s="188"/>
      <c r="N317" s="188"/>
      <c r="O317" s="188"/>
      <c r="P317" s="188"/>
      <c r="Q317" s="188"/>
    </row>
    <row r="318" spans="2:17" ht="12.75" customHeight="1" x14ac:dyDescent="0.25">
      <c r="B318" s="187"/>
      <c r="C318" s="187"/>
      <c r="D318" s="187"/>
      <c r="E318" s="187"/>
      <c r="F318" s="187"/>
      <c r="G318" s="187"/>
      <c r="H318" s="187"/>
      <c r="I318" s="188"/>
      <c r="J318" s="188"/>
      <c r="K318" s="188"/>
      <c r="L318" s="188"/>
      <c r="M318" s="188"/>
      <c r="N318" s="188"/>
      <c r="O318" s="188"/>
      <c r="P318" s="188"/>
      <c r="Q318" s="188"/>
    </row>
    <row r="319" spans="2:17" ht="12.75" customHeight="1" x14ac:dyDescent="0.25">
      <c r="B319" s="187"/>
      <c r="C319" s="187"/>
      <c r="D319" s="187"/>
      <c r="E319" s="187"/>
      <c r="F319" s="187"/>
      <c r="G319" s="187"/>
      <c r="H319" s="187"/>
      <c r="I319" s="188"/>
      <c r="J319" s="188"/>
      <c r="K319" s="188"/>
      <c r="L319" s="188"/>
      <c r="M319" s="188"/>
      <c r="N319" s="188"/>
      <c r="O319" s="188"/>
      <c r="P319" s="188"/>
      <c r="Q319" s="188"/>
    </row>
    <row r="320" spans="2:17" ht="12.75" customHeight="1" x14ac:dyDescent="0.25">
      <c r="B320" s="187"/>
      <c r="C320" s="187"/>
      <c r="D320" s="187"/>
      <c r="E320" s="187"/>
      <c r="F320" s="187"/>
      <c r="G320" s="187"/>
      <c r="H320" s="187"/>
      <c r="I320" s="188"/>
      <c r="J320" s="188"/>
      <c r="K320" s="188"/>
      <c r="L320" s="188"/>
      <c r="M320" s="188"/>
      <c r="N320" s="188"/>
      <c r="O320" s="188"/>
      <c r="P320" s="188"/>
      <c r="Q320" s="188"/>
    </row>
    <row r="321" spans="2:17" ht="12.75" customHeight="1" x14ac:dyDescent="0.25">
      <c r="B321" s="187"/>
      <c r="C321" s="187"/>
      <c r="D321" s="187"/>
      <c r="E321" s="187"/>
      <c r="F321" s="187"/>
      <c r="G321" s="187"/>
      <c r="H321" s="187"/>
      <c r="I321" s="188"/>
      <c r="J321" s="188"/>
      <c r="K321" s="188"/>
      <c r="L321" s="188"/>
      <c r="M321" s="188"/>
      <c r="N321" s="188"/>
      <c r="O321" s="188"/>
      <c r="P321" s="188"/>
      <c r="Q321" s="188"/>
    </row>
    <row r="322" spans="2:17" ht="12.75" customHeight="1" x14ac:dyDescent="0.25">
      <c r="B322" s="187"/>
      <c r="C322" s="187"/>
      <c r="D322" s="187"/>
      <c r="E322" s="187"/>
      <c r="F322" s="187"/>
      <c r="G322" s="187"/>
      <c r="H322" s="187"/>
      <c r="I322" s="188"/>
      <c r="J322" s="188"/>
      <c r="K322" s="188"/>
      <c r="L322" s="188"/>
      <c r="M322" s="188"/>
      <c r="N322" s="188"/>
      <c r="O322" s="188"/>
      <c r="P322" s="188"/>
      <c r="Q322" s="188"/>
    </row>
    <row r="323" spans="2:17" ht="12.75" customHeight="1" x14ac:dyDescent="0.25">
      <c r="B323" s="187"/>
      <c r="C323" s="187"/>
      <c r="D323" s="187"/>
      <c r="E323" s="187"/>
      <c r="F323" s="187"/>
      <c r="G323" s="187"/>
      <c r="H323" s="187"/>
      <c r="I323" s="188"/>
      <c r="J323" s="188"/>
      <c r="K323" s="188"/>
      <c r="L323" s="188"/>
      <c r="M323" s="188"/>
      <c r="N323" s="188"/>
      <c r="O323" s="188"/>
      <c r="P323" s="188"/>
      <c r="Q323" s="188"/>
    </row>
    <row r="324" spans="2:17" ht="12.75" customHeight="1" x14ac:dyDescent="0.25">
      <c r="B324" s="187"/>
      <c r="C324" s="187"/>
      <c r="D324" s="187"/>
      <c r="E324" s="187"/>
      <c r="F324" s="187"/>
      <c r="G324" s="187"/>
      <c r="H324" s="187"/>
      <c r="I324" s="188"/>
      <c r="J324" s="188"/>
      <c r="K324" s="188"/>
      <c r="L324" s="188"/>
      <c r="M324" s="188"/>
      <c r="N324" s="188"/>
      <c r="O324" s="188"/>
      <c r="P324" s="188"/>
      <c r="Q324" s="188"/>
    </row>
    <row r="325" spans="2:17" ht="12.75" customHeight="1" x14ac:dyDescent="0.25">
      <c r="B325" s="187"/>
      <c r="C325" s="187"/>
      <c r="D325" s="187"/>
      <c r="E325" s="187"/>
      <c r="F325" s="187"/>
      <c r="G325" s="187"/>
      <c r="H325" s="187"/>
      <c r="I325" s="188"/>
      <c r="J325" s="188"/>
      <c r="K325" s="188"/>
      <c r="L325" s="188"/>
      <c r="M325" s="188"/>
      <c r="N325" s="188"/>
      <c r="O325" s="188"/>
      <c r="P325" s="188"/>
      <c r="Q325" s="188"/>
    </row>
    <row r="326" spans="2:17" ht="12.75" customHeight="1" x14ac:dyDescent="0.25">
      <c r="B326" s="187"/>
      <c r="C326" s="187"/>
      <c r="D326" s="187"/>
      <c r="E326" s="187"/>
      <c r="F326" s="187"/>
      <c r="G326" s="187"/>
      <c r="H326" s="187"/>
      <c r="I326" s="188"/>
      <c r="J326" s="188"/>
      <c r="K326" s="188"/>
      <c r="L326" s="188"/>
      <c r="M326" s="188"/>
      <c r="N326" s="188"/>
      <c r="O326" s="188"/>
      <c r="P326" s="188"/>
      <c r="Q326" s="188"/>
    </row>
    <row r="327" spans="2:17" ht="12.75" customHeight="1" x14ac:dyDescent="0.25">
      <c r="B327" s="187"/>
      <c r="C327" s="187"/>
      <c r="D327" s="187"/>
      <c r="E327" s="187"/>
      <c r="F327" s="187"/>
      <c r="G327" s="187"/>
      <c r="H327" s="187"/>
      <c r="I327" s="188"/>
      <c r="J327" s="188"/>
      <c r="K327" s="188"/>
      <c r="L327" s="188"/>
      <c r="M327" s="188"/>
      <c r="N327" s="188"/>
      <c r="O327" s="188"/>
      <c r="P327" s="188"/>
      <c r="Q327" s="188"/>
    </row>
    <row r="328" spans="2:17" ht="12.75" customHeight="1" x14ac:dyDescent="0.25">
      <c r="B328" s="187"/>
      <c r="C328" s="187"/>
      <c r="D328" s="187"/>
      <c r="E328" s="187"/>
      <c r="F328" s="187"/>
      <c r="G328" s="187"/>
      <c r="H328" s="187"/>
      <c r="I328" s="188"/>
      <c r="J328" s="188"/>
      <c r="K328" s="188"/>
      <c r="L328" s="188"/>
      <c r="M328" s="188"/>
      <c r="N328" s="188"/>
      <c r="O328" s="188"/>
      <c r="P328" s="188"/>
      <c r="Q328" s="188"/>
    </row>
    <row r="329" spans="2:17" ht="12.75" customHeight="1" x14ac:dyDescent="0.25">
      <c r="B329" s="187"/>
      <c r="C329" s="187"/>
      <c r="D329" s="187"/>
      <c r="E329" s="187"/>
      <c r="F329" s="187"/>
      <c r="G329" s="187"/>
      <c r="H329" s="187"/>
      <c r="I329" s="188"/>
      <c r="J329" s="188"/>
      <c r="K329" s="188"/>
      <c r="L329" s="188"/>
      <c r="M329" s="188"/>
      <c r="N329" s="188"/>
      <c r="O329" s="188"/>
      <c r="P329" s="188"/>
      <c r="Q329" s="188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/>
      <c r="D331" s="215"/>
      <c r="E331" s="216"/>
      <c r="F331" s="216"/>
      <c r="G331" s="216"/>
      <c r="H331" s="216"/>
      <c r="I331" s="217"/>
      <c r="J331" s="49" t="s">
        <v>99</v>
      </c>
      <c r="K331" s="191"/>
      <c r="L331" s="192"/>
      <c r="M331" s="192"/>
      <c r="N331" s="192"/>
      <c r="O331" s="192"/>
      <c r="P331" s="192"/>
      <c r="Q331" s="192"/>
    </row>
    <row r="332" spans="2:17" ht="7.5" customHeight="1" x14ac:dyDescent="0.25">
      <c r="B332" s="50"/>
      <c r="C332" s="193"/>
      <c r="D332" s="193"/>
      <c r="E332" s="193"/>
      <c r="F332" s="193"/>
      <c r="G332" s="193"/>
      <c r="H332" s="193"/>
      <c r="I332" s="193"/>
      <c r="J332" s="50"/>
      <c r="K332" s="194"/>
      <c r="L332" s="195"/>
      <c r="M332" s="195"/>
      <c r="N332" s="195"/>
      <c r="O332" s="195"/>
      <c r="P332" s="195"/>
      <c r="Q332" s="195"/>
    </row>
    <row r="333" spans="2:17" ht="12.75" customHeight="1" x14ac:dyDescent="0.25">
      <c r="B333" s="187" t="s">
        <v>49</v>
      </c>
      <c r="C333" s="187"/>
      <c r="D333" s="187"/>
      <c r="E333" s="187"/>
      <c r="F333" s="187"/>
      <c r="G333" s="187"/>
      <c r="H333" s="187"/>
      <c r="I333" s="188"/>
      <c r="J333" s="188"/>
      <c r="K333" s="188"/>
      <c r="L333" s="188"/>
      <c r="M333" s="188"/>
      <c r="N333" s="188"/>
      <c r="O333" s="188"/>
      <c r="P333" s="188"/>
      <c r="Q333" s="188"/>
    </row>
    <row r="334" spans="2:17" ht="12.75" customHeight="1" x14ac:dyDescent="0.25">
      <c r="B334" s="187"/>
      <c r="C334" s="187"/>
      <c r="D334" s="187"/>
      <c r="E334" s="187"/>
      <c r="F334" s="187"/>
      <c r="G334" s="187"/>
      <c r="H334" s="187"/>
      <c r="I334" s="188"/>
      <c r="J334" s="188"/>
      <c r="K334" s="188"/>
      <c r="L334" s="188"/>
      <c r="M334" s="188"/>
      <c r="N334" s="188"/>
      <c r="O334" s="188"/>
      <c r="P334" s="188"/>
      <c r="Q334" s="188"/>
    </row>
    <row r="335" spans="2:17" ht="12.75" customHeight="1" x14ac:dyDescent="0.25">
      <c r="B335" s="187"/>
      <c r="C335" s="187"/>
      <c r="D335" s="187"/>
      <c r="E335" s="187"/>
      <c r="F335" s="187"/>
      <c r="G335" s="187"/>
      <c r="H335" s="187"/>
      <c r="I335" s="188"/>
      <c r="J335" s="188"/>
      <c r="K335" s="188"/>
      <c r="L335" s="188"/>
      <c r="M335" s="188"/>
      <c r="N335" s="188"/>
      <c r="O335" s="188"/>
      <c r="P335" s="188"/>
      <c r="Q335" s="188"/>
    </row>
    <row r="336" spans="2:17" ht="12.75" customHeight="1" x14ac:dyDescent="0.25">
      <c r="B336" s="187"/>
      <c r="C336" s="187"/>
      <c r="D336" s="187"/>
      <c r="E336" s="187"/>
      <c r="F336" s="187"/>
      <c r="G336" s="187"/>
      <c r="H336" s="187"/>
      <c r="I336" s="188"/>
      <c r="J336" s="188"/>
      <c r="K336" s="188"/>
      <c r="L336" s="188"/>
      <c r="M336" s="188"/>
      <c r="N336" s="188"/>
      <c r="O336" s="188"/>
      <c r="P336" s="188"/>
      <c r="Q336" s="188"/>
    </row>
    <row r="337" spans="2:17" ht="12.75" customHeight="1" x14ac:dyDescent="0.25">
      <c r="B337" s="187"/>
      <c r="C337" s="187"/>
      <c r="D337" s="187"/>
      <c r="E337" s="187"/>
      <c r="F337" s="187"/>
      <c r="G337" s="187"/>
      <c r="H337" s="187"/>
      <c r="I337" s="188"/>
      <c r="J337" s="188"/>
      <c r="K337" s="188"/>
      <c r="L337" s="188"/>
      <c r="M337" s="188"/>
      <c r="N337" s="188"/>
      <c r="O337" s="188"/>
      <c r="P337" s="188"/>
      <c r="Q337" s="188"/>
    </row>
    <row r="338" spans="2:17" ht="12.75" customHeight="1" x14ac:dyDescent="0.25">
      <c r="B338" s="187"/>
      <c r="C338" s="187"/>
      <c r="D338" s="187"/>
      <c r="E338" s="187"/>
      <c r="F338" s="187"/>
      <c r="G338" s="187"/>
      <c r="H338" s="187"/>
      <c r="I338" s="188"/>
      <c r="J338" s="188"/>
      <c r="K338" s="188"/>
      <c r="L338" s="188"/>
      <c r="M338" s="188"/>
      <c r="N338" s="188"/>
      <c r="O338" s="188"/>
      <c r="P338" s="188"/>
      <c r="Q338" s="188"/>
    </row>
    <row r="339" spans="2:17" ht="12.75" customHeight="1" x14ac:dyDescent="0.25">
      <c r="B339" s="187"/>
      <c r="C339" s="187"/>
      <c r="D339" s="187"/>
      <c r="E339" s="187"/>
      <c r="F339" s="187"/>
      <c r="G339" s="187"/>
      <c r="H339" s="187"/>
      <c r="I339" s="188"/>
      <c r="J339" s="188"/>
      <c r="K339" s="188"/>
      <c r="L339" s="188"/>
      <c r="M339" s="188"/>
      <c r="N339" s="188"/>
      <c r="O339" s="188"/>
      <c r="P339" s="188"/>
      <c r="Q339" s="188"/>
    </row>
    <row r="340" spans="2:17" ht="12.75" customHeight="1" x14ac:dyDescent="0.25">
      <c r="B340" s="187"/>
      <c r="C340" s="187"/>
      <c r="D340" s="187"/>
      <c r="E340" s="187"/>
      <c r="F340" s="187"/>
      <c r="G340" s="187"/>
      <c r="H340" s="187"/>
      <c r="I340" s="188"/>
      <c r="J340" s="188"/>
      <c r="K340" s="188"/>
      <c r="L340" s="188"/>
      <c r="M340" s="188"/>
      <c r="N340" s="188"/>
      <c r="O340" s="188"/>
      <c r="P340" s="188"/>
      <c r="Q340" s="188"/>
    </row>
    <row r="341" spans="2:17" ht="12.75" customHeight="1" x14ac:dyDescent="0.25">
      <c r="B341" s="187"/>
      <c r="C341" s="187"/>
      <c r="D341" s="187"/>
      <c r="E341" s="187"/>
      <c r="F341" s="187"/>
      <c r="G341" s="187"/>
      <c r="H341" s="187"/>
      <c r="I341" s="188"/>
      <c r="J341" s="188"/>
      <c r="K341" s="188"/>
      <c r="L341" s="188"/>
      <c r="M341" s="188"/>
      <c r="N341" s="188"/>
      <c r="O341" s="188"/>
      <c r="P341" s="188"/>
      <c r="Q341" s="188"/>
    </row>
    <row r="342" spans="2:17" ht="12.75" customHeight="1" x14ac:dyDescent="0.25">
      <c r="B342" s="187"/>
      <c r="C342" s="187"/>
      <c r="D342" s="187"/>
      <c r="E342" s="187"/>
      <c r="F342" s="187"/>
      <c r="G342" s="187"/>
      <c r="H342" s="187"/>
      <c r="I342" s="188"/>
      <c r="J342" s="188"/>
      <c r="K342" s="188"/>
      <c r="L342" s="188"/>
      <c r="M342" s="188"/>
      <c r="N342" s="188"/>
      <c r="O342" s="188"/>
      <c r="P342" s="188"/>
      <c r="Q342" s="188"/>
    </row>
    <row r="343" spans="2:17" ht="12.75" customHeight="1" x14ac:dyDescent="0.25">
      <c r="B343" s="187"/>
      <c r="C343" s="187"/>
      <c r="D343" s="187"/>
      <c r="E343" s="187"/>
      <c r="F343" s="187"/>
      <c r="G343" s="187"/>
      <c r="H343" s="187"/>
      <c r="I343" s="188"/>
      <c r="J343" s="188"/>
      <c r="K343" s="188"/>
      <c r="L343" s="188"/>
      <c r="M343" s="188"/>
      <c r="N343" s="188"/>
      <c r="O343" s="188"/>
      <c r="P343" s="188"/>
      <c r="Q343" s="188"/>
    </row>
    <row r="344" spans="2:17" ht="12.75" customHeight="1" x14ac:dyDescent="0.25">
      <c r="B344" s="187"/>
      <c r="C344" s="187"/>
      <c r="D344" s="187"/>
      <c r="E344" s="187"/>
      <c r="F344" s="187"/>
      <c r="G344" s="187"/>
      <c r="H344" s="187"/>
      <c r="I344" s="188"/>
      <c r="J344" s="188"/>
      <c r="K344" s="188"/>
      <c r="L344" s="188"/>
      <c r="M344" s="188"/>
      <c r="N344" s="188"/>
      <c r="O344" s="188"/>
      <c r="P344" s="188"/>
      <c r="Q344" s="188"/>
    </row>
    <row r="345" spans="2:17" ht="12.75" customHeight="1" x14ac:dyDescent="0.25">
      <c r="B345" s="187"/>
      <c r="C345" s="187"/>
      <c r="D345" s="187"/>
      <c r="E345" s="187"/>
      <c r="F345" s="187"/>
      <c r="G345" s="187"/>
      <c r="H345" s="187"/>
      <c r="I345" s="188"/>
      <c r="J345" s="188"/>
      <c r="K345" s="188"/>
      <c r="L345" s="188"/>
      <c r="M345" s="188"/>
      <c r="N345" s="188"/>
      <c r="O345" s="188"/>
      <c r="P345" s="188"/>
      <c r="Q345" s="188"/>
    </row>
    <row r="346" spans="2:17" ht="12.75" customHeight="1" x14ac:dyDescent="0.25">
      <c r="B346" s="187"/>
      <c r="C346" s="187"/>
      <c r="D346" s="187"/>
      <c r="E346" s="187"/>
      <c r="F346" s="187"/>
      <c r="G346" s="187"/>
      <c r="H346" s="187"/>
      <c r="I346" s="188"/>
      <c r="J346" s="188"/>
      <c r="K346" s="188"/>
      <c r="L346" s="188"/>
      <c r="M346" s="188"/>
      <c r="N346" s="188"/>
      <c r="O346" s="188"/>
      <c r="P346" s="188"/>
      <c r="Q346" s="188"/>
    </row>
    <row r="347" spans="2:17" ht="12.75" customHeight="1" x14ac:dyDescent="0.25">
      <c r="B347" s="187"/>
      <c r="C347" s="187"/>
      <c r="D347" s="187"/>
      <c r="E347" s="187"/>
      <c r="F347" s="187"/>
      <c r="G347" s="187"/>
      <c r="H347" s="187"/>
      <c r="I347" s="188"/>
      <c r="J347" s="188"/>
      <c r="K347" s="188"/>
      <c r="L347" s="188"/>
      <c r="M347" s="188"/>
      <c r="N347" s="188"/>
      <c r="O347" s="188"/>
      <c r="P347" s="188"/>
      <c r="Q347" s="188"/>
    </row>
    <row r="348" spans="2:17" ht="12.75" customHeight="1" x14ac:dyDescent="0.25">
      <c r="B348" s="187"/>
      <c r="C348" s="187"/>
      <c r="D348" s="187"/>
      <c r="E348" s="187"/>
      <c r="F348" s="187"/>
      <c r="G348" s="187"/>
      <c r="H348" s="187"/>
      <c r="I348" s="188"/>
      <c r="J348" s="188"/>
      <c r="K348" s="188"/>
      <c r="L348" s="188"/>
      <c r="M348" s="188"/>
      <c r="N348" s="188"/>
      <c r="O348" s="188"/>
      <c r="P348" s="188"/>
      <c r="Q348" s="188"/>
    </row>
    <row r="349" spans="2:17" ht="12.75" customHeight="1" x14ac:dyDescent="0.25">
      <c r="B349" s="187"/>
      <c r="C349" s="187"/>
      <c r="D349" s="187"/>
      <c r="E349" s="187"/>
      <c r="F349" s="187"/>
      <c r="G349" s="187"/>
      <c r="H349" s="187"/>
      <c r="I349" s="188"/>
      <c r="J349" s="188"/>
      <c r="K349" s="188"/>
      <c r="L349" s="188"/>
      <c r="M349" s="188"/>
      <c r="N349" s="188"/>
      <c r="O349" s="188"/>
      <c r="P349" s="188"/>
      <c r="Q349" s="188"/>
    </row>
    <row r="350" spans="2:17" ht="12.75" customHeight="1" x14ac:dyDescent="0.25">
      <c r="B350" s="187"/>
      <c r="C350" s="187"/>
      <c r="D350" s="187"/>
      <c r="E350" s="187"/>
      <c r="F350" s="187"/>
      <c r="G350" s="187"/>
      <c r="H350" s="187"/>
      <c r="I350" s="188"/>
      <c r="J350" s="188"/>
      <c r="K350" s="188"/>
      <c r="L350" s="188"/>
      <c r="M350" s="188"/>
      <c r="N350" s="188"/>
      <c r="O350" s="188"/>
      <c r="P350" s="188"/>
      <c r="Q350" s="188"/>
    </row>
    <row r="351" spans="2:17" ht="12.75" customHeight="1" x14ac:dyDescent="0.25">
      <c r="B351" s="187"/>
      <c r="C351" s="187"/>
      <c r="D351" s="187"/>
      <c r="E351" s="187"/>
      <c r="F351" s="187"/>
      <c r="G351" s="187"/>
      <c r="H351" s="187"/>
      <c r="I351" s="188"/>
      <c r="J351" s="188"/>
      <c r="K351" s="188"/>
      <c r="L351" s="188"/>
      <c r="M351" s="188"/>
      <c r="N351" s="188"/>
      <c r="O351" s="188"/>
      <c r="P351" s="188"/>
      <c r="Q351" s="188"/>
    </row>
    <row r="352" spans="2:17" ht="12.75" customHeight="1" x14ac:dyDescent="0.25">
      <c r="B352" s="187"/>
      <c r="C352" s="187"/>
      <c r="D352" s="187"/>
      <c r="E352" s="187"/>
      <c r="F352" s="187"/>
      <c r="G352" s="187"/>
      <c r="H352" s="187"/>
      <c r="I352" s="188"/>
      <c r="J352" s="188"/>
      <c r="K352" s="188"/>
      <c r="L352" s="188"/>
      <c r="M352" s="188"/>
      <c r="N352" s="188"/>
      <c r="O352" s="188"/>
      <c r="P352" s="188"/>
      <c r="Q352" s="188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15"/>
      <c r="E354" s="216"/>
      <c r="F354" s="216"/>
      <c r="G354" s="216"/>
      <c r="H354" s="216"/>
      <c r="I354" s="217"/>
      <c r="J354" s="49" t="s">
        <v>99</v>
      </c>
      <c r="K354" s="191"/>
      <c r="L354" s="192"/>
      <c r="M354" s="192"/>
      <c r="N354" s="192"/>
      <c r="O354" s="192"/>
      <c r="P354" s="192"/>
      <c r="Q354" s="192"/>
    </row>
    <row r="355" spans="2:17" ht="7.5" customHeight="1" x14ac:dyDescent="0.25">
      <c r="B355" s="50"/>
      <c r="C355" s="193"/>
      <c r="D355" s="193"/>
      <c r="E355" s="193"/>
      <c r="F355" s="193"/>
      <c r="G355" s="193"/>
      <c r="H355" s="193"/>
      <c r="I355" s="193"/>
      <c r="J355" s="50"/>
      <c r="K355" s="194"/>
      <c r="L355" s="195"/>
      <c r="M355" s="195"/>
      <c r="N355" s="195"/>
      <c r="O355" s="195"/>
      <c r="P355" s="195"/>
      <c r="Q355" s="195"/>
    </row>
    <row r="356" spans="2:17" ht="12.75" customHeight="1" x14ac:dyDescent="0.25">
      <c r="B356" s="187" t="s">
        <v>49</v>
      </c>
      <c r="C356" s="187"/>
      <c r="D356" s="187"/>
      <c r="E356" s="187"/>
      <c r="F356" s="187"/>
      <c r="G356" s="187"/>
      <c r="H356" s="187"/>
      <c r="I356" s="188"/>
      <c r="J356" s="188"/>
      <c r="K356" s="188"/>
      <c r="L356" s="188"/>
      <c r="M356" s="188"/>
      <c r="N356" s="188"/>
      <c r="O356" s="188"/>
      <c r="P356" s="188"/>
      <c r="Q356" s="188"/>
    </row>
    <row r="357" spans="2:17" ht="12.75" customHeight="1" x14ac:dyDescent="0.25">
      <c r="B357" s="187"/>
      <c r="C357" s="187"/>
      <c r="D357" s="187"/>
      <c r="E357" s="187"/>
      <c r="F357" s="187"/>
      <c r="G357" s="187"/>
      <c r="H357" s="187"/>
      <c r="I357" s="188"/>
      <c r="J357" s="188"/>
      <c r="K357" s="188"/>
      <c r="L357" s="188"/>
      <c r="M357" s="188"/>
      <c r="N357" s="188"/>
      <c r="O357" s="188"/>
      <c r="P357" s="188"/>
      <c r="Q357" s="188"/>
    </row>
    <row r="358" spans="2:17" ht="12.75" customHeight="1" x14ac:dyDescent="0.25">
      <c r="B358" s="187"/>
      <c r="C358" s="187"/>
      <c r="D358" s="187"/>
      <c r="E358" s="187"/>
      <c r="F358" s="187"/>
      <c r="G358" s="187"/>
      <c r="H358" s="187"/>
      <c r="I358" s="188"/>
      <c r="J358" s="188"/>
      <c r="K358" s="188"/>
      <c r="L358" s="188"/>
      <c r="M358" s="188"/>
      <c r="N358" s="188"/>
      <c r="O358" s="188"/>
      <c r="P358" s="188"/>
      <c r="Q358" s="188"/>
    </row>
    <row r="359" spans="2:17" ht="12.75" customHeight="1" x14ac:dyDescent="0.25">
      <c r="B359" s="187"/>
      <c r="C359" s="187"/>
      <c r="D359" s="187"/>
      <c r="E359" s="187"/>
      <c r="F359" s="187"/>
      <c r="G359" s="187"/>
      <c r="H359" s="187"/>
      <c r="I359" s="188"/>
      <c r="J359" s="188"/>
      <c r="K359" s="188"/>
      <c r="L359" s="188"/>
      <c r="M359" s="188"/>
      <c r="N359" s="188"/>
      <c r="O359" s="188"/>
      <c r="P359" s="188"/>
      <c r="Q359" s="188"/>
    </row>
    <row r="360" spans="2:17" ht="12.75" customHeight="1" x14ac:dyDescent="0.25">
      <c r="B360" s="187"/>
      <c r="C360" s="187"/>
      <c r="D360" s="187"/>
      <c r="E360" s="187"/>
      <c r="F360" s="187"/>
      <c r="G360" s="187"/>
      <c r="H360" s="187"/>
      <c r="I360" s="188"/>
      <c r="J360" s="188"/>
      <c r="K360" s="188"/>
      <c r="L360" s="188"/>
      <c r="M360" s="188"/>
      <c r="N360" s="188"/>
      <c r="O360" s="188"/>
      <c r="P360" s="188"/>
      <c r="Q360" s="188"/>
    </row>
    <row r="361" spans="2:17" ht="12.75" customHeight="1" x14ac:dyDescent="0.25">
      <c r="B361" s="187"/>
      <c r="C361" s="187"/>
      <c r="D361" s="187"/>
      <c r="E361" s="187"/>
      <c r="F361" s="187"/>
      <c r="G361" s="187"/>
      <c r="H361" s="187"/>
      <c r="I361" s="188"/>
      <c r="J361" s="188"/>
      <c r="K361" s="188"/>
      <c r="L361" s="188"/>
      <c r="M361" s="188"/>
      <c r="N361" s="188"/>
      <c r="O361" s="188"/>
      <c r="P361" s="188"/>
      <c r="Q361" s="188"/>
    </row>
    <row r="362" spans="2:17" ht="12.75" customHeight="1" x14ac:dyDescent="0.25">
      <c r="B362" s="187"/>
      <c r="C362" s="187"/>
      <c r="D362" s="187"/>
      <c r="E362" s="187"/>
      <c r="F362" s="187"/>
      <c r="G362" s="187"/>
      <c r="H362" s="187"/>
      <c r="I362" s="188"/>
      <c r="J362" s="188"/>
      <c r="K362" s="188"/>
      <c r="L362" s="188"/>
      <c r="M362" s="188"/>
      <c r="N362" s="188"/>
      <c r="O362" s="188"/>
      <c r="P362" s="188"/>
      <c r="Q362" s="188"/>
    </row>
    <row r="363" spans="2:17" ht="12.75" customHeight="1" x14ac:dyDescent="0.25">
      <c r="B363" s="187"/>
      <c r="C363" s="187"/>
      <c r="D363" s="187"/>
      <c r="E363" s="187"/>
      <c r="F363" s="187"/>
      <c r="G363" s="187"/>
      <c r="H363" s="187"/>
      <c r="I363" s="188"/>
      <c r="J363" s="188"/>
      <c r="K363" s="188"/>
      <c r="L363" s="188"/>
      <c r="M363" s="188"/>
      <c r="N363" s="188"/>
      <c r="O363" s="188"/>
      <c r="P363" s="188"/>
      <c r="Q363" s="188"/>
    </row>
    <row r="364" spans="2:17" ht="12.75" customHeight="1" x14ac:dyDescent="0.25">
      <c r="B364" s="187"/>
      <c r="C364" s="187"/>
      <c r="D364" s="187"/>
      <c r="E364" s="187"/>
      <c r="F364" s="187"/>
      <c r="G364" s="187"/>
      <c r="H364" s="187"/>
      <c r="I364" s="188"/>
      <c r="J364" s="188"/>
      <c r="K364" s="188"/>
      <c r="L364" s="188"/>
      <c r="M364" s="188"/>
      <c r="N364" s="188"/>
      <c r="O364" s="188"/>
      <c r="P364" s="188"/>
      <c r="Q364" s="188"/>
    </row>
    <row r="365" spans="2:17" ht="12.75" customHeight="1" x14ac:dyDescent="0.25">
      <c r="B365" s="187"/>
      <c r="C365" s="187"/>
      <c r="D365" s="187"/>
      <c r="E365" s="187"/>
      <c r="F365" s="187"/>
      <c r="G365" s="187"/>
      <c r="H365" s="187"/>
      <c r="I365" s="188"/>
      <c r="J365" s="188"/>
      <c r="K365" s="188"/>
      <c r="L365" s="188"/>
      <c r="M365" s="188"/>
      <c r="N365" s="188"/>
      <c r="O365" s="188"/>
      <c r="P365" s="188"/>
      <c r="Q365" s="188"/>
    </row>
    <row r="366" spans="2:17" ht="12.75" customHeight="1" x14ac:dyDescent="0.25">
      <c r="B366" s="187"/>
      <c r="C366" s="187"/>
      <c r="D366" s="187"/>
      <c r="E366" s="187"/>
      <c r="F366" s="187"/>
      <c r="G366" s="187"/>
      <c r="H366" s="187"/>
      <c r="I366" s="188"/>
      <c r="J366" s="188"/>
      <c r="K366" s="188"/>
      <c r="L366" s="188"/>
      <c r="M366" s="188"/>
      <c r="N366" s="188"/>
      <c r="O366" s="188"/>
      <c r="P366" s="188"/>
      <c r="Q366" s="188"/>
    </row>
    <row r="367" spans="2:17" ht="12.75" customHeight="1" x14ac:dyDescent="0.25">
      <c r="B367" s="187"/>
      <c r="C367" s="187"/>
      <c r="D367" s="187"/>
      <c r="E367" s="187"/>
      <c r="F367" s="187"/>
      <c r="G367" s="187"/>
      <c r="H367" s="187"/>
      <c r="I367" s="188"/>
      <c r="J367" s="188"/>
      <c r="K367" s="188"/>
      <c r="L367" s="188"/>
      <c r="M367" s="188"/>
      <c r="N367" s="188"/>
      <c r="O367" s="188"/>
      <c r="P367" s="188"/>
      <c r="Q367" s="188"/>
    </row>
    <row r="368" spans="2:17" ht="12.75" customHeight="1" x14ac:dyDescent="0.25">
      <c r="B368" s="187"/>
      <c r="C368" s="187"/>
      <c r="D368" s="187"/>
      <c r="E368" s="187"/>
      <c r="F368" s="187"/>
      <c r="G368" s="187"/>
      <c r="H368" s="187"/>
      <c r="I368" s="188"/>
      <c r="J368" s="188"/>
      <c r="K368" s="188"/>
      <c r="L368" s="188"/>
      <c r="M368" s="188"/>
      <c r="N368" s="188"/>
      <c r="O368" s="188"/>
      <c r="P368" s="188"/>
      <c r="Q368" s="188"/>
    </row>
    <row r="369" spans="2:17" ht="12.75" customHeight="1" x14ac:dyDescent="0.25">
      <c r="B369" s="187"/>
      <c r="C369" s="187"/>
      <c r="D369" s="187"/>
      <c r="E369" s="187"/>
      <c r="F369" s="187"/>
      <c r="G369" s="187"/>
      <c r="H369" s="187"/>
      <c r="I369" s="188"/>
      <c r="J369" s="188"/>
      <c r="K369" s="188"/>
      <c r="L369" s="188"/>
      <c r="M369" s="188"/>
      <c r="N369" s="188"/>
      <c r="O369" s="188"/>
      <c r="P369" s="188"/>
      <c r="Q369" s="188"/>
    </row>
    <row r="370" spans="2:17" ht="12.75" customHeight="1" x14ac:dyDescent="0.25">
      <c r="B370" s="187"/>
      <c r="C370" s="187"/>
      <c r="D370" s="187"/>
      <c r="E370" s="187"/>
      <c r="F370" s="187"/>
      <c r="G370" s="187"/>
      <c r="H370" s="187"/>
      <c r="I370" s="188"/>
      <c r="J370" s="188"/>
      <c r="K370" s="188"/>
      <c r="L370" s="188"/>
      <c r="M370" s="188"/>
      <c r="N370" s="188"/>
      <c r="O370" s="188"/>
      <c r="P370" s="188"/>
      <c r="Q370" s="188"/>
    </row>
    <row r="371" spans="2:17" ht="12.75" customHeight="1" x14ac:dyDescent="0.25">
      <c r="B371" s="187"/>
      <c r="C371" s="187"/>
      <c r="D371" s="187"/>
      <c r="E371" s="187"/>
      <c r="F371" s="187"/>
      <c r="G371" s="187"/>
      <c r="H371" s="187"/>
      <c r="I371" s="188"/>
      <c r="J371" s="188"/>
      <c r="K371" s="188"/>
      <c r="L371" s="188"/>
      <c r="M371" s="188"/>
      <c r="N371" s="188"/>
      <c r="O371" s="188"/>
      <c r="P371" s="188"/>
      <c r="Q371" s="188"/>
    </row>
    <row r="372" spans="2:17" ht="12.75" customHeight="1" x14ac:dyDescent="0.25">
      <c r="B372" s="187"/>
      <c r="C372" s="187"/>
      <c r="D372" s="187"/>
      <c r="E372" s="187"/>
      <c r="F372" s="187"/>
      <c r="G372" s="187"/>
      <c r="H372" s="187"/>
      <c r="I372" s="188"/>
      <c r="J372" s="188"/>
      <c r="K372" s="188"/>
      <c r="L372" s="188"/>
      <c r="M372" s="188"/>
      <c r="N372" s="188"/>
      <c r="O372" s="188"/>
      <c r="P372" s="188"/>
      <c r="Q372" s="188"/>
    </row>
    <row r="373" spans="2:17" ht="12.75" customHeight="1" x14ac:dyDescent="0.25">
      <c r="B373" s="187"/>
      <c r="C373" s="187"/>
      <c r="D373" s="187"/>
      <c r="E373" s="187"/>
      <c r="F373" s="187"/>
      <c r="G373" s="187"/>
      <c r="H373" s="187"/>
      <c r="I373" s="188"/>
      <c r="J373" s="188"/>
      <c r="K373" s="188"/>
      <c r="L373" s="188"/>
      <c r="M373" s="188"/>
      <c r="N373" s="188"/>
      <c r="O373" s="188"/>
      <c r="P373" s="188"/>
      <c r="Q373" s="188"/>
    </row>
    <row r="374" spans="2:17" ht="12.75" customHeight="1" x14ac:dyDescent="0.25">
      <c r="B374" s="187"/>
      <c r="C374" s="187"/>
      <c r="D374" s="187"/>
      <c r="E374" s="187"/>
      <c r="F374" s="187"/>
      <c r="G374" s="187"/>
      <c r="H374" s="187"/>
      <c r="I374" s="188"/>
      <c r="J374" s="188"/>
      <c r="K374" s="188"/>
      <c r="L374" s="188"/>
      <c r="M374" s="188"/>
      <c r="N374" s="188"/>
      <c r="O374" s="188"/>
      <c r="P374" s="188"/>
      <c r="Q374" s="188"/>
    </row>
    <row r="375" spans="2:17" ht="12.75" customHeight="1" x14ac:dyDescent="0.25">
      <c r="B375" s="187"/>
      <c r="C375" s="187"/>
      <c r="D375" s="187"/>
      <c r="E375" s="187"/>
      <c r="F375" s="187"/>
      <c r="G375" s="187"/>
      <c r="H375" s="187"/>
      <c r="I375" s="188"/>
      <c r="J375" s="188"/>
      <c r="K375" s="188"/>
      <c r="L375" s="188"/>
      <c r="M375" s="188"/>
      <c r="N375" s="188"/>
      <c r="O375" s="188"/>
      <c r="P375" s="188"/>
      <c r="Q375" s="188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189"/>
      <c r="E377" s="190"/>
      <c r="F377" s="190"/>
      <c r="G377" s="190"/>
      <c r="H377" s="190"/>
      <c r="I377" s="191"/>
      <c r="J377" s="49" t="s">
        <v>99</v>
      </c>
      <c r="K377" s="191"/>
      <c r="L377" s="192"/>
      <c r="M377" s="192"/>
      <c r="N377" s="192"/>
      <c r="O377" s="192"/>
      <c r="P377" s="192"/>
      <c r="Q377" s="192"/>
    </row>
    <row r="378" spans="2:17" ht="7.5" customHeight="1" x14ac:dyDescent="0.25">
      <c r="B378" s="50"/>
      <c r="C378" s="193"/>
      <c r="D378" s="193"/>
      <c r="E378" s="193"/>
      <c r="F378" s="193"/>
      <c r="G378" s="193"/>
      <c r="H378" s="193"/>
      <c r="I378" s="193"/>
      <c r="J378" s="50"/>
      <c r="K378" s="194"/>
      <c r="L378" s="195"/>
      <c r="M378" s="195"/>
      <c r="N378" s="195"/>
      <c r="O378" s="195"/>
      <c r="P378" s="195"/>
      <c r="Q378" s="195"/>
    </row>
    <row r="379" spans="2:17" ht="12.75" customHeight="1" x14ac:dyDescent="0.25">
      <c r="B379" s="187" t="s">
        <v>49</v>
      </c>
      <c r="C379" s="187"/>
      <c r="D379" s="187"/>
      <c r="E379" s="187"/>
      <c r="F379" s="187"/>
      <c r="G379" s="187"/>
      <c r="H379" s="187"/>
      <c r="I379" s="188"/>
      <c r="J379" s="188"/>
      <c r="K379" s="188"/>
      <c r="L379" s="188"/>
      <c r="M379" s="188"/>
      <c r="N379" s="188"/>
      <c r="O379" s="188"/>
      <c r="P379" s="188"/>
      <c r="Q379" s="188"/>
    </row>
    <row r="380" spans="2:17" ht="12.75" customHeight="1" x14ac:dyDescent="0.25">
      <c r="B380" s="187"/>
      <c r="C380" s="187"/>
      <c r="D380" s="187"/>
      <c r="E380" s="187"/>
      <c r="F380" s="187"/>
      <c r="G380" s="187"/>
      <c r="H380" s="187"/>
      <c r="I380" s="188"/>
      <c r="J380" s="188"/>
      <c r="K380" s="188"/>
      <c r="L380" s="188"/>
      <c r="M380" s="188"/>
      <c r="N380" s="188"/>
      <c r="O380" s="188"/>
      <c r="P380" s="188"/>
      <c r="Q380" s="188"/>
    </row>
    <row r="381" spans="2:17" ht="12.75" customHeight="1" x14ac:dyDescent="0.25">
      <c r="B381" s="187"/>
      <c r="C381" s="187"/>
      <c r="D381" s="187"/>
      <c r="E381" s="187"/>
      <c r="F381" s="187"/>
      <c r="G381" s="187"/>
      <c r="H381" s="187"/>
      <c r="I381" s="188"/>
      <c r="J381" s="188"/>
      <c r="K381" s="188"/>
      <c r="L381" s="188"/>
      <c r="M381" s="188"/>
      <c r="N381" s="188"/>
      <c r="O381" s="188"/>
      <c r="P381" s="188"/>
      <c r="Q381" s="188"/>
    </row>
    <row r="382" spans="2:17" ht="12.75" customHeight="1" x14ac:dyDescent="0.25">
      <c r="B382" s="187"/>
      <c r="C382" s="187"/>
      <c r="D382" s="187"/>
      <c r="E382" s="187"/>
      <c r="F382" s="187"/>
      <c r="G382" s="187"/>
      <c r="H382" s="187"/>
      <c r="I382" s="188"/>
      <c r="J382" s="188"/>
      <c r="K382" s="188"/>
      <c r="L382" s="188"/>
      <c r="M382" s="188"/>
      <c r="N382" s="188"/>
      <c r="O382" s="188"/>
      <c r="P382" s="188"/>
      <c r="Q382" s="188"/>
    </row>
    <row r="383" spans="2:17" ht="12.75" customHeight="1" x14ac:dyDescent="0.25">
      <c r="B383" s="187"/>
      <c r="C383" s="187"/>
      <c r="D383" s="187"/>
      <c r="E383" s="187"/>
      <c r="F383" s="187"/>
      <c r="G383" s="187"/>
      <c r="H383" s="187"/>
      <c r="I383" s="188"/>
      <c r="J383" s="188"/>
      <c r="K383" s="188"/>
      <c r="L383" s="188"/>
      <c r="M383" s="188"/>
      <c r="N383" s="188"/>
      <c r="O383" s="188"/>
      <c r="P383" s="188"/>
      <c r="Q383" s="188"/>
    </row>
    <row r="384" spans="2:17" ht="12.75" customHeight="1" x14ac:dyDescent="0.25">
      <c r="B384" s="187"/>
      <c r="C384" s="187"/>
      <c r="D384" s="187"/>
      <c r="E384" s="187"/>
      <c r="F384" s="187"/>
      <c r="G384" s="187"/>
      <c r="H384" s="187"/>
      <c r="I384" s="188"/>
      <c r="J384" s="188"/>
      <c r="K384" s="188"/>
      <c r="L384" s="188"/>
      <c r="M384" s="188"/>
      <c r="N384" s="188"/>
      <c r="O384" s="188"/>
      <c r="P384" s="188"/>
      <c r="Q384" s="188"/>
    </row>
    <row r="385" spans="2:17" ht="12.75" customHeight="1" x14ac:dyDescent="0.25">
      <c r="B385" s="187"/>
      <c r="C385" s="187"/>
      <c r="D385" s="187"/>
      <c r="E385" s="187"/>
      <c r="F385" s="187"/>
      <c r="G385" s="187"/>
      <c r="H385" s="187"/>
      <c r="I385" s="188"/>
      <c r="J385" s="188"/>
      <c r="K385" s="188"/>
      <c r="L385" s="188"/>
      <c r="M385" s="188"/>
      <c r="N385" s="188"/>
      <c r="O385" s="188"/>
      <c r="P385" s="188"/>
      <c r="Q385" s="188"/>
    </row>
    <row r="386" spans="2:17" ht="12.75" customHeight="1" x14ac:dyDescent="0.25">
      <c r="B386" s="187"/>
      <c r="C386" s="187"/>
      <c r="D386" s="187"/>
      <c r="E386" s="187"/>
      <c r="F386" s="187"/>
      <c r="G386" s="187"/>
      <c r="H386" s="187"/>
      <c r="I386" s="188"/>
      <c r="J386" s="188"/>
      <c r="K386" s="188"/>
      <c r="L386" s="188"/>
      <c r="M386" s="188"/>
      <c r="N386" s="188"/>
      <c r="O386" s="188"/>
      <c r="P386" s="188"/>
      <c r="Q386" s="188"/>
    </row>
    <row r="387" spans="2:17" ht="12.75" customHeight="1" x14ac:dyDescent="0.25">
      <c r="B387" s="187"/>
      <c r="C387" s="187"/>
      <c r="D387" s="187"/>
      <c r="E387" s="187"/>
      <c r="F387" s="187"/>
      <c r="G387" s="187"/>
      <c r="H387" s="187"/>
      <c r="I387" s="188"/>
      <c r="J387" s="188"/>
      <c r="K387" s="188"/>
      <c r="L387" s="188"/>
      <c r="M387" s="188"/>
      <c r="N387" s="188"/>
      <c r="O387" s="188"/>
      <c r="P387" s="188"/>
      <c r="Q387" s="188"/>
    </row>
    <row r="388" spans="2:17" ht="12.75" customHeight="1" x14ac:dyDescent="0.25">
      <c r="B388" s="187"/>
      <c r="C388" s="187"/>
      <c r="D388" s="187"/>
      <c r="E388" s="187"/>
      <c r="F388" s="187"/>
      <c r="G388" s="187"/>
      <c r="H388" s="187"/>
      <c r="I388" s="188"/>
      <c r="J388" s="188"/>
      <c r="K388" s="188"/>
      <c r="L388" s="188"/>
      <c r="M388" s="188"/>
      <c r="N388" s="188"/>
      <c r="O388" s="188"/>
      <c r="P388" s="188"/>
      <c r="Q388" s="188"/>
    </row>
    <row r="389" spans="2:17" ht="12.75" customHeight="1" x14ac:dyDescent="0.25">
      <c r="B389" s="187"/>
      <c r="C389" s="187"/>
      <c r="D389" s="187"/>
      <c r="E389" s="187"/>
      <c r="F389" s="187"/>
      <c r="G389" s="187"/>
      <c r="H389" s="187"/>
      <c r="I389" s="188"/>
      <c r="J389" s="188"/>
      <c r="K389" s="188"/>
      <c r="L389" s="188"/>
      <c r="M389" s="188"/>
      <c r="N389" s="188"/>
      <c r="O389" s="188"/>
      <c r="P389" s="188"/>
      <c r="Q389" s="188"/>
    </row>
    <row r="390" spans="2:17" ht="12.75" customHeight="1" x14ac:dyDescent="0.25">
      <c r="B390" s="187"/>
      <c r="C390" s="187"/>
      <c r="D390" s="187"/>
      <c r="E390" s="187"/>
      <c r="F390" s="187"/>
      <c r="G390" s="187"/>
      <c r="H390" s="187"/>
      <c r="I390" s="188"/>
      <c r="J390" s="188"/>
      <c r="K390" s="188"/>
      <c r="L390" s="188"/>
      <c r="M390" s="188"/>
      <c r="N390" s="188"/>
      <c r="O390" s="188"/>
      <c r="P390" s="188"/>
      <c r="Q390" s="188"/>
    </row>
    <row r="391" spans="2:17" ht="12.75" customHeight="1" x14ac:dyDescent="0.25">
      <c r="B391" s="187"/>
      <c r="C391" s="187"/>
      <c r="D391" s="187"/>
      <c r="E391" s="187"/>
      <c r="F391" s="187"/>
      <c r="G391" s="187"/>
      <c r="H391" s="187"/>
      <c r="I391" s="188"/>
      <c r="J391" s="188"/>
      <c r="K391" s="188"/>
      <c r="L391" s="188"/>
      <c r="M391" s="188"/>
      <c r="N391" s="188"/>
      <c r="O391" s="188"/>
      <c r="P391" s="188"/>
      <c r="Q391" s="188"/>
    </row>
    <row r="392" spans="2:17" ht="12.75" customHeight="1" x14ac:dyDescent="0.25">
      <c r="B392" s="187"/>
      <c r="C392" s="187"/>
      <c r="D392" s="187"/>
      <c r="E392" s="187"/>
      <c r="F392" s="187"/>
      <c r="G392" s="187"/>
      <c r="H392" s="187"/>
      <c r="I392" s="188"/>
      <c r="J392" s="188"/>
      <c r="K392" s="188"/>
      <c r="L392" s="188"/>
      <c r="M392" s="188"/>
      <c r="N392" s="188"/>
      <c r="O392" s="188"/>
      <c r="P392" s="188"/>
      <c r="Q392" s="188"/>
    </row>
    <row r="393" spans="2:17" ht="12.75" customHeight="1" x14ac:dyDescent="0.25">
      <c r="B393" s="187"/>
      <c r="C393" s="187"/>
      <c r="D393" s="187"/>
      <c r="E393" s="187"/>
      <c r="F393" s="187"/>
      <c r="G393" s="187"/>
      <c r="H393" s="187"/>
      <c r="I393" s="188"/>
      <c r="J393" s="188"/>
      <c r="K393" s="188"/>
      <c r="L393" s="188"/>
      <c r="M393" s="188"/>
      <c r="N393" s="188"/>
      <c r="O393" s="188"/>
      <c r="P393" s="188"/>
      <c r="Q393" s="188"/>
    </row>
    <row r="394" spans="2:17" ht="12.75" customHeight="1" x14ac:dyDescent="0.25">
      <c r="B394" s="187"/>
      <c r="C394" s="187"/>
      <c r="D394" s="187"/>
      <c r="E394" s="187"/>
      <c r="F394" s="187"/>
      <c r="G394" s="187"/>
      <c r="H394" s="187"/>
      <c r="I394" s="188"/>
      <c r="J394" s="188"/>
      <c r="K394" s="188"/>
      <c r="L394" s="188"/>
      <c r="M394" s="188"/>
      <c r="N394" s="188"/>
      <c r="O394" s="188"/>
      <c r="P394" s="188"/>
      <c r="Q394" s="188"/>
    </row>
    <row r="395" spans="2:17" ht="12.75" customHeight="1" x14ac:dyDescent="0.25">
      <c r="B395" s="187"/>
      <c r="C395" s="187"/>
      <c r="D395" s="187"/>
      <c r="E395" s="187"/>
      <c r="F395" s="187"/>
      <c r="G395" s="187"/>
      <c r="H395" s="187"/>
      <c r="I395" s="188"/>
      <c r="J395" s="188"/>
      <c r="K395" s="188"/>
      <c r="L395" s="188"/>
      <c r="M395" s="188"/>
      <c r="N395" s="188"/>
      <c r="O395" s="188"/>
      <c r="P395" s="188"/>
      <c r="Q395" s="188"/>
    </row>
    <row r="396" spans="2:17" ht="12.75" customHeight="1" x14ac:dyDescent="0.25">
      <c r="B396" s="187"/>
      <c r="C396" s="187"/>
      <c r="D396" s="187"/>
      <c r="E396" s="187"/>
      <c r="F396" s="187"/>
      <c r="G396" s="187"/>
      <c r="H396" s="187"/>
      <c r="I396" s="188"/>
      <c r="J396" s="188"/>
      <c r="K396" s="188"/>
      <c r="L396" s="188"/>
      <c r="M396" s="188"/>
      <c r="N396" s="188"/>
      <c r="O396" s="188"/>
      <c r="P396" s="188"/>
      <c r="Q396" s="188"/>
    </row>
    <row r="397" spans="2:17" ht="12.75" customHeight="1" x14ac:dyDescent="0.25">
      <c r="B397" s="187"/>
      <c r="C397" s="187"/>
      <c r="D397" s="187"/>
      <c r="E397" s="187"/>
      <c r="F397" s="187"/>
      <c r="G397" s="187"/>
      <c r="H397" s="187"/>
      <c r="I397" s="188"/>
      <c r="J397" s="188"/>
      <c r="K397" s="188"/>
      <c r="L397" s="188"/>
      <c r="M397" s="188"/>
      <c r="N397" s="188"/>
      <c r="O397" s="188"/>
      <c r="P397" s="188"/>
      <c r="Q397" s="188"/>
    </row>
    <row r="398" spans="2:17" ht="12.75" customHeight="1" x14ac:dyDescent="0.25">
      <c r="B398" s="187"/>
      <c r="C398" s="187"/>
      <c r="D398" s="187"/>
      <c r="E398" s="187"/>
      <c r="F398" s="187"/>
      <c r="G398" s="187"/>
      <c r="H398" s="187"/>
      <c r="I398" s="188"/>
      <c r="J398" s="188"/>
      <c r="K398" s="188"/>
      <c r="L398" s="188"/>
      <c r="M398" s="188"/>
      <c r="N398" s="188"/>
      <c r="O398" s="188"/>
      <c r="P398" s="188"/>
      <c r="Q398" s="188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189"/>
      <c r="E400" s="190"/>
      <c r="F400" s="190"/>
      <c r="G400" s="190"/>
      <c r="H400" s="190"/>
      <c r="I400" s="191"/>
      <c r="J400" s="49" t="s">
        <v>99</v>
      </c>
      <c r="K400" s="191"/>
      <c r="L400" s="192"/>
      <c r="M400" s="192"/>
      <c r="N400" s="192"/>
      <c r="O400" s="192"/>
      <c r="P400" s="192"/>
      <c r="Q400" s="192"/>
    </row>
    <row r="401" spans="2:17" ht="7.5" customHeight="1" x14ac:dyDescent="0.25">
      <c r="B401" s="50"/>
      <c r="C401" s="193"/>
      <c r="D401" s="193"/>
      <c r="E401" s="193"/>
      <c r="F401" s="193"/>
      <c r="G401" s="193"/>
      <c r="H401" s="193"/>
      <c r="I401" s="193"/>
      <c r="J401" s="50"/>
      <c r="K401" s="194"/>
      <c r="L401" s="195"/>
      <c r="M401" s="195"/>
      <c r="N401" s="195"/>
      <c r="O401" s="195"/>
      <c r="P401" s="195"/>
      <c r="Q401" s="195"/>
    </row>
    <row r="402" spans="2:17" ht="12.75" customHeight="1" x14ac:dyDescent="0.25">
      <c r="B402" s="187" t="s">
        <v>49</v>
      </c>
      <c r="C402" s="187"/>
      <c r="D402" s="187"/>
      <c r="E402" s="187"/>
      <c r="F402" s="187"/>
      <c r="G402" s="187"/>
      <c r="H402" s="187"/>
      <c r="I402" s="188"/>
      <c r="J402" s="188"/>
      <c r="K402" s="188"/>
      <c r="L402" s="188"/>
      <c r="M402" s="188"/>
      <c r="N402" s="188"/>
      <c r="O402" s="188"/>
      <c r="P402" s="188"/>
      <c r="Q402" s="188"/>
    </row>
    <row r="403" spans="2:17" ht="12.75" customHeight="1" x14ac:dyDescent="0.25">
      <c r="B403" s="187"/>
      <c r="C403" s="187"/>
      <c r="D403" s="187"/>
      <c r="E403" s="187"/>
      <c r="F403" s="187"/>
      <c r="G403" s="187"/>
      <c r="H403" s="187"/>
      <c r="I403" s="188"/>
      <c r="J403" s="188"/>
      <c r="K403" s="188"/>
      <c r="L403" s="188"/>
      <c r="M403" s="188"/>
      <c r="N403" s="188"/>
      <c r="O403" s="188"/>
      <c r="P403" s="188"/>
      <c r="Q403" s="188"/>
    </row>
    <row r="404" spans="2:17" ht="12.75" customHeight="1" x14ac:dyDescent="0.25">
      <c r="B404" s="187"/>
      <c r="C404" s="187"/>
      <c r="D404" s="187"/>
      <c r="E404" s="187"/>
      <c r="F404" s="187"/>
      <c r="G404" s="187"/>
      <c r="H404" s="187"/>
      <c r="I404" s="188"/>
      <c r="J404" s="188"/>
      <c r="K404" s="188"/>
      <c r="L404" s="188"/>
      <c r="M404" s="188"/>
      <c r="N404" s="188"/>
      <c r="O404" s="188"/>
      <c r="P404" s="188"/>
      <c r="Q404" s="188"/>
    </row>
    <row r="405" spans="2:17" ht="12.75" customHeight="1" x14ac:dyDescent="0.25">
      <c r="B405" s="187"/>
      <c r="C405" s="187"/>
      <c r="D405" s="187"/>
      <c r="E405" s="187"/>
      <c r="F405" s="187"/>
      <c r="G405" s="187"/>
      <c r="H405" s="187"/>
      <c r="I405" s="188"/>
      <c r="J405" s="188"/>
      <c r="K405" s="188"/>
      <c r="L405" s="188"/>
      <c r="M405" s="188"/>
      <c r="N405" s="188"/>
      <c r="O405" s="188"/>
      <c r="P405" s="188"/>
      <c r="Q405" s="188"/>
    </row>
    <row r="406" spans="2:17" ht="12.75" customHeight="1" x14ac:dyDescent="0.25">
      <c r="B406" s="187"/>
      <c r="C406" s="187"/>
      <c r="D406" s="187"/>
      <c r="E406" s="187"/>
      <c r="F406" s="187"/>
      <c r="G406" s="187"/>
      <c r="H406" s="187"/>
      <c r="I406" s="188"/>
      <c r="J406" s="188"/>
      <c r="K406" s="188"/>
      <c r="L406" s="188"/>
      <c r="M406" s="188"/>
      <c r="N406" s="188"/>
      <c r="O406" s="188"/>
      <c r="P406" s="188"/>
      <c r="Q406" s="188"/>
    </row>
    <row r="407" spans="2:17" ht="12.75" customHeight="1" x14ac:dyDescent="0.25">
      <c r="B407" s="187"/>
      <c r="C407" s="187"/>
      <c r="D407" s="187"/>
      <c r="E407" s="187"/>
      <c r="F407" s="187"/>
      <c r="G407" s="187"/>
      <c r="H407" s="187"/>
      <c r="I407" s="188"/>
      <c r="J407" s="188"/>
      <c r="K407" s="188"/>
      <c r="L407" s="188"/>
      <c r="M407" s="188"/>
      <c r="N407" s="188"/>
      <c r="O407" s="188"/>
      <c r="P407" s="188"/>
      <c r="Q407" s="188"/>
    </row>
    <row r="408" spans="2:17" ht="12.75" customHeight="1" x14ac:dyDescent="0.25">
      <c r="B408" s="187"/>
      <c r="C408" s="187"/>
      <c r="D408" s="187"/>
      <c r="E408" s="187"/>
      <c r="F408" s="187"/>
      <c r="G408" s="187"/>
      <c r="H408" s="187"/>
      <c r="I408" s="188"/>
      <c r="J408" s="188"/>
      <c r="K408" s="188"/>
      <c r="L408" s="188"/>
      <c r="M408" s="188"/>
      <c r="N408" s="188"/>
      <c r="O408" s="188"/>
      <c r="P408" s="188"/>
      <c r="Q408" s="188"/>
    </row>
    <row r="409" spans="2:17" ht="12.75" customHeight="1" x14ac:dyDescent="0.25">
      <c r="B409" s="187"/>
      <c r="C409" s="187"/>
      <c r="D409" s="187"/>
      <c r="E409" s="187"/>
      <c r="F409" s="187"/>
      <c r="G409" s="187"/>
      <c r="H409" s="187"/>
      <c r="I409" s="188"/>
      <c r="J409" s="188"/>
      <c r="K409" s="188"/>
      <c r="L409" s="188"/>
      <c r="M409" s="188"/>
      <c r="N409" s="188"/>
      <c r="O409" s="188"/>
      <c r="P409" s="188"/>
      <c r="Q409" s="188"/>
    </row>
    <row r="410" spans="2:17" ht="12.75" customHeight="1" x14ac:dyDescent="0.25">
      <c r="B410" s="187"/>
      <c r="C410" s="187"/>
      <c r="D410" s="187"/>
      <c r="E410" s="187"/>
      <c r="F410" s="187"/>
      <c r="G410" s="187"/>
      <c r="H410" s="187"/>
      <c r="I410" s="188"/>
      <c r="J410" s="188"/>
      <c r="K410" s="188"/>
      <c r="L410" s="188"/>
      <c r="M410" s="188"/>
      <c r="N410" s="188"/>
      <c r="O410" s="188"/>
      <c r="P410" s="188"/>
      <c r="Q410" s="188"/>
    </row>
    <row r="411" spans="2:17" ht="12.75" customHeight="1" x14ac:dyDescent="0.25">
      <c r="B411" s="187"/>
      <c r="C411" s="187"/>
      <c r="D411" s="187"/>
      <c r="E411" s="187"/>
      <c r="F411" s="187"/>
      <c r="G411" s="187"/>
      <c r="H411" s="187"/>
      <c r="I411" s="188"/>
      <c r="J411" s="188"/>
      <c r="K411" s="188"/>
      <c r="L411" s="188"/>
      <c r="M411" s="188"/>
      <c r="N411" s="188"/>
      <c r="O411" s="188"/>
      <c r="P411" s="188"/>
      <c r="Q411" s="188"/>
    </row>
    <row r="412" spans="2:17" ht="12.75" customHeight="1" x14ac:dyDescent="0.25">
      <c r="B412" s="187"/>
      <c r="C412" s="187"/>
      <c r="D412" s="187"/>
      <c r="E412" s="187"/>
      <c r="F412" s="187"/>
      <c r="G412" s="187"/>
      <c r="H412" s="187"/>
      <c r="I412" s="188"/>
      <c r="J412" s="188"/>
      <c r="K412" s="188"/>
      <c r="L412" s="188"/>
      <c r="M412" s="188"/>
      <c r="N412" s="188"/>
      <c r="O412" s="188"/>
      <c r="P412" s="188"/>
      <c r="Q412" s="188"/>
    </row>
    <row r="413" spans="2:17" ht="12.75" customHeight="1" x14ac:dyDescent="0.25">
      <c r="B413" s="187"/>
      <c r="C413" s="187"/>
      <c r="D413" s="187"/>
      <c r="E413" s="187"/>
      <c r="F413" s="187"/>
      <c r="G413" s="187"/>
      <c r="H413" s="187"/>
      <c r="I413" s="188"/>
      <c r="J413" s="188"/>
      <c r="K413" s="188"/>
      <c r="L413" s="188"/>
      <c r="M413" s="188"/>
      <c r="N413" s="188"/>
      <c r="O413" s="188"/>
      <c r="P413" s="188"/>
      <c r="Q413" s="188"/>
    </row>
    <row r="414" spans="2:17" ht="12.75" customHeight="1" x14ac:dyDescent="0.25">
      <c r="B414" s="187"/>
      <c r="C414" s="187"/>
      <c r="D414" s="187"/>
      <c r="E414" s="187"/>
      <c r="F414" s="187"/>
      <c r="G414" s="187"/>
      <c r="H414" s="187"/>
      <c r="I414" s="188"/>
      <c r="J414" s="188"/>
      <c r="K414" s="188"/>
      <c r="L414" s="188"/>
      <c r="M414" s="188"/>
      <c r="N414" s="188"/>
      <c r="O414" s="188"/>
      <c r="P414" s="188"/>
      <c r="Q414" s="188"/>
    </row>
    <row r="415" spans="2:17" ht="12.75" customHeight="1" x14ac:dyDescent="0.25">
      <c r="B415" s="187"/>
      <c r="C415" s="187"/>
      <c r="D415" s="187"/>
      <c r="E415" s="187"/>
      <c r="F415" s="187"/>
      <c r="G415" s="187"/>
      <c r="H415" s="187"/>
      <c r="I415" s="188"/>
      <c r="J415" s="188"/>
      <c r="K415" s="188"/>
      <c r="L415" s="188"/>
      <c r="M415" s="188"/>
      <c r="N415" s="188"/>
      <c r="O415" s="188"/>
      <c r="P415" s="188"/>
      <c r="Q415" s="188"/>
    </row>
    <row r="416" spans="2:17" ht="12.75" customHeight="1" x14ac:dyDescent="0.25">
      <c r="B416" s="187"/>
      <c r="C416" s="187"/>
      <c r="D416" s="187"/>
      <c r="E416" s="187"/>
      <c r="F416" s="187"/>
      <c r="G416" s="187"/>
      <c r="H416" s="187"/>
      <c r="I416" s="188"/>
      <c r="J416" s="188"/>
      <c r="K416" s="188"/>
      <c r="L416" s="188"/>
      <c r="M416" s="188"/>
      <c r="N416" s="188"/>
      <c r="O416" s="188"/>
      <c r="P416" s="188"/>
      <c r="Q416" s="188"/>
    </row>
    <row r="417" spans="2:17" ht="12.75" customHeight="1" x14ac:dyDescent="0.25">
      <c r="B417" s="187"/>
      <c r="C417" s="187"/>
      <c r="D417" s="187"/>
      <c r="E417" s="187"/>
      <c r="F417" s="187"/>
      <c r="G417" s="187"/>
      <c r="H417" s="187"/>
      <c r="I417" s="188"/>
      <c r="J417" s="188"/>
      <c r="K417" s="188"/>
      <c r="L417" s="188"/>
      <c r="M417" s="188"/>
      <c r="N417" s="188"/>
      <c r="O417" s="188"/>
      <c r="P417" s="188"/>
      <c r="Q417" s="188"/>
    </row>
    <row r="418" spans="2:17" ht="12.75" customHeight="1" x14ac:dyDescent="0.25">
      <c r="B418" s="187"/>
      <c r="C418" s="187"/>
      <c r="D418" s="187"/>
      <c r="E418" s="187"/>
      <c r="F418" s="187"/>
      <c r="G418" s="187"/>
      <c r="H418" s="187"/>
      <c r="I418" s="188"/>
      <c r="J418" s="188"/>
      <c r="K418" s="188"/>
      <c r="L418" s="188"/>
      <c r="M418" s="188"/>
      <c r="N418" s="188"/>
      <c r="O418" s="188"/>
      <c r="P418" s="188"/>
      <c r="Q418" s="188"/>
    </row>
    <row r="419" spans="2:17" ht="12.75" customHeight="1" x14ac:dyDescent="0.25">
      <c r="B419" s="187"/>
      <c r="C419" s="187"/>
      <c r="D419" s="187"/>
      <c r="E419" s="187"/>
      <c r="F419" s="187"/>
      <c r="G419" s="187"/>
      <c r="H419" s="187"/>
      <c r="I419" s="188"/>
      <c r="J419" s="188"/>
      <c r="K419" s="188"/>
      <c r="L419" s="188"/>
      <c r="M419" s="188"/>
      <c r="N419" s="188"/>
      <c r="O419" s="188"/>
      <c r="P419" s="188"/>
      <c r="Q419" s="188"/>
    </row>
    <row r="420" spans="2:17" ht="12.75" customHeight="1" x14ac:dyDescent="0.25">
      <c r="B420" s="187"/>
      <c r="C420" s="187"/>
      <c r="D420" s="187"/>
      <c r="E420" s="187"/>
      <c r="F420" s="187"/>
      <c r="G420" s="187"/>
      <c r="H420" s="187"/>
      <c r="I420" s="188"/>
      <c r="J420" s="188"/>
      <c r="K420" s="188"/>
      <c r="L420" s="188"/>
      <c r="M420" s="188"/>
      <c r="N420" s="188"/>
      <c r="O420" s="188"/>
      <c r="P420" s="188"/>
      <c r="Q420" s="188"/>
    </row>
    <row r="421" spans="2:17" ht="12.75" customHeight="1" x14ac:dyDescent="0.25">
      <c r="B421" s="187"/>
      <c r="C421" s="187"/>
      <c r="D421" s="187"/>
      <c r="E421" s="187"/>
      <c r="F421" s="187"/>
      <c r="G421" s="187"/>
      <c r="H421" s="187"/>
      <c r="I421" s="188"/>
      <c r="J421" s="188"/>
      <c r="K421" s="188"/>
      <c r="L421" s="188"/>
      <c r="M421" s="188"/>
      <c r="N421" s="188"/>
      <c r="O421" s="188"/>
      <c r="P421" s="188"/>
      <c r="Q421" s="188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189"/>
      <c r="E423" s="190"/>
      <c r="F423" s="190"/>
      <c r="G423" s="190"/>
      <c r="H423" s="190"/>
      <c r="I423" s="191"/>
      <c r="J423" s="49" t="s">
        <v>99</v>
      </c>
      <c r="K423" s="191"/>
      <c r="L423" s="192"/>
      <c r="M423" s="192"/>
      <c r="N423" s="192"/>
      <c r="O423" s="192"/>
      <c r="P423" s="192"/>
      <c r="Q423" s="192"/>
    </row>
    <row r="424" spans="2:17" ht="7.5" customHeight="1" x14ac:dyDescent="0.25">
      <c r="B424" s="50"/>
      <c r="C424" s="193"/>
      <c r="D424" s="193"/>
      <c r="E424" s="193"/>
      <c r="F424" s="193"/>
      <c r="G424" s="193"/>
      <c r="H424" s="193"/>
      <c r="I424" s="193"/>
      <c r="J424" s="50"/>
      <c r="K424" s="194"/>
      <c r="L424" s="195"/>
      <c r="M424" s="195"/>
      <c r="N424" s="195"/>
      <c r="O424" s="195"/>
      <c r="P424" s="195"/>
      <c r="Q424" s="195"/>
    </row>
    <row r="425" spans="2:17" ht="12.75" customHeight="1" x14ac:dyDescent="0.25">
      <c r="B425" s="187" t="s">
        <v>49</v>
      </c>
      <c r="C425" s="187"/>
      <c r="D425" s="187"/>
      <c r="E425" s="187"/>
      <c r="F425" s="187"/>
      <c r="G425" s="187"/>
      <c r="H425" s="187"/>
      <c r="I425" s="188"/>
      <c r="J425" s="188"/>
      <c r="K425" s="188"/>
      <c r="L425" s="188"/>
      <c r="M425" s="188"/>
      <c r="N425" s="188"/>
      <c r="O425" s="188"/>
      <c r="P425" s="188"/>
      <c r="Q425" s="188"/>
    </row>
    <row r="426" spans="2:17" ht="12.75" customHeight="1" x14ac:dyDescent="0.25">
      <c r="B426" s="187"/>
      <c r="C426" s="187"/>
      <c r="D426" s="187"/>
      <c r="E426" s="187"/>
      <c r="F426" s="187"/>
      <c r="G426" s="187"/>
      <c r="H426" s="187"/>
      <c r="I426" s="188"/>
      <c r="J426" s="188"/>
      <c r="K426" s="188"/>
      <c r="L426" s="188"/>
      <c r="M426" s="188"/>
      <c r="N426" s="188"/>
      <c r="O426" s="188"/>
      <c r="P426" s="188"/>
      <c r="Q426" s="188"/>
    </row>
    <row r="427" spans="2:17" ht="12.75" customHeight="1" x14ac:dyDescent="0.25">
      <c r="B427" s="187"/>
      <c r="C427" s="187"/>
      <c r="D427" s="187"/>
      <c r="E427" s="187"/>
      <c r="F427" s="187"/>
      <c r="G427" s="187"/>
      <c r="H427" s="187"/>
      <c r="I427" s="188"/>
      <c r="J427" s="188"/>
      <c r="K427" s="188"/>
      <c r="L427" s="188"/>
      <c r="M427" s="188"/>
      <c r="N427" s="188"/>
      <c r="O427" s="188"/>
      <c r="P427" s="188"/>
      <c r="Q427" s="188"/>
    </row>
    <row r="428" spans="2:17" ht="12.75" customHeight="1" x14ac:dyDescent="0.25">
      <c r="B428" s="187"/>
      <c r="C428" s="187"/>
      <c r="D428" s="187"/>
      <c r="E428" s="187"/>
      <c r="F428" s="187"/>
      <c r="G428" s="187"/>
      <c r="H428" s="187"/>
      <c r="I428" s="188"/>
      <c r="J428" s="188"/>
      <c r="K428" s="188"/>
      <c r="L428" s="188"/>
      <c r="M428" s="188"/>
      <c r="N428" s="188"/>
      <c r="O428" s="188"/>
      <c r="P428" s="188"/>
      <c r="Q428" s="188"/>
    </row>
    <row r="429" spans="2:17" ht="12.75" customHeight="1" x14ac:dyDescent="0.25">
      <c r="B429" s="187"/>
      <c r="C429" s="187"/>
      <c r="D429" s="187"/>
      <c r="E429" s="187"/>
      <c r="F429" s="187"/>
      <c r="G429" s="187"/>
      <c r="H429" s="187"/>
      <c r="I429" s="188"/>
      <c r="J429" s="188"/>
      <c r="K429" s="188"/>
      <c r="L429" s="188"/>
      <c r="M429" s="188"/>
      <c r="N429" s="188"/>
      <c r="O429" s="188"/>
      <c r="P429" s="188"/>
      <c r="Q429" s="188"/>
    </row>
    <row r="430" spans="2:17" ht="12.75" customHeight="1" x14ac:dyDescent="0.25">
      <c r="B430" s="187"/>
      <c r="C430" s="187"/>
      <c r="D430" s="187"/>
      <c r="E430" s="187"/>
      <c r="F430" s="187"/>
      <c r="G430" s="187"/>
      <c r="H430" s="187"/>
      <c r="I430" s="188"/>
      <c r="J430" s="188"/>
      <c r="K430" s="188"/>
      <c r="L430" s="188"/>
      <c r="M430" s="188"/>
      <c r="N430" s="188"/>
      <c r="O430" s="188"/>
      <c r="P430" s="188"/>
      <c r="Q430" s="188"/>
    </row>
    <row r="431" spans="2:17" ht="12.75" customHeight="1" x14ac:dyDescent="0.25">
      <c r="B431" s="187"/>
      <c r="C431" s="187"/>
      <c r="D431" s="187"/>
      <c r="E431" s="187"/>
      <c r="F431" s="187"/>
      <c r="G431" s="187"/>
      <c r="H431" s="187"/>
      <c r="I431" s="188"/>
      <c r="J431" s="188"/>
      <c r="K431" s="188"/>
      <c r="L431" s="188"/>
      <c r="M431" s="188"/>
      <c r="N431" s="188"/>
      <c r="O431" s="188"/>
      <c r="P431" s="188"/>
      <c r="Q431" s="188"/>
    </row>
    <row r="432" spans="2:17" ht="12.75" customHeight="1" x14ac:dyDescent="0.25">
      <c r="B432" s="187"/>
      <c r="C432" s="187"/>
      <c r="D432" s="187"/>
      <c r="E432" s="187"/>
      <c r="F432" s="187"/>
      <c r="G432" s="187"/>
      <c r="H432" s="187"/>
      <c r="I432" s="188"/>
      <c r="J432" s="188"/>
      <c r="K432" s="188"/>
      <c r="L432" s="188"/>
      <c r="M432" s="188"/>
      <c r="N432" s="188"/>
      <c r="O432" s="188"/>
      <c r="P432" s="188"/>
      <c r="Q432" s="188"/>
    </row>
    <row r="433" spans="2:17" ht="12.75" customHeight="1" x14ac:dyDescent="0.25">
      <c r="B433" s="187"/>
      <c r="C433" s="187"/>
      <c r="D433" s="187"/>
      <c r="E433" s="187"/>
      <c r="F433" s="187"/>
      <c r="G433" s="187"/>
      <c r="H433" s="187"/>
      <c r="I433" s="188"/>
      <c r="J433" s="188"/>
      <c r="K433" s="188"/>
      <c r="L433" s="188"/>
      <c r="M433" s="188"/>
      <c r="N433" s="188"/>
      <c r="O433" s="188"/>
      <c r="P433" s="188"/>
      <c r="Q433" s="188"/>
    </row>
    <row r="434" spans="2:17" ht="12.75" customHeight="1" x14ac:dyDescent="0.25">
      <c r="B434" s="187"/>
      <c r="C434" s="187"/>
      <c r="D434" s="187"/>
      <c r="E434" s="187"/>
      <c r="F434" s="187"/>
      <c r="G434" s="187"/>
      <c r="H434" s="187"/>
      <c r="I434" s="188"/>
      <c r="J434" s="188"/>
      <c r="K434" s="188"/>
      <c r="L434" s="188"/>
      <c r="M434" s="188"/>
      <c r="N434" s="188"/>
      <c r="O434" s="188"/>
      <c r="P434" s="188"/>
      <c r="Q434" s="188"/>
    </row>
    <row r="435" spans="2:17" ht="12.75" customHeight="1" x14ac:dyDescent="0.25">
      <c r="B435" s="187"/>
      <c r="C435" s="187"/>
      <c r="D435" s="187"/>
      <c r="E435" s="187"/>
      <c r="F435" s="187"/>
      <c r="G435" s="187"/>
      <c r="H435" s="187"/>
      <c r="I435" s="188"/>
      <c r="J435" s="188"/>
      <c r="K435" s="188"/>
      <c r="L435" s="188"/>
      <c r="M435" s="188"/>
      <c r="N435" s="188"/>
      <c r="O435" s="188"/>
      <c r="P435" s="188"/>
      <c r="Q435" s="188"/>
    </row>
    <row r="436" spans="2:17" ht="12.75" customHeight="1" x14ac:dyDescent="0.25">
      <c r="B436" s="187"/>
      <c r="C436" s="187"/>
      <c r="D436" s="187"/>
      <c r="E436" s="187"/>
      <c r="F436" s="187"/>
      <c r="G436" s="187"/>
      <c r="H436" s="187"/>
      <c r="I436" s="188"/>
      <c r="J436" s="188"/>
      <c r="K436" s="188"/>
      <c r="L436" s="188"/>
      <c r="M436" s="188"/>
      <c r="N436" s="188"/>
      <c r="O436" s="188"/>
      <c r="P436" s="188"/>
      <c r="Q436" s="188"/>
    </row>
    <row r="437" spans="2:17" ht="12.75" customHeight="1" x14ac:dyDescent="0.25">
      <c r="B437" s="187"/>
      <c r="C437" s="187"/>
      <c r="D437" s="187"/>
      <c r="E437" s="187"/>
      <c r="F437" s="187"/>
      <c r="G437" s="187"/>
      <c r="H437" s="187"/>
      <c r="I437" s="188"/>
      <c r="J437" s="188"/>
      <c r="K437" s="188"/>
      <c r="L437" s="188"/>
      <c r="M437" s="188"/>
      <c r="N437" s="188"/>
      <c r="O437" s="188"/>
      <c r="P437" s="188"/>
      <c r="Q437" s="188"/>
    </row>
    <row r="438" spans="2:17" ht="12.75" customHeight="1" x14ac:dyDescent="0.25">
      <c r="B438" s="187"/>
      <c r="C438" s="187"/>
      <c r="D438" s="187"/>
      <c r="E438" s="187"/>
      <c r="F438" s="187"/>
      <c r="G438" s="187"/>
      <c r="H438" s="187"/>
      <c r="I438" s="188"/>
      <c r="J438" s="188"/>
      <c r="K438" s="188"/>
      <c r="L438" s="188"/>
      <c r="M438" s="188"/>
      <c r="N438" s="188"/>
      <c r="O438" s="188"/>
      <c r="P438" s="188"/>
      <c r="Q438" s="188"/>
    </row>
    <row r="439" spans="2:17" ht="12.75" customHeight="1" x14ac:dyDescent="0.25">
      <c r="B439" s="187"/>
      <c r="C439" s="187"/>
      <c r="D439" s="187"/>
      <c r="E439" s="187"/>
      <c r="F439" s="187"/>
      <c r="G439" s="187"/>
      <c r="H439" s="187"/>
      <c r="I439" s="188"/>
      <c r="J439" s="188"/>
      <c r="K439" s="188"/>
      <c r="L439" s="188"/>
      <c r="M439" s="188"/>
      <c r="N439" s="188"/>
      <c r="O439" s="188"/>
      <c r="P439" s="188"/>
      <c r="Q439" s="188"/>
    </row>
    <row r="440" spans="2:17" ht="12.75" customHeight="1" x14ac:dyDescent="0.25">
      <c r="B440" s="187"/>
      <c r="C440" s="187"/>
      <c r="D440" s="187"/>
      <c r="E440" s="187"/>
      <c r="F440" s="187"/>
      <c r="G440" s="187"/>
      <c r="H440" s="187"/>
      <c r="I440" s="188"/>
      <c r="J440" s="188"/>
      <c r="K440" s="188"/>
      <c r="L440" s="188"/>
      <c r="M440" s="188"/>
      <c r="N440" s="188"/>
      <c r="O440" s="188"/>
      <c r="P440" s="188"/>
      <c r="Q440" s="188"/>
    </row>
    <row r="441" spans="2:17" ht="12.75" customHeight="1" x14ac:dyDescent="0.25">
      <c r="B441" s="187"/>
      <c r="C441" s="187"/>
      <c r="D441" s="187"/>
      <c r="E441" s="187"/>
      <c r="F441" s="187"/>
      <c r="G441" s="187"/>
      <c r="H441" s="187"/>
      <c r="I441" s="188"/>
      <c r="J441" s="188"/>
      <c r="K441" s="188"/>
      <c r="L441" s="188"/>
      <c r="M441" s="188"/>
      <c r="N441" s="188"/>
      <c r="O441" s="188"/>
      <c r="P441" s="188"/>
      <c r="Q441" s="188"/>
    </row>
    <row r="442" spans="2:17" ht="12.75" customHeight="1" x14ac:dyDescent="0.25">
      <c r="B442" s="187"/>
      <c r="C442" s="187"/>
      <c r="D442" s="187"/>
      <c r="E442" s="187"/>
      <c r="F442" s="187"/>
      <c r="G442" s="187"/>
      <c r="H442" s="187"/>
      <c r="I442" s="188"/>
      <c r="J442" s="188"/>
      <c r="K442" s="188"/>
      <c r="L442" s="188"/>
      <c r="M442" s="188"/>
      <c r="N442" s="188"/>
      <c r="O442" s="188"/>
      <c r="P442" s="188"/>
      <c r="Q442" s="188"/>
    </row>
    <row r="443" spans="2:17" ht="12.75" customHeight="1" x14ac:dyDescent="0.25">
      <c r="B443" s="187"/>
      <c r="C443" s="187"/>
      <c r="D443" s="187"/>
      <c r="E443" s="187"/>
      <c r="F443" s="187"/>
      <c r="G443" s="187"/>
      <c r="H443" s="187"/>
      <c r="I443" s="188"/>
      <c r="J443" s="188"/>
      <c r="K443" s="188"/>
      <c r="L443" s="188"/>
      <c r="M443" s="188"/>
      <c r="N443" s="188"/>
      <c r="O443" s="188"/>
      <c r="P443" s="188"/>
      <c r="Q443" s="188"/>
    </row>
    <row r="444" spans="2:17" ht="12.75" customHeight="1" x14ac:dyDescent="0.25">
      <c r="B444" s="187"/>
      <c r="C444" s="187"/>
      <c r="D444" s="187"/>
      <c r="E444" s="187"/>
      <c r="F444" s="187"/>
      <c r="G444" s="187"/>
      <c r="H444" s="187"/>
      <c r="I444" s="188"/>
      <c r="J444" s="188"/>
      <c r="K444" s="188"/>
      <c r="L444" s="188"/>
      <c r="M444" s="188"/>
      <c r="N444" s="188"/>
      <c r="O444" s="188"/>
      <c r="P444" s="188"/>
      <c r="Q444" s="188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189"/>
      <c r="E446" s="190"/>
      <c r="F446" s="190"/>
      <c r="G446" s="190"/>
      <c r="H446" s="190"/>
      <c r="I446" s="191"/>
      <c r="J446" s="49" t="s">
        <v>99</v>
      </c>
      <c r="K446" s="191"/>
      <c r="L446" s="192"/>
      <c r="M446" s="192"/>
      <c r="N446" s="192"/>
      <c r="O446" s="192"/>
      <c r="P446" s="192"/>
      <c r="Q446" s="192"/>
    </row>
    <row r="447" spans="2:17" ht="7.5" customHeight="1" x14ac:dyDescent="0.25">
      <c r="B447" s="50"/>
      <c r="C447" s="193"/>
      <c r="D447" s="193"/>
      <c r="E447" s="193"/>
      <c r="F447" s="193"/>
      <c r="G447" s="193"/>
      <c r="H447" s="193"/>
      <c r="I447" s="193"/>
      <c r="J447" s="50"/>
      <c r="K447" s="194"/>
      <c r="L447" s="195"/>
      <c r="M447" s="195"/>
      <c r="N447" s="195"/>
      <c r="O447" s="195"/>
      <c r="P447" s="195"/>
      <c r="Q447" s="195"/>
    </row>
    <row r="448" spans="2:17" ht="12.75" customHeight="1" x14ac:dyDescent="0.25">
      <c r="B448" s="187" t="s">
        <v>49</v>
      </c>
      <c r="C448" s="187"/>
      <c r="D448" s="187"/>
      <c r="E448" s="187"/>
      <c r="F448" s="187"/>
      <c r="G448" s="187"/>
      <c r="H448" s="187"/>
      <c r="I448" s="188"/>
      <c r="J448" s="188"/>
      <c r="K448" s="188"/>
      <c r="L448" s="188"/>
      <c r="M448" s="188"/>
      <c r="N448" s="188"/>
      <c r="O448" s="188"/>
      <c r="P448" s="188"/>
      <c r="Q448" s="188"/>
    </row>
    <row r="449" spans="2:17" ht="12.75" customHeight="1" x14ac:dyDescent="0.25">
      <c r="B449" s="187"/>
      <c r="C449" s="187"/>
      <c r="D449" s="187"/>
      <c r="E449" s="187"/>
      <c r="F449" s="187"/>
      <c r="G449" s="187"/>
      <c r="H449" s="187"/>
      <c r="I449" s="188"/>
      <c r="J449" s="188"/>
      <c r="K449" s="188"/>
      <c r="L449" s="188"/>
      <c r="M449" s="188"/>
      <c r="N449" s="188"/>
      <c r="O449" s="188"/>
      <c r="P449" s="188"/>
      <c r="Q449" s="188"/>
    </row>
    <row r="450" spans="2:17" ht="12.75" customHeight="1" x14ac:dyDescent="0.25">
      <c r="B450" s="187"/>
      <c r="C450" s="187"/>
      <c r="D450" s="187"/>
      <c r="E450" s="187"/>
      <c r="F450" s="187"/>
      <c r="G450" s="187"/>
      <c r="H450" s="187"/>
      <c r="I450" s="188"/>
      <c r="J450" s="188"/>
      <c r="K450" s="188"/>
      <c r="L450" s="188"/>
      <c r="M450" s="188"/>
      <c r="N450" s="188"/>
      <c r="O450" s="188"/>
      <c r="P450" s="188"/>
      <c r="Q450" s="188"/>
    </row>
    <row r="451" spans="2:17" ht="12.75" customHeight="1" x14ac:dyDescent="0.25">
      <c r="B451" s="187"/>
      <c r="C451" s="187"/>
      <c r="D451" s="187"/>
      <c r="E451" s="187"/>
      <c r="F451" s="187"/>
      <c r="G451" s="187"/>
      <c r="H451" s="187"/>
      <c r="I451" s="188"/>
      <c r="J451" s="188"/>
      <c r="K451" s="188"/>
      <c r="L451" s="188"/>
      <c r="M451" s="188"/>
      <c r="N451" s="188"/>
      <c r="O451" s="188"/>
      <c r="P451" s="188"/>
      <c r="Q451" s="188"/>
    </row>
    <row r="452" spans="2:17" ht="12.75" customHeight="1" x14ac:dyDescent="0.25">
      <c r="B452" s="187"/>
      <c r="C452" s="187"/>
      <c r="D452" s="187"/>
      <c r="E452" s="187"/>
      <c r="F452" s="187"/>
      <c r="G452" s="187"/>
      <c r="H452" s="187"/>
      <c r="I452" s="188"/>
      <c r="J452" s="188"/>
      <c r="K452" s="188"/>
      <c r="L452" s="188"/>
      <c r="M452" s="188"/>
      <c r="N452" s="188"/>
      <c r="O452" s="188"/>
      <c r="P452" s="188"/>
      <c r="Q452" s="188"/>
    </row>
    <row r="453" spans="2:17" ht="12.75" customHeight="1" x14ac:dyDescent="0.25">
      <c r="B453" s="187"/>
      <c r="C453" s="187"/>
      <c r="D453" s="187"/>
      <c r="E453" s="187"/>
      <c r="F453" s="187"/>
      <c r="G453" s="187"/>
      <c r="H453" s="187"/>
      <c r="I453" s="188"/>
      <c r="J453" s="188"/>
      <c r="K453" s="188"/>
      <c r="L453" s="188"/>
      <c r="M453" s="188"/>
      <c r="N453" s="188"/>
      <c r="O453" s="188"/>
      <c r="P453" s="188"/>
      <c r="Q453" s="188"/>
    </row>
    <row r="454" spans="2:17" ht="12.75" customHeight="1" x14ac:dyDescent="0.25">
      <c r="B454" s="187"/>
      <c r="C454" s="187"/>
      <c r="D454" s="187"/>
      <c r="E454" s="187"/>
      <c r="F454" s="187"/>
      <c r="G454" s="187"/>
      <c r="H454" s="187"/>
      <c r="I454" s="188"/>
      <c r="J454" s="188"/>
      <c r="K454" s="188"/>
      <c r="L454" s="188"/>
      <c r="M454" s="188"/>
      <c r="N454" s="188"/>
      <c r="O454" s="188"/>
      <c r="P454" s="188"/>
      <c r="Q454" s="188"/>
    </row>
    <row r="455" spans="2:17" ht="12.75" customHeight="1" x14ac:dyDescent="0.25">
      <c r="B455" s="187"/>
      <c r="C455" s="187"/>
      <c r="D455" s="187"/>
      <c r="E455" s="187"/>
      <c r="F455" s="187"/>
      <c r="G455" s="187"/>
      <c r="H455" s="187"/>
      <c r="I455" s="188"/>
      <c r="J455" s="188"/>
      <c r="K455" s="188"/>
      <c r="L455" s="188"/>
      <c r="M455" s="188"/>
      <c r="N455" s="188"/>
      <c r="O455" s="188"/>
      <c r="P455" s="188"/>
      <c r="Q455" s="188"/>
    </row>
    <row r="456" spans="2:17" ht="12.75" customHeight="1" x14ac:dyDescent="0.25">
      <c r="B456" s="187"/>
      <c r="C456" s="187"/>
      <c r="D456" s="187"/>
      <c r="E456" s="187"/>
      <c r="F456" s="187"/>
      <c r="G456" s="187"/>
      <c r="H456" s="187"/>
      <c r="I456" s="188"/>
      <c r="J456" s="188"/>
      <c r="K456" s="188"/>
      <c r="L456" s="188"/>
      <c r="M456" s="188"/>
      <c r="N456" s="188"/>
      <c r="O456" s="188"/>
      <c r="P456" s="188"/>
      <c r="Q456" s="188"/>
    </row>
    <row r="457" spans="2:17" ht="12.75" customHeight="1" x14ac:dyDescent="0.25">
      <c r="B457" s="187"/>
      <c r="C457" s="187"/>
      <c r="D457" s="187"/>
      <c r="E457" s="187"/>
      <c r="F457" s="187"/>
      <c r="G457" s="187"/>
      <c r="H457" s="187"/>
      <c r="I457" s="188"/>
      <c r="J457" s="188"/>
      <c r="K457" s="188"/>
      <c r="L457" s="188"/>
      <c r="M457" s="188"/>
      <c r="N457" s="188"/>
      <c r="O457" s="188"/>
      <c r="P457" s="188"/>
      <c r="Q457" s="188"/>
    </row>
    <row r="458" spans="2:17" ht="12.75" customHeight="1" x14ac:dyDescent="0.25">
      <c r="B458" s="187"/>
      <c r="C458" s="187"/>
      <c r="D458" s="187"/>
      <c r="E458" s="187"/>
      <c r="F458" s="187"/>
      <c r="G458" s="187"/>
      <c r="H458" s="187"/>
      <c r="I458" s="188"/>
      <c r="J458" s="188"/>
      <c r="K458" s="188"/>
      <c r="L458" s="188"/>
      <c r="M458" s="188"/>
      <c r="N458" s="188"/>
      <c r="O458" s="188"/>
      <c r="P458" s="188"/>
      <c r="Q458" s="188"/>
    </row>
    <row r="459" spans="2:17" ht="12.75" customHeight="1" x14ac:dyDescent="0.25">
      <c r="B459" s="187"/>
      <c r="C459" s="187"/>
      <c r="D459" s="187"/>
      <c r="E459" s="187"/>
      <c r="F459" s="187"/>
      <c r="G459" s="187"/>
      <c r="H459" s="187"/>
      <c r="I459" s="188"/>
      <c r="J459" s="188"/>
      <c r="K459" s="188"/>
      <c r="L459" s="188"/>
      <c r="M459" s="188"/>
      <c r="N459" s="188"/>
      <c r="O459" s="188"/>
      <c r="P459" s="188"/>
      <c r="Q459" s="188"/>
    </row>
    <row r="460" spans="2:17" ht="12.75" customHeight="1" x14ac:dyDescent="0.25">
      <c r="B460" s="187"/>
      <c r="C460" s="187"/>
      <c r="D460" s="187"/>
      <c r="E460" s="187"/>
      <c r="F460" s="187"/>
      <c r="G460" s="187"/>
      <c r="H460" s="187"/>
      <c r="I460" s="188"/>
      <c r="J460" s="188"/>
      <c r="K460" s="188"/>
      <c r="L460" s="188"/>
      <c r="M460" s="188"/>
      <c r="N460" s="188"/>
      <c r="O460" s="188"/>
      <c r="P460" s="188"/>
      <c r="Q460" s="188"/>
    </row>
    <row r="461" spans="2:17" ht="12.75" customHeight="1" x14ac:dyDescent="0.25">
      <c r="B461" s="187"/>
      <c r="C461" s="187"/>
      <c r="D461" s="187"/>
      <c r="E461" s="187"/>
      <c r="F461" s="187"/>
      <c r="G461" s="187"/>
      <c r="H461" s="187"/>
      <c r="I461" s="188"/>
      <c r="J461" s="188"/>
      <c r="K461" s="188"/>
      <c r="L461" s="188"/>
      <c r="M461" s="188"/>
      <c r="N461" s="188"/>
      <c r="O461" s="188"/>
      <c r="P461" s="188"/>
      <c r="Q461" s="188"/>
    </row>
    <row r="462" spans="2:17" ht="12.75" customHeight="1" x14ac:dyDescent="0.25">
      <c r="B462" s="187"/>
      <c r="C462" s="187"/>
      <c r="D462" s="187"/>
      <c r="E462" s="187"/>
      <c r="F462" s="187"/>
      <c r="G462" s="187"/>
      <c r="H462" s="187"/>
      <c r="I462" s="188"/>
      <c r="J462" s="188"/>
      <c r="K462" s="188"/>
      <c r="L462" s="188"/>
      <c r="M462" s="188"/>
      <c r="N462" s="188"/>
      <c r="O462" s="188"/>
      <c r="P462" s="188"/>
      <c r="Q462" s="188"/>
    </row>
    <row r="463" spans="2:17" ht="12.75" customHeight="1" x14ac:dyDescent="0.25">
      <c r="B463" s="187"/>
      <c r="C463" s="187"/>
      <c r="D463" s="187"/>
      <c r="E463" s="187"/>
      <c r="F463" s="187"/>
      <c r="G463" s="187"/>
      <c r="H463" s="187"/>
      <c r="I463" s="188"/>
      <c r="J463" s="188"/>
      <c r="K463" s="188"/>
      <c r="L463" s="188"/>
      <c r="M463" s="188"/>
      <c r="N463" s="188"/>
      <c r="O463" s="188"/>
      <c r="P463" s="188"/>
      <c r="Q463" s="188"/>
    </row>
    <row r="464" spans="2:17" ht="12.75" customHeight="1" x14ac:dyDescent="0.25">
      <c r="B464" s="187"/>
      <c r="C464" s="187"/>
      <c r="D464" s="187"/>
      <c r="E464" s="187"/>
      <c r="F464" s="187"/>
      <c r="G464" s="187"/>
      <c r="H464" s="187"/>
      <c r="I464" s="188"/>
      <c r="J464" s="188"/>
      <c r="K464" s="188"/>
      <c r="L464" s="188"/>
      <c r="M464" s="188"/>
      <c r="N464" s="188"/>
      <c r="O464" s="188"/>
      <c r="P464" s="188"/>
      <c r="Q464" s="188"/>
    </row>
    <row r="465" spans="2:17" ht="12.75" customHeight="1" x14ac:dyDescent="0.25">
      <c r="B465" s="187"/>
      <c r="C465" s="187"/>
      <c r="D465" s="187"/>
      <c r="E465" s="187"/>
      <c r="F465" s="187"/>
      <c r="G465" s="187"/>
      <c r="H465" s="187"/>
      <c r="I465" s="188"/>
      <c r="J465" s="188"/>
      <c r="K465" s="188"/>
      <c r="L465" s="188"/>
      <c r="M465" s="188"/>
      <c r="N465" s="188"/>
      <c r="O465" s="188"/>
      <c r="P465" s="188"/>
      <c r="Q465" s="188"/>
    </row>
    <row r="466" spans="2:17" ht="12.75" customHeight="1" x14ac:dyDescent="0.25">
      <c r="B466" s="187"/>
      <c r="C466" s="187"/>
      <c r="D466" s="187"/>
      <c r="E466" s="187"/>
      <c r="F466" s="187"/>
      <c r="G466" s="187"/>
      <c r="H466" s="187"/>
      <c r="I466" s="188"/>
      <c r="J466" s="188"/>
      <c r="K466" s="188"/>
      <c r="L466" s="188"/>
      <c r="M466" s="188"/>
      <c r="N466" s="188"/>
      <c r="O466" s="188"/>
      <c r="P466" s="188"/>
      <c r="Q466" s="188"/>
    </row>
    <row r="467" spans="2:17" ht="12.75" customHeight="1" x14ac:dyDescent="0.25">
      <c r="B467" s="187"/>
      <c r="C467" s="187"/>
      <c r="D467" s="187"/>
      <c r="E467" s="187"/>
      <c r="F467" s="187"/>
      <c r="G467" s="187"/>
      <c r="H467" s="187"/>
      <c r="I467" s="188"/>
      <c r="J467" s="188"/>
      <c r="K467" s="188"/>
      <c r="L467" s="188"/>
      <c r="M467" s="188"/>
      <c r="N467" s="188"/>
      <c r="O467" s="188"/>
      <c r="P467" s="188"/>
      <c r="Q467" s="188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189"/>
      <c r="E469" s="190"/>
      <c r="F469" s="190"/>
      <c r="G469" s="190"/>
      <c r="H469" s="190"/>
      <c r="I469" s="191"/>
      <c r="J469" s="49" t="s">
        <v>99</v>
      </c>
      <c r="K469" s="191"/>
      <c r="L469" s="192"/>
      <c r="M469" s="192"/>
      <c r="N469" s="192"/>
      <c r="O469" s="192"/>
      <c r="P469" s="192"/>
      <c r="Q469" s="192"/>
    </row>
    <row r="470" spans="2:17" ht="14.4" x14ac:dyDescent="0.25">
      <c r="B470" s="50"/>
      <c r="C470" s="193"/>
      <c r="D470" s="193"/>
      <c r="E470" s="193"/>
      <c r="F470" s="193"/>
      <c r="G470" s="193"/>
      <c r="H470" s="193"/>
      <c r="I470" s="193"/>
      <c r="J470" s="50"/>
      <c r="K470" s="194"/>
      <c r="L470" s="195"/>
      <c r="M470" s="195"/>
      <c r="N470" s="195"/>
      <c r="O470" s="195"/>
      <c r="P470" s="195"/>
      <c r="Q470" s="195"/>
    </row>
    <row r="471" spans="2:17" x14ac:dyDescent="0.25">
      <c r="B471" s="187" t="s">
        <v>49</v>
      </c>
      <c r="C471" s="187"/>
      <c r="D471" s="187"/>
      <c r="E471" s="187"/>
      <c r="F471" s="187"/>
      <c r="G471" s="187"/>
      <c r="H471" s="187"/>
      <c r="I471" s="188"/>
      <c r="J471" s="235"/>
      <c r="K471" s="235"/>
      <c r="L471" s="235"/>
      <c r="M471" s="235"/>
      <c r="N471" s="235"/>
      <c r="O471" s="235"/>
      <c r="P471" s="235"/>
      <c r="Q471" s="235"/>
    </row>
    <row r="472" spans="2:17" x14ac:dyDescent="0.25">
      <c r="B472" s="187"/>
      <c r="C472" s="187"/>
      <c r="D472" s="187"/>
      <c r="E472" s="187"/>
      <c r="F472" s="187"/>
      <c r="G472" s="187"/>
      <c r="H472" s="187"/>
      <c r="I472" s="188"/>
      <c r="J472" s="235"/>
      <c r="K472" s="235"/>
      <c r="L472" s="235"/>
      <c r="M472" s="235"/>
      <c r="N472" s="235"/>
      <c r="O472" s="235"/>
      <c r="P472" s="235"/>
      <c r="Q472" s="235"/>
    </row>
    <row r="473" spans="2:17" x14ac:dyDescent="0.25">
      <c r="B473" s="187"/>
      <c r="C473" s="187"/>
      <c r="D473" s="187"/>
      <c r="E473" s="187"/>
      <c r="F473" s="187"/>
      <c r="G473" s="187"/>
      <c r="H473" s="187"/>
      <c r="I473" s="188"/>
      <c r="J473" s="235"/>
      <c r="K473" s="235"/>
      <c r="L473" s="235"/>
      <c r="M473" s="235"/>
      <c r="N473" s="235"/>
      <c r="O473" s="235"/>
      <c r="P473" s="235"/>
      <c r="Q473" s="235"/>
    </row>
    <row r="474" spans="2:17" x14ac:dyDescent="0.25">
      <c r="B474" s="187"/>
      <c r="C474" s="187"/>
      <c r="D474" s="187"/>
      <c r="E474" s="187"/>
      <c r="F474" s="187"/>
      <c r="G474" s="187"/>
      <c r="H474" s="187"/>
      <c r="I474" s="188"/>
      <c r="J474" s="235"/>
      <c r="K474" s="235"/>
      <c r="L474" s="235"/>
      <c r="M474" s="235"/>
      <c r="N474" s="235"/>
      <c r="O474" s="235"/>
      <c r="P474" s="235"/>
      <c r="Q474" s="235"/>
    </row>
    <row r="475" spans="2:17" x14ac:dyDescent="0.25">
      <c r="B475" s="187"/>
      <c r="C475" s="187"/>
      <c r="D475" s="187"/>
      <c r="E475" s="187"/>
      <c r="F475" s="187"/>
      <c r="G475" s="187"/>
      <c r="H475" s="187"/>
      <c r="I475" s="188"/>
      <c r="J475" s="235"/>
      <c r="K475" s="235"/>
      <c r="L475" s="235"/>
      <c r="M475" s="235"/>
      <c r="N475" s="235"/>
      <c r="O475" s="235"/>
      <c r="P475" s="235"/>
      <c r="Q475" s="235"/>
    </row>
    <row r="476" spans="2:17" x14ac:dyDescent="0.25">
      <c r="B476" s="187"/>
      <c r="C476" s="187"/>
      <c r="D476" s="187"/>
      <c r="E476" s="187"/>
      <c r="F476" s="187"/>
      <c r="G476" s="187"/>
      <c r="H476" s="187"/>
      <c r="I476" s="188"/>
      <c r="J476" s="235"/>
      <c r="K476" s="235"/>
      <c r="L476" s="235"/>
      <c r="M476" s="235"/>
      <c r="N476" s="235"/>
      <c r="O476" s="235"/>
      <c r="P476" s="235"/>
      <c r="Q476" s="235"/>
    </row>
    <row r="477" spans="2:17" x14ac:dyDescent="0.25">
      <c r="B477" s="187"/>
      <c r="C477" s="187"/>
      <c r="D477" s="187"/>
      <c r="E477" s="187"/>
      <c r="F477" s="187"/>
      <c r="G477" s="187"/>
      <c r="H477" s="187"/>
      <c r="I477" s="188"/>
      <c r="J477" s="235"/>
      <c r="K477" s="235"/>
      <c r="L477" s="235"/>
      <c r="M477" s="235"/>
      <c r="N477" s="235"/>
      <c r="O477" s="235"/>
      <c r="P477" s="235"/>
      <c r="Q477" s="235"/>
    </row>
    <row r="478" spans="2:17" x14ac:dyDescent="0.25">
      <c r="B478" s="187"/>
      <c r="C478" s="187"/>
      <c r="D478" s="187"/>
      <c r="E478" s="187"/>
      <c r="F478" s="187"/>
      <c r="G478" s="187"/>
      <c r="H478" s="187"/>
      <c r="I478" s="188"/>
      <c r="J478" s="235"/>
      <c r="K478" s="235"/>
      <c r="L478" s="235"/>
      <c r="M478" s="235"/>
      <c r="N478" s="235"/>
      <c r="O478" s="235"/>
      <c r="P478" s="235"/>
      <c r="Q478" s="235"/>
    </row>
    <row r="479" spans="2:17" x14ac:dyDescent="0.25">
      <c r="B479" s="187"/>
      <c r="C479" s="187"/>
      <c r="D479" s="187"/>
      <c r="E479" s="187"/>
      <c r="F479" s="187"/>
      <c r="G479" s="187"/>
      <c r="H479" s="187"/>
      <c r="I479" s="188"/>
      <c r="J479" s="235"/>
      <c r="K479" s="235"/>
      <c r="L479" s="235"/>
      <c r="M479" s="235"/>
      <c r="N479" s="235"/>
      <c r="O479" s="235"/>
      <c r="P479" s="235"/>
      <c r="Q479" s="235"/>
    </row>
    <row r="480" spans="2:17" x14ac:dyDescent="0.25">
      <c r="B480" s="187"/>
      <c r="C480" s="187"/>
      <c r="D480" s="187"/>
      <c r="E480" s="187"/>
      <c r="F480" s="187"/>
      <c r="G480" s="187"/>
      <c r="H480" s="187"/>
      <c r="I480" s="188"/>
      <c r="J480" s="235"/>
      <c r="K480" s="235"/>
      <c r="L480" s="235"/>
      <c r="M480" s="235"/>
      <c r="N480" s="235"/>
      <c r="O480" s="235"/>
      <c r="P480" s="235"/>
      <c r="Q480" s="235"/>
    </row>
    <row r="481" spans="2:17" x14ac:dyDescent="0.25">
      <c r="B481" s="187"/>
      <c r="C481" s="187"/>
      <c r="D481" s="187"/>
      <c r="E481" s="187"/>
      <c r="F481" s="187"/>
      <c r="G481" s="187"/>
      <c r="H481" s="187"/>
      <c r="I481" s="188"/>
      <c r="J481" s="235"/>
      <c r="K481" s="235"/>
      <c r="L481" s="235"/>
      <c r="M481" s="235"/>
      <c r="N481" s="235"/>
      <c r="O481" s="235"/>
      <c r="P481" s="235"/>
      <c r="Q481" s="235"/>
    </row>
    <row r="482" spans="2:17" x14ac:dyDescent="0.25">
      <c r="B482" s="187"/>
      <c r="C482" s="187"/>
      <c r="D482" s="187"/>
      <c r="E482" s="187"/>
      <c r="F482" s="187"/>
      <c r="G482" s="187"/>
      <c r="H482" s="187"/>
      <c r="I482" s="188"/>
      <c r="J482" s="235"/>
      <c r="K482" s="235"/>
      <c r="L482" s="235"/>
      <c r="M482" s="235"/>
      <c r="N482" s="235"/>
      <c r="O482" s="235"/>
      <c r="P482" s="235"/>
      <c r="Q482" s="235"/>
    </row>
    <row r="483" spans="2:17" x14ac:dyDescent="0.25">
      <c r="B483" s="187"/>
      <c r="C483" s="187"/>
      <c r="D483" s="187"/>
      <c r="E483" s="187"/>
      <c r="F483" s="187"/>
      <c r="G483" s="187"/>
      <c r="H483" s="187"/>
      <c r="I483" s="188"/>
      <c r="J483" s="235"/>
      <c r="K483" s="235"/>
      <c r="L483" s="235"/>
      <c r="M483" s="235"/>
      <c r="N483" s="235"/>
      <c r="O483" s="235"/>
      <c r="P483" s="235"/>
      <c r="Q483" s="235"/>
    </row>
    <row r="484" spans="2:17" x14ac:dyDescent="0.25">
      <c r="B484" s="187"/>
      <c r="C484" s="187"/>
      <c r="D484" s="187"/>
      <c r="E484" s="187"/>
      <c r="F484" s="187"/>
      <c r="G484" s="187"/>
      <c r="H484" s="187"/>
      <c r="I484" s="188"/>
      <c r="J484" s="235"/>
      <c r="K484" s="235"/>
      <c r="L484" s="235"/>
      <c r="M484" s="235"/>
      <c r="N484" s="235"/>
      <c r="O484" s="235"/>
      <c r="P484" s="235"/>
      <c r="Q484" s="235"/>
    </row>
    <row r="485" spans="2:17" x14ac:dyDescent="0.25">
      <c r="B485" s="187"/>
      <c r="C485" s="187"/>
      <c r="D485" s="187"/>
      <c r="E485" s="187"/>
      <c r="F485" s="187"/>
      <c r="G485" s="187"/>
      <c r="H485" s="187"/>
      <c r="I485" s="188"/>
      <c r="J485" s="235"/>
      <c r="K485" s="235"/>
      <c r="L485" s="235"/>
      <c r="M485" s="235"/>
      <c r="N485" s="235"/>
      <c r="O485" s="235"/>
      <c r="P485" s="235"/>
      <c r="Q485" s="235"/>
    </row>
    <row r="486" spans="2:17" x14ac:dyDescent="0.25">
      <c r="B486" s="187"/>
      <c r="C486" s="187"/>
      <c r="D486" s="187"/>
      <c r="E486" s="187"/>
      <c r="F486" s="187"/>
      <c r="G486" s="187"/>
      <c r="H486" s="187"/>
      <c r="I486" s="188"/>
      <c r="J486" s="235"/>
      <c r="K486" s="235"/>
      <c r="L486" s="235"/>
      <c r="M486" s="235"/>
      <c r="N486" s="235"/>
      <c r="O486" s="235"/>
      <c r="P486" s="235"/>
      <c r="Q486" s="235"/>
    </row>
    <row r="487" spans="2:17" x14ac:dyDescent="0.25">
      <c r="B487" s="187"/>
      <c r="C487" s="187"/>
      <c r="D487" s="187"/>
      <c r="E487" s="187"/>
      <c r="F487" s="187"/>
      <c r="G487" s="187"/>
      <c r="H487" s="187"/>
      <c r="I487" s="188"/>
      <c r="J487" s="235"/>
      <c r="K487" s="235"/>
      <c r="L487" s="235"/>
      <c r="M487" s="235"/>
      <c r="N487" s="235"/>
      <c r="O487" s="235"/>
      <c r="P487" s="235"/>
      <c r="Q487" s="235"/>
    </row>
    <row r="488" spans="2:17" x14ac:dyDescent="0.25">
      <c r="B488" s="187"/>
      <c r="C488" s="187"/>
      <c r="D488" s="187"/>
      <c r="E488" s="187"/>
      <c r="F488" s="187"/>
      <c r="G488" s="187"/>
      <c r="H488" s="187"/>
      <c r="I488" s="188"/>
      <c r="J488" s="235"/>
      <c r="K488" s="235"/>
      <c r="L488" s="235"/>
      <c r="M488" s="235"/>
      <c r="N488" s="235"/>
      <c r="O488" s="235"/>
      <c r="P488" s="235"/>
      <c r="Q488" s="235"/>
    </row>
    <row r="489" spans="2:17" x14ac:dyDescent="0.25">
      <c r="B489" s="187"/>
      <c r="C489" s="187"/>
      <c r="D489" s="187"/>
      <c r="E489" s="187"/>
      <c r="F489" s="187"/>
      <c r="G489" s="187"/>
      <c r="H489" s="187"/>
      <c r="I489" s="188"/>
      <c r="J489" s="235"/>
      <c r="K489" s="235"/>
      <c r="L489" s="235"/>
      <c r="M489" s="235"/>
      <c r="N489" s="235"/>
      <c r="O489" s="235"/>
      <c r="P489" s="235"/>
      <c r="Q489" s="235"/>
    </row>
    <row r="490" spans="2:17" x14ac:dyDescent="0.25">
      <c r="B490" s="187"/>
      <c r="C490" s="187"/>
      <c r="D490" s="187"/>
      <c r="E490" s="187"/>
      <c r="F490" s="187"/>
      <c r="G490" s="187"/>
      <c r="H490" s="187"/>
      <c r="I490" s="188"/>
      <c r="J490" s="235"/>
      <c r="K490" s="235"/>
      <c r="L490" s="235"/>
      <c r="M490" s="235"/>
      <c r="N490" s="235"/>
      <c r="O490" s="235"/>
      <c r="P490" s="235"/>
      <c r="Q490" s="235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189"/>
      <c r="E492" s="190"/>
      <c r="F492" s="190"/>
      <c r="G492" s="190"/>
      <c r="H492" s="190"/>
      <c r="I492" s="191"/>
      <c r="J492" s="49" t="s">
        <v>99</v>
      </c>
      <c r="K492" s="191"/>
      <c r="L492" s="192"/>
      <c r="M492" s="192"/>
      <c r="N492" s="192"/>
      <c r="O492" s="192"/>
      <c r="P492" s="192"/>
      <c r="Q492" s="192"/>
    </row>
    <row r="493" spans="2:17" ht="14.4" x14ac:dyDescent="0.25">
      <c r="B493" s="50"/>
      <c r="C493" s="193"/>
      <c r="D493" s="193"/>
      <c r="E493" s="193"/>
      <c r="F493" s="193"/>
      <c r="G493" s="193"/>
      <c r="H493" s="193"/>
      <c r="I493" s="193"/>
      <c r="J493" s="50"/>
      <c r="K493" s="194"/>
      <c r="L493" s="195"/>
      <c r="M493" s="195"/>
      <c r="N493" s="195"/>
      <c r="O493" s="195"/>
      <c r="P493" s="195"/>
      <c r="Q493" s="195"/>
    </row>
    <row r="494" spans="2:17" x14ac:dyDescent="0.25">
      <c r="B494" s="187" t="s">
        <v>49</v>
      </c>
      <c r="C494" s="187"/>
      <c r="D494" s="187"/>
      <c r="E494" s="187"/>
      <c r="F494" s="187"/>
      <c r="G494" s="187"/>
      <c r="H494" s="187"/>
      <c r="I494" s="188"/>
      <c r="J494" s="188"/>
      <c r="K494" s="188"/>
      <c r="L494" s="188"/>
      <c r="M494" s="188"/>
      <c r="N494" s="188"/>
      <c r="O494" s="188"/>
      <c r="P494" s="188"/>
      <c r="Q494" s="188"/>
    </row>
    <row r="495" spans="2:17" x14ac:dyDescent="0.25">
      <c r="B495" s="187"/>
      <c r="C495" s="187"/>
      <c r="D495" s="187"/>
      <c r="E495" s="187"/>
      <c r="F495" s="187"/>
      <c r="G495" s="187"/>
      <c r="H495" s="187"/>
      <c r="I495" s="188"/>
      <c r="J495" s="188"/>
      <c r="K495" s="188"/>
      <c r="L495" s="188"/>
      <c r="M495" s="188"/>
      <c r="N495" s="188"/>
      <c r="O495" s="188"/>
      <c r="P495" s="188"/>
      <c r="Q495" s="188"/>
    </row>
    <row r="496" spans="2:17" x14ac:dyDescent="0.25">
      <c r="B496" s="187"/>
      <c r="C496" s="187"/>
      <c r="D496" s="187"/>
      <c r="E496" s="187"/>
      <c r="F496" s="187"/>
      <c r="G496" s="187"/>
      <c r="H496" s="187"/>
      <c r="I496" s="188"/>
      <c r="J496" s="188"/>
      <c r="K496" s="188"/>
      <c r="L496" s="188"/>
      <c r="M496" s="188"/>
      <c r="N496" s="188"/>
      <c r="O496" s="188"/>
      <c r="P496" s="188"/>
      <c r="Q496" s="188"/>
    </row>
    <row r="497" spans="2:17" x14ac:dyDescent="0.25">
      <c r="B497" s="187"/>
      <c r="C497" s="187"/>
      <c r="D497" s="187"/>
      <c r="E497" s="187"/>
      <c r="F497" s="187"/>
      <c r="G497" s="187"/>
      <c r="H497" s="187"/>
      <c r="I497" s="188"/>
      <c r="J497" s="188"/>
      <c r="K497" s="188"/>
      <c r="L497" s="188"/>
      <c r="M497" s="188"/>
      <c r="N497" s="188"/>
      <c r="O497" s="188"/>
      <c r="P497" s="188"/>
      <c r="Q497" s="188"/>
    </row>
    <row r="498" spans="2:17" x14ac:dyDescent="0.25">
      <c r="B498" s="187"/>
      <c r="C498" s="187"/>
      <c r="D498" s="187"/>
      <c r="E498" s="187"/>
      <c r="F498" s="187"/>
      <c r="G498" s="187"/>
      <c r="H498" s="187"/>
      <c r="I498" s="188"/>
      <c r="J498" s="188"/>
      <c r="K498" s="188"/>
      <c r="L498" s="188"/>
      <c r="M498" s="188"/>
      <c r="N498" s="188"/>
      <c r="O498" s="188"/>
      <c r="P498" s="188"/>
      <c r="Q498" s="188"/>
    </row>
    <row r="499" spans="2:17" x14ac:dyDescent="0.25">
      <c r="B499" s="187"/>
      <c r="C499" s="187"/>
      <c r="D499" s="187"/>
      <c r="E499" s="187"/>
      <c r="F499" s="187"/>
      <c r="G499" s="187"/>
      <c r="H499" s="187"/>
      <c r="I499" s="188"/>
      <c r="J499" s="188"/>
      <c r="K499" s="188"/>
      <c r="L499" s="188"/>
      <c r="M499" s="188"/>
      <c r="N499" s="188"/>
      <c r="O499" s="188"/>
      <c r="P499" s="188"/>
      <c r="Q499" s="188"/>
    </row>
    <row r="500" spans="2:17" x14ac:dyDescent="0.25">
      <c r="B500" s="187"/>
      <c r="C500" s="187"/>
      <c r="D500" s="187"/>
      <c r="E500" s="187"/>
      <c r="F500" s="187"/>
      <c r="G500" s="187"/>
      <c r="H500" s="187"/>
      <c r="I500" s="188"/>
      <c r="J500" s="188"/>
      <c r="K500" s="188"/>
      <c r="L500" s="188"/>
      <c r="M500" s="188"/>
      <c r="N500" s="188"/>
      <c r="O500" s="188"/>
      <c r="P500" s="188"/>
      <c r="Q500" s="188"/>
    </row>
    <row r="501" spans="2:17" x14ac:dyDescent="0.25">
      <c r="B501" s="187"/>
      <c r="C501" s="187"/>
      <c r="D501" s="187"/>
      <c r="E501" s="187"/>
      <c r="F501" s="187"/>
      <c r="G501" s="187"/>
      <c r="H501" s="187"/>
      <c r="I501" s="188"/>
      <c r="J501" s="188"/>
      <c r="K501" s="188"/>
      <c r="L501" s="188"/>
      <c r="M501" s="188"/>
      <c r="N501" s="188"/>
      <c r="O501" s="188"/>
      <c r="P501" s="188"/>
      <c r="Q501" s="188"/>
    </row>
    <row r="502" spans="2:17" x14ac:dyDescent="0.25">
      <c r="B502" s="187"/>
      <c r="C502" s="187"/>
      <c r="D502" s="187"/>
      <c r="E502" s="187"/>
      <c r="F502" s="187"/>
      <c r="G502" s="187"/>
      <c r="H502" s="187"/>
      <c r="I502" s="188"/>
      <c r="J502" s="188"/>
      <c r="K502" s="188"/>
      <c r="L502" s="188"/>
      <c r="M502" s="188"/>
      <c r="N502" s="188"/>
      <c r="O502" s="188"/>
      <c r="P502" s="188"/>
      <c r="Q502" s="188"/>
    </row>
    <row r="503" spans="2:17" x14ac:dyDescent="0.25">
      <c r="B503" s="187"/>
      <c r="C503" s="187"/>
      <c r="D503" s="187"/>
      <c r="E503" s="187"/>
      <c r="F503" s="187"/>
      <c r="G503" s="187"/>
      <c r="H503" s="187"/>
      <c r="I503" s="188"/>
      <c r="J503" s="188"/>
      <c r="K503" s="188"/>
      <c r="L503" s="188"/>
      <c r="M503" s="188"/>
      <c r="N503" s="188"/>
      <c r="O503" s="188"/>
      <c r="P503" s="188"/>
      <c r="Q503" s="188"/>
    </row>
    <row r="504" spans="2:17" x14ac:dyDescent="0.25">
      <c r="B504" s="187"/>
      <c r="C504" s="187"/>
      <c r="D504" s="187"/>
      <c r="E504" s="187"/>
      <c r="F504" s="187"/>
      <c r="G504" s="187"/>
      <c r="H504" s="187"/>
      <c r="I504" s="188"/>
      <c r="J504" s="188"/>
      <c r="K504" s="188"/>
      <c r="L504" s="188"/>
      <c r="M504" s="188"/>
      <c r="N504" s="188"/>
      <c r="O504" s="188"/>
      <c r="P504" s="188"/>
      <c r="Q504" s="188"/>
    </row>
    <row r="505" spans="2:17" x14ac:dyDescent="0.25">
      <c r="B505" s="187"/>
      <c r="C505" s="187"/>
      <c r="D505" s="187"/>
      <c r="E505" s="187"/>
      <c r="F505" s="187"/>
      <c r="G505" s="187"/>
      <c r="H505" s="187"/>
      <c r="I505" s="188"/>
      <c r="J505" s="188"/>
      <c r="K505" s="188"/>
      <c r="L505" s="188"/>
      <c r="M505" s="188"/>
      <c r="N505" s="188"/>
      <c r="O505" s="188"/>
      <c r="P505" s="188"/>
      <c r="Q505" s="188"/>
    </row>
    <row r="506" spans="2:17" x14ac:dyDescent="0.25">
      <c r="B506" s="187"/>
      <c r="C506" s="187"/>
      <c r="D506" s="187"/>
      <c r="E506" s="187"/>
      <c r="F506" s="187"/>
      <c r="G506" s="187"/>
      <c r="H506" s="187"/>
      <c r="I506" s="188"/>
      <c r="J506" s="188"/>
      <c r="K506" s="188"/>
      <c r="L506" s="188"/>
      <c r="M506" s="188"/>
      <c r="N506" s="188"/>
      <c r="O506" s="188"/>
      <c r="P506" s="188"/>
      <c r="Q506" s="188"/>
    </row>
    <row r="507" spans="2:17" x14ac:dyDescent="0.25">
      <c r="B507" s="187"/>
      <c r="C507" s="187"/>
      <c r="D507" s="187"/>
      <c r="E507" s="187"/>
      <c r="F507" s="187"/>
      <c r="G507" s="187"/>
      <c r="H507" s="187"/>
      <c r="I507" s="188"/>
      <c r="J507" s="188"/>
      <c r="K507" s="188"/>
      <c r="L507" s="188"/>
      <c r="M507" s="188"/>
      <c r="N507" s="188"/>
      <c r="O507" s="188"/>
      <c r="P507" s="188"/>
      <c r="Q507" s="188"/>
    </row>
    <row r="508" spans="2:17" x14ac:dyDescent="0.25">
      <c r="B508" s="187"/>
      <c r="C508" s="187"/>
      <c r="D508" s="187"/>
      <c r="E508" s="187"/>
      <c r="F508" s="187"/>
      <c r="G508" s="187"/>
      <c r="H508" s="187"/>
      <c r="I508" s="188"/>
      <c r="J508" s="188"/>
      <c r="K508" s="188"/>
      <c r="L508" s="188"/>
      <c r="M508" s="188"/>
      <c r="N508" s="188"/>
      <c r="O508" s="188"/>
      <c r="P508" s="188"/>
      <c r="Q508" s="188"/>
    </row>
    <row r="509" spans="2:17" x14ac:dyDescent="0.25">
      <c r="B509" s="187"/>
      <c r="C509" s="187"/>
      <c r="D509" s="187"/>
      <c r="E509" s="187"/>
      <c r="F509" s="187"/>
      <c r="G509" s="187"/>
      <c r="H509" s="187"/>
      <c r="I509" s="188"/>
      <c r="J509" s="188"/>
      <c r="K509" s="188"/>
      <c r="L509" s="188"/>
      <c r="M509" s="188"/>
      <c r="N509" s="188"/>
      <c r="O509" s="188"/>
      <c r="P509" s="188"/>
      <c r="Q509" s="188"/>
    </row>
    <row r="510" spans="2:17" x14ac:dyDescent="0.25">
      <c r="B510" s="187"/>
      <c r="C510" s="187"/>
      <c r="D510" s="187"/>
      <c r="E510" s="187"/>
      <c r="F510" s="187"/>
      <c r="G510" s="187"/>
      <c r="H510" s="187"/>
      <c r="I510" s="188"/>
      <c r="J510" s="188"/>
      <c r="K510" s="188"/>
      <c r="L510" s="188"/>
      <c r="M510" s="188"/>
      <c r="N510" s="188"/>
      <c r="O510" s="188"/>
      <c r="P510" s="188"/>
      <c r="Q510" s="188"/>
    </row>
    <row r="511" spans="2:17" x14ac:dyDescent="0.25">
      <c r="B511" s="187"/>
      <c r="C511" s="187"/>
      <c r="D511" s="187"/>
      <c r="E511" s="187"/>
      <c r="F511" s="187"/>
      <c r="G511" s="187"/>
      <c r="H511" s="187"/>
      <c r="I511" s="188"/>
      <c r="J511" s="188"/>
      <c r="K511" s="188"/>
      <c r="L511" s="188"/>
      <c r="M511" s="188"/>
      <c r="N511" s="188"/>
      <c r="O511" s="188"/>
      <c r="P511" s="188"/>
      <c r="Q511" s="188"/>
    </row>
    <row r="512" spans="2:17" x14ac:dyDescent="0.25">
      <c r="B512" s="187"/>
      <c r="C512" s="187"/>
      <c r="D512" s="187"/>
      <c r="E512" s="187"/>
      <c r="F512" s="187"/>
      <c r="G512" s="187"/>
      <c r="H512" s="187"/>
      <c r="I512" s="188"/>
      <c r="J512" s="188"/>
      <c r="K512" s="188"/>
      <c r="L512" s="188"/>
      <c r="M512" s="188"/>
      <c r="N512" s="188"/>
      <c r="O512" s="188"/>
      <c r="P512" s="188"/>
      <c r="Q512" s="188"/>
    </row>
    <row r="513" spans="2:17" x14ac:dyDescent="0.25">
      <c r="B513" s="187"/>
      <c r="C513" s="187"/>
      <c r="D513" s="187"/>
      <c r="E513" s="187"/>
      <c r="F513" s="187"/>
      <c r="G513" s="187"/>
      <c r="H513" s="187"/>
      <c r="I513" s="188"/>
      <c r="J513" s="188"/>
      <c r="K513" s="188"/>
      <c r="L513" s="188"/>
      <c r="M513" s="188"/>
      <c r="N513" s="188"/>
      <c r="O513" s="188"/>
      <c r="P513" s="188"/>
      <c r="Q513" s="188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189"/>
      <c r="E515" s="190"/>
      <c r="F515" s="190"/>
      <c r="G515" s="190"/>
      <c r="H515" s="190"/>
      <c r="I515" s="191"/>
      <c r="J515" s="49" t="s">
        <v>99</v>
      </c>
      <c r="K515" s="191"/>
      <c r="L515" s="192"/>
      <c r="M515" s="192"/>
      <c r="N515" s="192"/>
      <c r="O515" s="192"/>
      <c r="P515" s="192"/>
      <c r="Q515" s="192"/>
    </row>
    <row r="516" spans="2:17" ht="14.4" x14ac:dyDescent="0.25">
      <c r="B516" s="50"/>
      <c r="C516" s="193"/>
      <c r="D516" s="193"/>
      <c r="E516" s="193"/>
      <c r="F516" s="193"/>
      <c r="G516" s="193"/>
      <c r="H516" s="193"/>
      <c r="I516" s="193"/>
      <c r="J516" s="50"/>
      <c r="K516" s="194"/>
      <c r="L516" s="195"/>
      <c r="M516" s="195"/>
      <c r="N516" s="195"/>
      <c r="O516" s="195"/>
      <c r="P516" s="195"/>
      <c r="Q516" s="195"/>
    </row>
    <row r="517" spans="2:17" x14ac:dyDescent="0.25">
      <c r="B517" s="187" t="s">
        <v>49</v>
      </c>
      <c r="C517" s="187"/>
      <c r="D517" s="187"/>
      <c r="E517" s="187"/>
      <c r="F517" s="187"/>
      <c r="G517" s="187"/>
      <c r="H517" s="187"/>
      <c r="I517" s="188"/>
      <c r="J517" s="188"/>
      <c r="K517" s="188"/>
      <c r="L517" s="188"/>
      <c r="M517" s="188"/>
      <c r="N517" s="188"/>
      <c r="O517" s="188"/>
      <c r="P517" s="188"/>
      <c r="Q517" s="188"/>
    </row>
    <row r="518" spans="2:17" x14ac:dyDescent="0.25">
      <c r="B518" s="187"/>
      <c r="C518" s="187"/>
      <c r="D518" s="187"/>
      <c r="E518" s="187"/>
      <c r="F518" s="187"/>
      <c r="G518" s="187"/>
      <c r="H518" s="187"/>
      <c r="I518" s="188"/>
      <c r="J518" s="188"/>
      <c r="K518" s="188"/>
      <c r="L518" s="188"/>
      <c r="M518" s="188"/>
      <c r="N518" s="188"/>
      <c r="O518" s="188"/>
      <c r="P518" s="188"/>
      <c r="Q518" s="188"/>
    </row>
    <row r="519" spans="2:17" x14ac:dyDescent="0.25">
      <c r="B519" s="187"/>
      <c r="C519" s="187"/>
      <c r="D519" s="187"/>
      <c r="E519" s="187"/>
      <c r="F519" s="187"/>
      <c r="G519" s="187"/>
      <c r="H519" s="187"/>
      <c r="I519" s="188"/>
      <c r="J519" s="188"/>
      <c r="K519" s="188"/>
      <c r="L519" s="188"/>
      <c r="M519" s="188"/>
      <c r="N519" s="188"/>
      <c r="O519" s="188"/>
      <c r="P519" s="188"/>
      <c r="Q519" s="188"/>
    </row>
    <row r="520" spans="2:17" x14ac:dyDescent="0.25">
      <c r="B520" s="187"/>
      <c r="C520" s="187"/>
      <c r="D520" s="187"/>
      <c r="E520" s="187"/>
      <c r="F520" s="187"/>
      <c r="G520" s="187"/>
      <c r="H520" s="187"/>
      <c r="I520" s="188"/>
      <c r="J520" s="188"/>
      <c r="K520" s="188"/>
      <c r="L520" s="188"/>
      <c r="M520" s="188"/>
      <c r="N520" s="188"/>
      <c r="O520" s="188"/>
      <c r="P520" s="188"/>
      <c r="Q520" s="188"/>
    </row>
    <row r="521" spans="2:17" x14ac:dyDescent="0.25">
      <c r="B521" s="187"/>
      <c r="C521" s="187"/>
      <c r="D521" s="187"/>
      <c r="E521" s="187"/>
      <c r="F521" s="187"/>
      <c r="G521" s="187"/>
      <c r="H521" s="187"/>
      <c r="I521" s="188"/>
      <c r="J521" s="188"/>
      <c r="K521" s="188"/>
      <c r="L521" s="188"/>
      <c r="M521" s="188"/>
      <c r="N521" s="188"/>
      <c r="O521" s="188"/>
      <c r="P521" s="188"/>
      <c r="Q521" s="188"/>
    </row>
    <row r="522" spans="2:17" x14ac:dyDescent="0.25">
      <c r="B522" s="187"/>
      <c r="C522" s="187"/>
      <c r="D522" s="187"/>
      <c r="E522" s="187"/>
      <c r="F522" s="187"/>
      <c r="G522" s="187"/>
      <c r="H522" s="187"/>
      <c r="I522" s="188"/>
      <c r="J522" s="188"/>
      <c r="K522" s="188"/>
      <c r="L522" s="188"/>
      <c r="M522" s="188"/>
      <c r="N522" s="188"/>
      <c r="O522" s="188"/>
      <c r="P522" s="188"/>
      <c r="Q522" s="188"/>
    </row>
    <row r="523" spans="2:17" x14ac:dyDescent="0.25">
      <c r="B523" s="187"/>
      <c r="C523" s="187"/>
      <c r="D523" s="187"/>
      <c r="E523" s="187"/>
      <c r="F523" s="187"/>
      <c r="G523" s="187"/>
      <c r="H523" s="187"/>
      <c r="I523" s="188"/>
      <c r="J523" s="188"/>
      <c r="K523" s="188"/>
      <c r="L523" s="188"/>
      <c r="M523" s="188"/>
      <c r="N523" s="188"/>
      <c r="O523" s="188"/>
      <c r="P523" s="188"/>
      <c r="Q523" s="188"/>
    </row>
    <row r="524" spans="2:17" x14ac:dyDescent="0.25">
      <c r="B524" s="187"/>
      <c r="C524" s="187"/>
      <c r="D524" s="187"/>
      <c r="E524" s="187"/>
      <c r="F524" s="187"/>
      <c r="G524" s="187"/>
      <c r="H524" s="187"/>
      <c r="I524" s="188"/>
      <c r="J524" s="188"/>
      <c r="K524" s="188"/>
      <c r="L524" s="188"/>
      <c r="M524" s="188"/>
      <c r="N524" s="188"/>
      <c r="O524" s="188"/>
      <c r="P524" s="188"/>
      <c r="Q524" s="188"/>
    </row>
    <row r="525" spans="2:17" x14ac:dyDescent="0.25">
      <c r="B525" s="187"/>
      <c r="C525" s="187"/>
      <c r="D525" s="187"/>
      <c r="E525" s="187"/>
      <c r="F525" s="187"/>
      <c r="G525" s="187"/>
      <c r="H525" s="187"/>
      <c r="I525" s="188"/>
      <c r="J525" s="188"/>
      <c r="K525" s="188"/>
      <c r="L525" s="188"/>
      <c r="M525" s="188"/>
      <c r="N525" s="188"/>
      <c r="O525" s="188"/>
      <c r="P525" s="188"/>
      <c r="Q525" s="188"/>
    </row>
    <row r="526" spans="2:17" x14ac:dyDescent="0.25">
      <c r="B526" s="187"/>
      <c r="C526" s="187"/>
      <c r="D526" s="187"/>
      <c r="E526" s="187"/>
      <c r="F526" s="187"/>
      <c r="G526" s="187"/>
      <c r="H526" s="187"/>
      <c r="I526" s="188"/>
      <c r="J526" s="188"/>
      <c r="K526" s="188"/>
      <c r="L526" s="188"/>
      <c r="M526" s="188"/>
      <c r="N526" s="188"/>
      <c r="O526" s="188"/>
      <c r="P526" s="188"/>
      <c r="Q526" s="188"/>
    </row>
    <row r="527" spans="2:17" x14ac:dyDescent="0.25">
      <c r="B527" s="187"/>
      <c r="C527" s="187"/>
      <c r="D527" s="187"/>
      <c r="E527" s="187"/>
      <c r="F527" s="187"/>
      <c r="G527" s="187"/>
      <c r="H527" s="187"/>
      <c r="I527" s="188"/>
      <c r="J527" s="188"/>
      <c r="K527" s="188"/>
      <c r="L527" s="188"/>
      <c r="M527" s="188"/>
      <c r="N527" s="188"/>
      <c r="O527" s="188"/>
      <c r="P527" s="188"/>
      <c r="Q527" s="188"/>
    </row>
    <row r="528" spans="2:17" x14ac:dyDescent="0.25">
      <c r="B528" s="187"/>
      <c r="C528" s="187"/>
      <c r="D528" s="187"/>
      <c r="E528" s="187"/>
      <c r="F528" s="187"/>
      <c r="G528" s="187"/>
      <c r="H528" s="187"/>
      <c r="I528" s="188"/>
      <c r="J528" s="188"/>
      <c r="K528" s="188"/>
      <c r="L528" s="188"/>
      <c r="M528" s="188"/>
      <c r="N528" s="188"/>
      <c r="O528" s="188"/>
      <c r="P528" s="188"/>
      <c r="Q528" s="188"/>
    </row>
    <row r="529" spans="2:17" x14ac:dyDescent="0.25">
      <c r="B529" s="187"/>
      <c r="C529" s="187"/>
      <c r="D529" s="187"/>
      <c r="E529" s="187"/>
      <c r="F529" s="187"/>
      <c r="G529" s="187"/>
      <c r="H529" s="187"/>
      <c r="I529" s="188"/>
      <c r="J529" s="188"/>
      <c r="K529" s="188"/>
      <c r="L529" s="188"/>
      <c r="M529" s="188"/>
      <c r="N529" s="188"/>
      <c r="O529" s="188"/>
      <c r="P529" s="188"/>
      <c r="Q529" s="188"/>
    </row>
    <row r="530" spans="2:17" x14ac:dyDescent="0.25">
      <c r="B530" s="187"/>
      <c r="C530" s="187"/>
      <c r="D530" s="187"/>
      <c r="E530" s="187"/>
      <c r="F530" s="187"/>
      <c r="G530" s="187"/>
      <c r="H530" s="187"/>
      <c r="I530" s="188"/>
      <c r="J530" s="188"/>
      <c r="K530" s="188"/>
      <c r="L530" s="188"/>
      <c r="M530" s="188"/>
      <c r="N530" s="188"/>
      <c r="O530" s="188"/>
      <c r="P530" s="188"/>
      <c r="Q530" s="188"/>
    </row>
    <row r="531" spans="2:17" x14ac:dyDescent="0.25">
      <c r="B531" s="187"/>
      <c r="C531" s="187"/>
      <c r="D531" s="187"/>
      <c r="E531" s="187"/>
      <c r="F531" s="187"/>
      <c r="G531" s="187"/>
      <c r="H531" s="187"/>
      <c r="I531" s="188"/>
      <c r="J531" s="188"/>
      <c r="K531" s="188"/>
      <c r="L531" s="188"/>
      <c r="M531" s="188"/>
      <c r="N531" s="188"/>
      <c r="O531" s="188"/>
      <c r="P531" s="188"/>
      <c r="Q531" s="188"/>
    </row>
    <row r="532" spans="2:17" x14ac:dyDescent="0.25">
      <c r="B532" s="187"/>
      <c r="C532" s="187"/>
      <c r="D532" s="187"/>
      <c r="E532" s="187"/>
      <c r="F532" s="187"/>
      <c r="G532" s="187"/>
      <c r="H532" s="187"/>
      <c r="I532" s="188"/>
      <c r="J532" s="188"/>
      <c r="K532" s="188"/>
      <c r="L532" s="188"/>
      <c r="M532" s="188"/>
      <c r="N532" s="188"/>
      <c r="O532" s="188"/>
      <c r="P532" s="188"/>
      <c r="Q532" s="188"/>
    </row>
    <row r="533" spans="2:17" x14ac:dyDescent="0.25">
      <c r="B533" s="187"/>
      <c r="C533" s="187"/>
      <c r="D533" s="187"/>
      <c r="E533" s="187"/>
      <c r="F533" s="187"/>
      <c r="G533" s="187"/>
      <c r="H533" s="187"/>
      <c r="I533" s="188"/>
      <c r="J533" s="188"/>
      <c r="K533" s="188"/>
      <c r="L533" s="188"/>
      <c r="M533" s="188"/>
      <c r="N533" s="188"/>
      <c r="O533" s="188"/>
      <c r="P533" s="188"/>
      <c r="Q533" s="188"/>
    </row>
    <row r="534" spans="2:17" x14ac:dyDescent="0.25">
      <c r="B534" s="187"/>
      <c r="C534" s="187"/>
      <c r="D534" s="187"/>
      <c r="E534" s="187"/>
      <c r="F534" s="187"/>
      <c r="G534" s="187"/>
      <c r="H534" s="187"/>
      <c r="I534" s="188"/>
      <c r="J534" s="188"/>
      <c r="K534" s="188"/>
      <c r="L534" s="188"/>
      <c r="M534" s="188"/>
      <c r="N534" s="188"/>
      <c r="O534" s="188"/>
      <c r="P534" s="188"/>
      <c r="Q534" s="188"/>
    </row>
    <row r="535" spans="2:17" x14ac:dyDescent="0.25">
      <c r="B535" s="187"/>
      <c r="C535" s="187"/>
      <c r="D535" s="187"/>
      <c r="E535" s="187"/>
      <c r="F535" s="187"/>
      <c r="G535" s="187"/>
      <c r="H535" s="187"/>
      <c r="I535" s="188"/>
      <c r="J535" s="188"/>
      <c r="K535" s="188"/>
      <c r="L535" s="188"/>
      <c r="M535" s="188"/>
      <c r="N535" s="188"/>
      <c r="O535" s="188"/>
      <c r="P535" s="188"/>
      <c r="Q535" s="188"/>
    </row>
    <row r="536" spans="2:17" x14ac:dyDescent="0.25">
      <c r="B536" s="187"/>
      <c r="C536" s="187"/>
      <c r="D536" s="187"/>
      <c r="E536" s="187"/>
      <c r="F536" s="187"/>
      <c r="G536" s="187"/>
      <c r="H536" s="187"/>
      <c r="I536" s="188"/>
      <c r="J536" s="188"/>
      <c r="K536" s="188"/>
      <c r="L536" s="188"/>
      <c r="M536" s="188"/>
      <c r="N536" s="188"/>
      <c r="O536" s="188"/>
      <c r="P536" s="188"/>
      <c r="Q536" s="188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189"/>
      <c r="E538" s="190"/>
      <c r="F538" s="190"/>
      <c r="G538" s="190"/>
      <c r="H538" s="190"/>
      <c r="I538" s="191"/>
      <c r="J538" s="49" t="s">
        <v>99</v>
      </c>
      <c r="K538" s="191"/>
      <c r="L538" s="192"/>
      <c r="M538" s="192"/>
      <c r="N538" s="192"/>
      <c r="O538" s="192"/>
      <c r="P538" s="192"/>
      <c r="Q538" s="192"/>
    </row>
    <row r="539" spans="2:17" ht="14.4" x14ac:dyDescent="0.25">
      <c r="B539" s="50"/>
      <c r="C539" s="193"/>
      <c r="D539" s="193"/>
      <c r="E539" s="193"/>
      <c r="F539" s="193"/>
      <c r="G539" s="193"/>
      <c r="H539" s="193"/>
      <c r="I539" s="193"/>
      <c r="J539" s="50"/>
      <c r="K539" s="194"/>
      <c r="L539" s="195"/>
      <c r="M539" s="195"/>
      <c r="N539" s="195"/>
      <c r="O539" s="195"/>
      <c r="P539" s="195"/>
      <c r="Q539" s="195"/>
    </row>
    <row r="540" spans="2:17" x14ac:dyDescent="0.25">
      <c r="B540" s="187" t="s">
        <v>49</v>
      </c>
      <c r="C540" s="187"/>
      <c r="D540" s="187"/>
      <c r="E540" s="187"/>
      <c r="F540" s="187"/>
      <c r="G540" s="187"/>
      <c r="H540" s="187"/>
      <c r="I540" s="188"/>
      <c r="J540" s="188"/>
      <c r="K540" s="188"/>
      <c r="L540" s="188"/>
      <c r="M540" s="188"/>
      <c r="N540" s="188"/>
      <c r="O540" s="188"/>
      <c r="P540" s="188"/>
      <c r="Q540" s="188"/>
    </row>
    <row r="541" spans="2:17" x14ac:dyDescent="0.25">
      <c r="B541" s="187"/>
      <c r="C541" s="187"/>
      <c r="D541" s="187"/>
      <c r="E541" s="187"/>
      <c r="F541" s="187"/>
      <c r="G541" s="187"/>
      <c r="H541" s="187"/>
      <c r="I541" s="188"/>
      <c r="J541" s="188"/>
      <c r="K541" s="188"/>
      <c r="L541" s="188"/>
      <c r="M541" s="188"/>
      <c r="N541" s="188"/>
      <c r="O541" s="188"/>
      <c r="P541" s="188"/>
      <c r="Q541" s="188"/>
    </row>
    <row r="542" spans="2:17" x14ac:dyDescent="0.25">
      <c r="B542" s="187"/>
      <c r="C542" s="187"/>
      <c r="D542" s="187"/>
      <c r="E542" s="187"/>
      <c r="F542" s="187"/>
      <c r="G542" s="187"/>
      <c r="H542" s="187"/>
      <c r="I542" s="188"/>
      <c r="J542" s="188"/>
      <c r="K542" s="188"/>
      <c r="L542" s="188"/>
      <c r="M542" s="188"/>
      <c r="N542" s="188"/>
      <c r="O542" s="188"/>
      <c r="P542" s="188"/>
      <c r="Q542" s="188"/>
    </row>
    <row r="543" spans="2:17" x14ac:dyDescent="0.25">
      <c r="B543" s="187"/>
      <c r="C543" s="187"/>
      <c r="D543" s="187"/>
      <c r="E543" s="187"/>
      <c r="F543" s="187"/>
      <c r="G543" s="187"/>
      <c r="H543" s="187"/>
      <c r="I543" s="188"/>
      <c r="J543" s="188"/>
      <c r="K543" s="188"/>
      <c r="L543" s="188"/>
      <c r="M543" s="188"/>
      <c r="N543" s="188"/>
      <c r="O543" s="188"/>
      <c r="P543" s="188"/>
      <c r="Q543" s="188"/>
    </row>
    <row r="544" spans="2:17" x14ac:dyDescent="0.25">
      <c r="B544" s="187"/>
      <c r="C544" s="187"/>
      <c r="D544" s="187"/>
      <c r="E544" s="187"/>
      <c r="F544" s="187"/>
      <c r="G544" s="187"/>
      <c r="H544" s="187"/>
      <c r="I544" s="188"/>
      <c r="J544" s="188"/>
      <c r="K544" s="188"/>
      <c r="L544" s="188"/>
      <c r="M544" s="188"/>
      <c r="N544" s="188"/>
      <c r="O544" s="188"/>
      <c r="P544" s="188"/>
      <c r="Q544" s="188"/>
    </row>
    <row r="545" spans="2:17" x14ac:dyDescent="0.25">
      <c r="B545" s="187"/>
      <c r="C545" s="187"/>
      <c r="D545" s="187"/>
      <c r="E545" s="187"/>
      <c r="F545" s="187"/>
      <c r="G545" s="187"/>
      <c r="H545" s="187"/>
      <c r="I545" s="188"/>
      <c r="J545" s="188"/>
      <c r="K545" s="188"/>
      <c r="L545" s="188"/>
      <c r="M545" s="188"/>
      <c r="N545" s="188"/>
      <c r="O545" s="188"/>
      <c r="P545" s="188"/>
      <c r="Q545" s="188"/>
    </row>
    <row r="546" spans="2:17" x14ac:dyDescent="0.25">
      <c r="B546" s="187"/>
      <c r="C546" s="187"/>
      <c r="D546" s="187"/>
      <c r="E546" s="187"/>
      <c r="F546" s="187"/>
      <c r="G546" s="187"/>
      <c r="H546" s="187"/>
      <c r="I546" s="188"/>
      <c r="J546" s="188"/>
      <c r="K546" s="188"/>
      <c r="L546" s="188"/>
      <c r="M546" s="188"/>
      <c r="N546" s="188"/>
      <c r="O546" s="188"/>
      <c r="P546" s="188"/>
      <c r="Q546" s="188"/>
    </row>
    <row r="547" spans="2:17" x14ac:dyDescent="0.25">
      <c r="B547" s="187"/>
      <c r="C547" s="187"/>
      <c r="D547" s="187"/>
      <c r="E547" s="187"/>
      <c r="F547" s="187"/>
      <c r="G547" s="187"/>
      <c r="H547" s="187"/>
      <c r="I547" s="188"/>
      <c r="J547" s="188"/>
      <c r="K547" s="188"/>
      <c r="L547" s="188"/>
      <c r="M547" s="188"/>
      <c r="N547" s="188"/>
      <c r="O547" s="188"/>
      <c r="P547" s="188"/>
      <c r="Q547" s="188"/>
    </row>
    <row r="548" spans="2:17" x14ac:dyDescent="0.25">
      <c r="B548" s="187"/>
      <c r="C548" s="187"/>
      <c r="D548" s="187"/>
      <c r="E548" s="187"/>
      <c r="F548" s="187"/>
      <c r="G548" s="187"/>
      <c r="H548" s="187"/>
      <c r="I548" s="188"/>
      <c r="J548" s="188"/>
      <c r="K548" s="188"/>
      <c r="L548" s="188"/>
      <c r="M548" s="188"/>
      <c r="N548" s="188"/>
      <c r="O548" s="188"/>
      <c r="P548" s="188"/>
      <c r="Q548" s="188"/>
    </row>
    <row r="549" spans="2:17" x14ac:dyDescent="0.25">
      <c r="B549" s="187"/>
      <c r="C549" s="187"/>
      <c r="D549" s="187"/>
      <c r="E549" s="187"/>
      <c r="F549" s="187"/>
      <c r="G549" s="187"/>
      <c r="H549" s="187"/>
      <c r="I549" s="188"/>
      <c r="J549" s="188"/>
      <c r="K549" s="188"/>
      <c r="L549" s="188"/>
      <c r="M549" s="188"/>
      <c r="N549" s="188"/>
      <c r="O549" s="188"/>
      <c r="P549" s="188"/>
      <c r="Q549" s="188"/>
    </row>
    <row r="550" spans="2:17" x14ac:dyDescent="0.25">
      <c r="B550" s="187"/>
      <c r="C550" s="187"/>
      <c r="D550" s="187"/>
      <c r="E550" s="187"/>
      <c r="F550" s="187"/>
      <c r="G550" s="187"/>
      <c r="H550" s="187"/>
      <c r="I550" s="188"/>
      <c r="J550" s="188"/>
      <c r="K550" s="188"/>
      <c r="L550" s="188"/>
      <c r="M550" s="188"/>
      <c r="N550" s="188"/>
      <c r="O550" s="188"/>
      <c r="P550" s="188"/>
      <c r="Q550" s="188"/>
    </row>
    <row r="551" spans="2:17" x14ac:dyDescent="0.25">
      <c r="B551" s="187"/>
      <c r="C551" s="187"/>
      <c r="D551" s="187"/>
      <c r="E551" s="187"/>
      <c r="F551" s="187"/>
      <c r="G551" s="187"/>
      <c r="H551" s="187"/>
      <c r="I551" s="188"/>
      <c r="J551" s="188"/>
      <c r="K551" s="188"/>
      <c r="L551" s="188"/>
      <c r="M551" s="188"/>
      <c r="N551" s="188"/>
      <c r="O551" s="188"/>
      <c r="P551" s="188"/>
      <c r="Q551" s="188"/>
    </row>
    <row r="552" spans="2:17" x14ac:dyDescent="0.25">
      <c r="B552" s="187"/>
      <c r="C552" s="187"/>
      <c r="D552" s="187"/>
      <c r="E552" s="187"/>
      <c r="F552" s="187"/>
      <c r="G552" s="187"/>
      <c r="H552" s="187"/>
      <c r="I552" s="188"/>
      <c r="J552" s="188"/>
      <c r="K552" s="188"/>
      <c r="L552" s="188"/>
      <c r="M552" s="188"/>
      <c r="N552" s="188"/>
      <c r="O552" s="188"/>
      <c r="P552" s="188"/>
      <c r="Q552" s="188"/>
    </row>
    <row r="553" spans="2:17" x14ac:dyDescent="0.25">
      <c r="B553" s="187"/>
      <c r="C553" s="187"/>
      <c r="D553" s="187"/>
      <c r="E553" s="187"/>
      <c r="F553" s="187"/>
      <c r="G553" s="187"/>
      <c r="H553" s="187"/>
      <c r="I553" s="188"/>
      <c r="J553" s="188"/>
      <c r="K553" s="188"/>
      <c r="L553" s="188"/>
      <c r="M553" s="188"/>
      <c r="N553" s="188"/>
      <c r="O553" s="188"/>
      <c r="P553" s="188"/>
      <c r="Q553" s="188"/>
    </row>
    <row r="554" spans="2:17" x14ac:dyDescent="0.25">
      <c r="B554" s="187"/>
      <c r="C554" s="187"/>
      <c r="D554" s="187"/>
      <c r="E554" s="187"/>
      <c r="F554" s="187"/>
      <c r="G554" s="187"/>
      <c r="H554" s="187"/>
      <c r="I554" s="188"/>
      <c r="J554" s="188"/>
      <c r="K554" s="188"/>
      <c r="L554" s="188"/>
      <c r="M554" s="188"/>
      <c r="N554" s="188"/>
      <c r="O554" s="188"/>
      <c r="P554" s="188"/>
      <c r="Q554" s="188"/>
    </row>
    <row r="555" spans="2:17" x14ac:dyDescent="0.25">
      <c r="B555" s="187"/>
      <c r="C555" s="187"/>
      <c r="D555" s="187"/>
      <c r="E555" s="187"/>
      <c r="F555" s="187"/>
      <c r="G555" s="187"/>
      <c r="H555" s="187"/>
      <c r="I555" s="188"/>
      <c r="J555" s="188"/>
      <c r="K555" s="188"/>
      <c r="L555" s="188"/>
      <c r="M555" s="188"/>
      <c r="N555" s="188"/>
      <c r="O555" s="188"/>
      <c r="P555" s="188"/>
      <c r="Q555" s="188"/>
    </row>
    <row r="556" spans="2:17" x14ac:dyDescent="0.25">
      <c r="B556" s="187"/>
      <c r="C556" s="187"/>
      <c r="D556" s="187"/>
      <c r="E556" s="187"/>
      <c r="F556" s="187"/>
      <c r="G556" s="187"/>
      <c r="H556" s="187"/>
      <c r="I556" s="188"/>
      <c r="J556" s="188"/>
      <c r="K556" s="188"/>
      <c r="L556" s="188"/>
      <c r="M556" s="188"/>
      <c r="N556" s="188"/>
      <c r="O556" s="188"/>
      <c r="P556" s="188"/>
      <c r="Q556" s="188"/>
    </row>
    <row r="557" spans="2:17" x14ac:dyDescent="0.25">
      <c r="B557" s="187"/>
      <c r="C557" s="187"/>
      <c r="D557" s="187"/>
      <c r="E557" s="187"/>
      <c r="F557" s="187"/>
      <c r="G557" s="187"/>
      <c r="H557" s="187"/>
      <c r="I557" s="188"/>
      <c r="J557" s="188"/>
      <c r="K557" s="188"/>
      <c r="L557" s="188"/>
      <c r="M557" s="188"/>
      <c r="N557" s="188"/>
      <c r="O557" s="188"/>
      <c r="P557" s="188"/>
      <c r="Q557" s="188"/>
    </row>
    <row r="558" spans="2:17" x14ac:dyDescent="0.25">
      <c r="B558" s="187"/>
      <c r="C558" s="187"/>
      <c r="D558" s="187"/>
      <c r="E558" s="187"/>
      <c r="F558" s="187"/>
      <c r="G558" s="187"/>
      <c r="H558" s="187"/>
      <c r="I558" s="188"/>
      <c r="J558" s="188"/>
      <c r="K558" s="188"/>
      <c r="L558" s="188"/>
      <c r="M558" s="188"/>
      <c r="N558" s="188"/>
      <c r="O558" s="188"/>
      <c r="P558" s="188"/>
      <c r="Q558" s="188"/>
    </row>
    <row r="559" spans="2:17" x14ac:dyDescent="0.25">
      <c r="B559" s="187"/>
      <c r="C559" s="187"/>
      <c r="D559" s="187"/>
      <c r="E559" s="187"/>
      <c r="F559" s="187"/>
      <c r="G559" s="187"/>
      <c r="H559" s="187"/>
      <c r="I559" s="188"/>
      <c r="J559" s="188"/>
      <c r="K559" s="188"/>
      <c r="L559" s="188"/>
      <c r="M559" s="188"/>
      <c r="N559" s="188"/>
      <c r="O559" s="188"/>
      <c r="P559" s="188"/>
      <c r="Q559" s="188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189"/>
      <c r="E561" s="190"/>
      <c r="F561" s="190"/>
      <c r="G561" s="190"/>
      <c r="H561" s="190"/>
      <c r="I561" s="191"/>
      <c r="J561" s="49" t="s">
        <v>99</v>
      </c>
      <c r="K561" s="191"/>
      <c r="L561" s="192"/>
      <c r="M561" s="192"/>
      <c r="N561" s="192"/>
      <c r="O561" s="192"/>
      <c r="P561" s="192"/>
      <c r="Q561" s="192"/>
    </row>
    <row r="562" spans="2:17" ht="14.4" x14ac:dyDescent="0.25">
      <c r="B562" s="50"/>
      <c r="C562" s="193"/>
      <c r="D562" s="193"/>
      <c r="E562" s="193"/>
      <c r="F562" s="193"/>
      <c r="G562" s="193"/>
      <c r="H562" s="193"/>
      <c r="I562" s="193"/>
      <c r="J562" s="50"/>
      <c r="K562" s="194"/>
      <c r="L562" s="195"/>
      <c r="M562" s="195"/>
      <c r="N562" s="195"/>
      <c r="O562" s="195"/>
      <c r="P562" s="195"/>
      <c r="Q562" s="195"/>
    </row>
    <row r="563" spans="2:17" x14ac:dyDescent="0.25">
      <c r="B563" s="187" t="s">
        <v>49</v>
      </c>
      <c r="C563" s="187"/>
      <c r="D563" s="187"/>
      <c r="E563" s="187"/>
      <c r="F563" s="187"/>
      <c r="G563" s="187"/>
      <c r="H563" s="187"/>
      <c r="I563" s="188"/>
      <c r="J563" s="188"/>
      <c r="K563" s="188"/>
      <c r="L563" s="188"/>
      <c r="M563" s="188"/>
      <c r="N563" s="188"/>
      <c r="O563" s="188"/>
      <c r="P563" s="188"/>
      <c r="Q563" s="188"/>
    </row>
    <row r="564" spans="2:17" x14ac:dyDescent="0.25">
      <c r="B564" s="187"/>
      <c r="C564" s="187"/>
      <c r="D564" s="187"/>
      <c r="E564" s="187"/>
      <c r="F564" s="187"/>
      <c r="G564" s="187"/>
      <c r="H564" s="187"/>
      <c r="I564" s="188"/>
      <c r="J564" s="188"/>
      <c r="K564" s="188"/>
      <c r="L564" s="188"/>
      <c r="M564" s="188"/>
      <c r="N564" s="188"/>
      <c r="O564" s="188"/>
      <c r="P564" s="188"/>
      <c r="Q564" s="188"/>
    </row>
    <row r="565" spans="2:17" x14ac:dyDescent="0.25">
      <c r="B565" s="187"/>
      <c r="C565" s="187"/>
      <c r="D565" s="187"/>
      <c r="E565" s="187"/>
      <c r="F565" s="187"/>
      <c r="G565" s="187"/>
      <c r="H565" s="187"/>
      <c r="I565" s="188"/>
      <c r="J565" s="188"/>
      <c r="K565" s="188"/>
      <c r="L565" s="188"/>
      <c r="M565" s="188"/>
      <c r="N565" s="188"/>
      <c r="O565" s="188"/>
      <c r="P565" s="188"/>
      <c r="Q565" s="188"/>
    </row>
    <row r="566" spans="2:17" x14ac:dyDescent="0.25">
      <c r="B566" s="187"/>
      <c r="C566" s="187"/>
      <c r="D566" s="187"/>
      <c r="E566" s="187"/>
      <c r="F566" s="187"/>
      <c r="G566" s="187"/>
      <c r="H566" s="187"/>
      <c r="I566" s="188"/>
      <c r="J566" s="188"/>
      <c r="K566" s="188"/>
      <c r="L566" s="188"/>
      <c r="M566" s="188"/>
      <c r="N566" s="188"/>
      <c r="O566" s="188"/>
      <c r="P566" s="188"/>
      <c r="Q566" s="188"/>
    </row>
    <row r="567" spans="2:17" x14ac:dyDescent="0.25">
      <c r="B567" s="187"/>
      <c r="C567" s="187"/>
      <c r="D567" s="187"/>
      <c r="E567" s="187"/>
      <c r="F567" s="187"/>
      <c r="G567" s="187"/>
      <c r="H567" s="187"/>
      <c r="I567" s="188"/>
      <c r="J567" s="188"/>
      <c r="K567" s="188"/>
      <c r="L567" s="188"/>
      <c r="M567" s="188"/>
      <c r="N567" s="188"/>
      <c r="O567" s="188"/>
      <c r="P567" s="188"/>
      <c r="Q567" s="188"/>
    </row>
    <row r="568" spans="2:17" x14ac:dyDescent="0.25">
      <c r="B568" s="187"/>
      <c r="C568" s="187"/>
      <c r="D568" s="187"/>
      <c r="E568" s="187"/>
      <c r="F568" s="187"/>
      <c r="G568" s="187"/>
      <c r="H568" s="187"/>
      <c r="I568" s="188"/>
      <c r="J568" s="188"/>
      <c r="K568" s="188"/>
      <c r="L568" s="188"/>
      <c r="M568" s="188"/>
      <c r="N568" s="188"/>
      <c r="O568" s="188"/>
      <c r="P568" s="188"/>
      <c r="Q568" s="188"/>
    </row>
    <row r="569" spans="2:17" x14ac:dyDescent="0.25">
      <c r="B569" s="187"/>
      <c r="C569" s="187"/>
      <c r="D569" s="187"/>
      <c r="E569" s="187"/>
      <c r="F569" s="187"/>
      <c r="G569" s="187"/>
      <c r="H569" s="187"/>
      <c r="I569" s="188"/>
      <c r="J569" s="188"/>
      <c r="K569" s="188"/>
      <c r="L569" s="188"/>
      <c r="M569" s="188"/>
      <c r="N569" s="188"/>
      <c r="O569" s="188"/>
      <c r="P569" s="188"/>
      <c r="Q569" s="188"/>
    </row>
    <row r="570" spans="2:17" x14ac:dyDescent="0.25">
      <c r="B570" s="187"/>
      <c r="C570" s="187"/>
      <c r="D570" s="187"/>
      <c r="E570" s="187"/>
      <c r="F570" s="187"/>
      <c r="G570" s="187"/>
      <c r="H570" s="187"/>
      <c r="I570" s="188"/>
      <c r="J570" s="188"/>
      <c r="K570" s="188"/>
      <c r="L570" s="188"/>
      <c r="M570" s="188"/>
      <c r="N570" s="188"/>
      <c r="O570" s="188"/>
      <c r="P570" s="188"/>
      <c r="Q570" s="188"/>
    </row>
    <row r="571" spans="2:17" x14ac:dyDescent="0.25">
      <c r="B571" s="187"/>
      <c r="C571" s="187"/>
      <c r="D571" s="187"/>
      <c r="E571" s="187"/>
      <c r="F571" s="187"/>
      <c r="G571" s="187"/>
      <c r="H571" s="187"/>
      <c r="I571" s="188"/>
      <c r="J571" s="188"/>
      <c r="K571" s="188"/>
      <c r="L571" s="188"/>
      <c r="M571" s="188"/>
      <c r="N571" s="188"/>
      <c r="O571" s="188"/>
      <c r="P571" s="188"/>
      <c r="Q571" s="188"/>
    </row>
    <row r="572" spans="2:17" x14ac:dyDescent="0.25">
      <c r="B572" s="187"/>
      <c r="C572" s="187"/>
      <c r="D572" s="187"/>
      <c r="E572" s="187"/>
      <c r="F572" s="187"/>
      <c r="G572" s="187"/>
      <c r="H572" s="187"/>
      <c r="I572" s="188"/>
      <c r="J572" s="188"/>
      <c r="K572" s="188"/>
      <c r="L572" s="188"/>
      <c r="M572" s="188"/>
      <c r="N572" s="188"/>
      <c r="O572" s="188"/>
      <c r="P572" s="188"/>
      <c r="Q572" s="188"/>
    </row>
    <row r="573" spans="2:17" x14ac:dyDescent="0.25">
      <c r="B573" s="187"/>
      <c r="C573" s="187"/>
      <c r="D573" s="187"/>
      <c r="E573" s="187"/>
      <c r="F573" s="187"/>
      <c r="G573" s="187"/>
      <c r="H573" s="187"/>
      <c r="I573" s="188"/>
      <c r="J573" s="188"/>
      <c r="K573" s="188"/>
      <c r="L573" s="188"/>
      <c r="M573" s="188"/>
      <c r="N573" s="188"/>
      <c r="O573" s="188"/>
      <c r="P573" s="188"/>
      <c r="Q573" s="188"/>
    </row>
    <row r="574" spans="2:17" x14ac:dyDescent="0.25">
      <c r="B574" s="187"/>
      <c r="C574" s="187"/>
      <c r="D574" s="187"/>
      <c r="E574" s="187"/>
      <c r="F574" s="187"/>
      <c r="G574" s="187"/>
      <c r="H574" s="187"/>
      <c r="I574" s="188"/>
      <c r="J574" s="188"/>
      <c r="K574" s="188"/>
      <c r="L574" s="188"/>
      <c r="M574" s="188"/>
      <c r="N574" s="188"/>
      <c r="O574" s="188"/>
      <c r="P574" s="188"/>
      <c r="Q574" s="188"/>
    </row>
    <row r="575" spans="2:17" x14ac:dyDescent="0.25">
      <c r="B575" s="187"/>
      <c r="C575" s="187"/>
      <c r="D575" s="187"/>
      <c r="E575" s="187"/>
      <c r="F575" s="187"/>
      <c r="G575" s="187"/>
      <c r="H575" s="187"/>
      <c r="I575" s="188"/>
      <c r="J575" s="188"/>
      <c r="K575" s="188"/>
      <c r="L575" s="188"/>
      <c r="M575" s="188"/>
      <c r="N575" s="188"/>
      <c r="O575" s="188"/>
      <c r="P575" s="188"/>
      <c r="Q575" s="188"/>
    </row>
    <row r="576" spans="2:17" x14ac:dyDescent="0.25">
      <c r="B576" s="187"/>
      <c r="C576" s="187"/>
      <c r="D576" s="187"/>
      <c r="E576" s="187"/>
      <c r="F576" s="187"/>
      <c r="G576" s="187"/>
      <c r="H576" s="187"/>
      <c r="I576" s="188"/>
      <c r="J576" s="188"/>
      <c r="K576" s="188"/>
      <c r="L576" s="188"/>
      <c r="M576" s="188"/>
      <c r="N576" s="188"/>
      <c r="O576" s="188"/>
      <c r="P576" s="188"/>
      <c r="Q576" s="188"/>
    </row>
    <row r="577" spans="2:17" x14ac:dyDescent="0.25">
      <c r="B577" s="187"/>
      <c r="C577" s="187"/>
      <c r="D577" s="187"/>
      <c r="E577" s="187"/>
      <c r="F577" s="187"/>
      <c r="G577" s="187"/>
      <c r="H577" s="187"/>
      <c r="I577" s="188"/>
      <c r="J577" s="188"/>
      <c r="K577" s="188"/>
      <c r="L577" s="188"/>
      <c r="M577" s="188"/>
      <c r="N577" s="188"/>
      <c r="O577" s="188"/>
      <c r="P577" s="188"/>
      <c r="Q577" s="188"/>
    </row>
    <row r="578" spans="2:17" x14ac:dyDescent="0.25">
      <c r="B578" s="187"/>
      <c r="C578" s="187"/>
      <c r="D578" s="187"/>
      <c r="E578" s="187"/>
      <c r="F578" s="187"/>
      <c r="G578" s="187"/>
      <c r="H578" s="187"/>
      <c r="I578" s="188"/>
      <c r="J578" s="188"/>
      <c r="K578" s="188"/>
      <c r="L578" s="188"/>
      <c r="M578" s="188"/>
      <c r="N578" s="188"/>
      <c r="O578" s="188"/>
      <c r="P578" s="188"/>
      <c r="Q578" s="188"/>
    </row>
    <row r="579" spans="2:17" x14ac:dyDescent="0.25">
      <c r="B579" s="187"/>
      <c r="C579" s="187"/>
      <c r="D579" s="187"/>
      <c r="E579" s="187"/>
      <c r="F579" s="187"/>
      <c r="G579" s="187"/>
      <c r="H579" s="187"/>
      <c r="I579" s="188"/>
      <c r="J579" s="188"/>
      <c r="K579" s="188"/>
      <c r="L579" s="188"/>
      <c r="M579" s="188"/>
      <c r="N579" s="188"/>
      <c r="O579" s="188"/>
      <c r="P579" s="188"/>
      <c r="Q579" s="188"/>
    </row>
    <row r="580" spans="2:17" x14ac:dyDescent="0.25">
      <c r="B580" s="187"/>
      <c r="C580" s="187"/>
      <c r="D580" s="187"/>
      <c r="E580" s="187"/>
      <c r="F580" s="187"/>
      <c r="G580" s="187"/>
      <c r="H580" s="187"/>
      <c r="I580" s="188"/>
      <c r="J580" s="188"/>
      <c r="K580" s="188"/>
      <c r="L580" s="188"/>
      <c r="M580" s="188"/>
      <c r="N580" s="188"/>
      <c r="O580" s="188"/>
      <c r="P580" s="188"/>
      <c r="Q580" s="188"/>
    </row>
    <row r="581" spans="2:17" x14ac:dyDescent="0.25">
      <c r="B581" s="187"/>
      <c r="C581" s="187"/>
      <c r="D581" s="187"/>
      <c r="E581" s="187"/>
      <c r="F581" s="187"/>
      <c r="G581" s="187"/>
      <c r="H581" s="187"/>
      <c r="I581" s="188"/>
      <c r="J581" s="188"/>
      <c r="K581" s="188"/>
      <c r="L581" s="188"/>
      <c r="M581" s="188"/>
      <c r="N581" s="188"/>
      <c r="O581" s="188"/>
      <c r="P581" s="188"/>
      <c r="Q581" s="188"/>
    </row>
    <row r="582" spans="2:17" x14ac:dyDescent="0.25">
      <c r="B582" s="187"/>
      <c r="C582" s="187"/>
      <c r="D582" s="187"/>
      <c r="E582" s="187"/>
      <c r="F582" s="187"/>
      <c r="G582" s="187"/>
      <c r="H582" s="187"/>
      <c r="I582" s="188"/>
      <c r="J582" s="188"/>
      <c r="K582" s="188"/>
      <c r="L582" s="188"/>
      <c r="M582" s="188"/>
      <c r="N582" s="188"/>
      <c r="O582" s="188"/>
      <c r="P582" s="188"/>
      <c r="Q582" s="188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189"/>
      <c r="E584" s="190"/>
      <c r="F584" s="190"/>
      <c r="G584" s="190"/>
      <c r="H584" s="190"/>
      <c r="I584" s="191"/>
      <c r="J584" s="49" t="s">
        <v>99</v>
      </c>
      <c r="K584" s="191"/>
      <c r="L584" s="192"/>
      <c r="M584" s="192"/>
      <c r="N584" s="192"/>
      <c r="O584" s="192"/>
      <c r="P584" s="192"/>
      <c r="Q584" s="192"/>
    </row>
    <row r="585" spans="2:17" ht="14.4" x14ac:dyDescent="0.25">
      <c r="B585" s="50"/>
      <c r="C585" s="193"/>
      <c r="D585" s="193"/>
      <c r="E585" s="193"/>
      <c r="F585" s="193"/>
      <c r="G585" s="193"/>
      <c r="H585" s="193"/>
      <c r="I585" s="193"/>
      <c r="J585" s="50"/>
      <c r="K585" s="194"/>
      <c r="L585" s="195"/>
      <c r="M585" s="195"/>
      <c r="N585" s="195"/>
      <c r="O585" s="195"/>
      <c r="P585" s="195"/>
      <c r="Q585" s="195"/>
    </row>
    <row r="586" spans="2:17" x14ac:dyDescent="0.25">
      <c r="B586" s="187" t="s">
        <v>49</v>
      </c>
      <c r="C586" s="187"/>
      <c r="D586" s="187"/>
      <c r="E586" s="187"/>
      <c r="F586" s="187"/>
      <c r="G586" s="187"/>
      <c r="H586" s="187"/>
      <c r="I586" s="188"/>
      <c r="J586" s="188"/>
      <c r="K586" s="188"/>
      <c r="L586" s="188"/>
      <c r="M586" s="188"/>
      <c r="N586" s="188"/>
      <c r="O586" s="188"/>
      <c r="P586" s="188"/>
      <c r="Q586" s="188"/>
    </row>
    <row r="587" spans="2:17" x14ac:dyDescent="0.25">
      <c r="B587" s="187"/>
      <c r="C587" s="187"/>
      <c r="D587" s="187"/>
      <c r="E587" s="187"/>
      <c r="F587" s="187"/>
      <c r="G587" s="187"/>
      <c r="H587" s="187"/>
      <c r="I587" s="188"/>
      <c r="J587" s="188"/>
      <c r="K587" s="188"/>
      <c r="L587" s="188"/>
      <c r="M587" s="188"/>
      <c r="N587" s="188"/>
      <c r="O587" s="188"/>
      <c r="P587" s="188"/>
      <c r="Q587" s="188"/>
    </row>
    <row r="588" spans="2:17" x14ac:dyDescent="0.25">
      <c r="B588" s="187"/>
      <c r="C588" s="187"/>
      <c r="D588" s="187"/>
      <c r="E588" s="187"/>
      <c r="F588" s="187"/>
      <c r="G588" s="187"/>
      <c r="H588" s="187"/>
      <c r="I588" s="188"/>
      <c r="J588" s="188"/>
      <c r="K588" s="188"/>
      <c r="L588" s="188"/>
      <c r="M588" s="188"/>
      <c r="N588" s="188"/>
      <c r="O588" s="188"/>
      <c r="P588" s="188"/>
      <c r="Q588" s="188"/>
    </row>
    <row r="589" spans="2:17" x14ac:dyDescent="0.25">
      <c r="B589" s="187"/>
      <c r="C589" s="187"/>
      <c r="D589" s="187"/>
      <c r="E589" s="187"/>
      <c r="F589" s="187"/>
      <c r="G589" s="187"/>
      <c r="H589" s="187"/>
      <c r="I589" s="188"/>
      <c r="J589" s="188"/>
      <c r="K589" s="188"/>
      <c r="L589" s="188"/>
      <c r="M589" s="188"/>
      <c r="N589" s="188"/>
      <c r="O589" s="188"/>
      <c r="P589" s="188"/>
      <c r="Q589" s="188"/>
    </row>
    <row r="590" spans="2:17" x14ac:dyDescent="0.25">
      <c r="B590" s="187"/>
      <c r="C590" s="187"/>
      <c r="D590" s="187"/>
      <c r="E590" s="187"/>
      <c r="F590" s="187"/>
      <c r="G590" s="187"/>
      <c r="H590" s="187"/>
      <c r="I590" s="188"/>
      <c r="J590" s="188"/>
      <c r="K590" s="188"/>
      <c r="L590" s="188"/>
      <c r="M590" s="188"/>
      <c r="N590" s="188"/>
      <c r="O590" s="188"/>
      <c r="P590" s="188"/>
      <c r="Q590" s="188"/>
    </row>
    <row r="591" spans="2:17" x14ac:dyDescent="0.25">
      <c r="B591" s="187"/>
      <c r="C591" s="187"/>
      <c r="D591" s="187"/>
      <c r="E591" s="187"/>
      <c r="F591" s="187"/>
      <c r="G591" s="187"/>
      <c r="H591" s="187"/>
      <c r="I591" s="188"/>
      <c r="J591" s="188"/>
      <c r="K591" s="188"/>
      <c r="L591" s="188"/>
      <c r="M591" s="188"/>
      <c r="N591" s="188"/>
      <c r="O591" s="188"/>
      <c r="P591" s="188"/>
      <c r="Q591" s="188"/>
    </row>
    <row r="592" spans="2:17" x14ac:dyDescent="0.25">
      <c r="B592" s="187"/>
      <c r="C592" s="187"/>
      <c r="D592" s="187"/>
      <c r="E592" s="187"/>
      <c r="F592" s="187"/>
      <c r="G592" s="187"/>
      <c r="H592" s="187"/>
      <c r="I592" s="188"/>
      <c r="J592" s="188"/>
      <c r="K592" s="188"/>
      <c r="L592" s="188"/>
      <c r="M592" s="188"/>
      <c r="N592" s="188"/>
      <c r="O592" s="188"/>
      <c r="P592" s="188"/>
      <c r="Q592" s="188"/>
    </row>
    <row r="593" spans="2:17" x14ac:dyDescent="0.25">
      <c r="B593" s="187"/>
      <c r="C593" s="187"/>
      <c r="D593" s="187"/>
      <c r="E593" s="187"/>
      <c r="F593" s="187"/>
      <c r="G593" s="187"/>
      <c r="H593" s="187"/>
      <c r="I593" s="188"/>
      <c r="J593" s="188"/>
      <c r="K593" s="188"/>
      <c r="L593" s="188"/>
      <c r="M593" s="188"/>
      <c r="N593" s="188"/>
      <c r="O593" s="188"/>
      <c r="P593" s="188"/>
      <c r="Q593" s="188"/>
    </row>
    <row r="594" spans="2:17" x14ac:dyDescent="0.25">
      <c r="B594" s="187"/>
      <c r="C594" s="187"/>
      <c r="D594" s="187"/>
      <c r="E594" s="187"/>
      <c r="F594" s="187"/>
      <c r="G594" s="187"/>
      <c r="H594" s="187"/>
      <c r="I594" s="188"/>
      <c r="J594" s="188"/>
      <c r="K594" s="188"/>
      <c r="L594" s="188"/>
      <c r="M594" s="188"/>
      <c r="N594" s="188"/>
      <c r="O594" s="188"/>
      <c r="P594" s="188"/>
      <c r="Q594" s="188"/>
    </row>
    <row r="595" spans="2:17" x14ac:dyDescent="0.25">
      <c r="B595" s="187"/>
      <c r="C595" s="187"/>
      <c r="D595" s="187"/>
      <c r="E595" s="187"/>
      <c r="F595" s="187"/>
      <c r="G595" s="187"/>
      <c r="H595" s="187"/>
      <c r="I595" s="188"/>
      <c r="J595" s="188"/>
      <c r="K595" s="188"/>
      <c r="L595" s="188"/>
      <c r="M595" s="188"/>
      <c r="N595" s="188"/>
      <c r="O595" s="188"/>
      <c r="P595" s="188"/>
      <c r="Q595" s="188"/>
    </row>
    <row r="596" spans="2:17" x14ac:dyDescent="0.25">
      <c r="B596" s="187"/>
      <c r="C596" s="187"/>
      <c r="D596" s="187"/>
      <c r="E596" s="187"/>
      <c r="F596" s="187"/>
      <c r="G596" s="187"/>
      <c r="H596" s="187"/>
      <c r="I596" s="188"/>
      <c r="J596" s="188"/>
      <c r="K596" s="188"/>
      <c r="L596" s="188"/>
      <c r="M596" s="188"/>
      <c r="N596" s="188"/>
      <c r="O596" s="188"/>
      <c r="P596" s="188"/>
      <c r="Q596" s="188"/>
    </row>
    <row r="597" spans="2:17" x14ac:dyDescent="0.25">
      <c r="B597" s="187"/>
      <c r="C597" s="187"/>
      <c r="D597" s="187"/>
      <c r="E597" s="187"/>
      <c r="F597" s="187"/>
      <c r="G597" s="187"/>
      <c r="H597" s="187"/>
      <c r="I597" s="188"/>
      <c r="J597" s="188"/>
      <c r="K597" s="188"/>
      <c r="L597" s="188"/>
      <c r="M597" s="188"/>
      <c r="N597" s="188"/>
      <c r="O597" s="188"/>
      <c r="P597" s="188"/>
      <c r="Q597" s="188"/>
    </row>
    <row r="598" spans="2:17" x14ac:dyDescent="0.25">
      <c r="B598" s="187"/>
      <c r="C598" s="187"/>
      <c r="D598" s="187"/>
      <c r="E598" s="187"/>
      <c r="F598" s="187"/>
      <c r="G598" s="187"/>
      <c r="H598" s="187"/>
      <c r="I598" s="188"/>
      <c r="J598" s="188"/>
      <c r="K598" s="188"/>
      <c r="L598" s="188"/>
      <c r="M598" s="188"/>
      <c r="N598" s="188"/>
      <c r="O598" s="188"/>
      <c r="P598" s="188"/>
      <c r="Q598" s="188"/>
    </row>
    <row r="599" spans="2:17" x14ac:dyDescent="0.25">
      <c r="B599" s="187"/>
      <c r="C599" s="187"/>
      <c r="D599" s="187"/>
      <c r="E599" s="187"/>
      <c r="F599" s="187"/>
      <c r="G599" s="187"/>
      <c r="H599" s="187"/>
      <c r="I599" s="188"/>
      <c r="J599" s="188"/>
      <c r="K599" s="188"/>
      <c r="L599" s="188"/>
      <c r="M599" s="188"/>
      <c r="N599" s="188"/>
      <c r="O599" s="188"/>
      <c r="P599" s="188"/>
      <c r="Q599" s="188"/>
    </row>
    <row r="600" spans="2:17" x14ac:dyDescent="0.25">
      <c r="B600" s="187"/>
      <c r="C600" s="187"/>
      <c r="D600" s="187"/>
      <c r="E600" s="187"/>
      <c r="F600" s="187"/>
      <c r="G600" s="187"/>
      <c r="H600" s="187"/>
      <c r="I600" s="188"/>
      <c r="J600" s="188"/>
      <c r="K600" s="188"/>
      <c r="L600" s="188"/>
      <c r="M600" s="188"/>
      <c r="N600" s="188"/>
      <c r="O600" s="188"/>
      <c r="P600" s="188"/>
      <c r="Q600" s="188"/>
    </row>
    <row r="601" spans="2:17" x14ac:dyDescent="0.25">
      <c r="B601" s="187"/>
      <c r="C601" s="187"/>
      <c r="D601" s="187"/>
      <c r="E601" s="187"/>
      <c r="F601" s="187"/>
      <c r="G601" s="187"/>
      <c r="H601" s="187"/>
      <c r="I601" s="188"/>
      <c r="J601" s="188"/>
      <c r="K601" s="188"/>
      <c r="L601" s="188"/>
      <c r="M601" s="188"/>
      <c r="N601" s="188"/>
      <c r="O601" s="188"/>
      <c r="P601" s="188"/>
      <c r="Q601" s="188"/>
    </row>
    <row r="602" spans="2:17" x14ac:dyDescent="0.25">
      <c r="B602" s="187"/>
      <c r="C602" s="187"/>
      <c r="D602" s="187"/>
      <c r="E602" s="187"/>
      <c r="F602" s="187"/>
      <c r="G602" s="187"/>
      <c r="H602" s="187"/>
      <c r="I602" s="188"/>
      <c r="J602" s="188"/>
      <c r="K602" s="188"/>
      <c r="L602" s="188"/>
      <c r="M602" s="188"/>
      <c r="N602" s="188"/>
      <c r="O602" s="188"/>
      <c r="P602" s="188"/>
      <c r="Q602" s="188"/>
    </row>
    <row r="603" spans="2:17" x14ac:dyDescent="0.25">
      <c r="B603" s="187"/>
      <c r="C603" s="187"/>
      <c r="D603" s="187"/>
      <c r="E603" s="187"/>
      <c r="F603" s="187"/>
      <c r="G603" s="187"/>
      <c r="H603" s="187"/>
      <c r="I603" s="188"/>
      <c r="J603" s="188"/>
      <c r="K603" s="188"/>
      <c r="L603" s="188"/>
      <c r="M603" s="188"/>
      <c r="N603" s="188"/>
      <c r="O603" s="188"/>
      <c r="P603" s="188"/>
      <c r="Q603" s="188"/>
    </row>
    <row r="604" spans="2:17" x14ac:dyDescent="0.25">
      <c r="B604" s="187"/>
      <c r="C604" s="187"/>
      <c r="D604" s="187"/>
      <c r="E604" s="187"/>
      <c r="F604" s="187"/>
      <c r="G604" s="187"/>
      <c r="H604" s="187"/>
      <c r="I604" s="188"/>
      <c r="J604" s="188"/>
      <c r="K604" s="188"/>
      <c r="L604" s="188"/>
      <c r="M604" s="188"/>
      <c r="N604" s="188"/>
      <c r="O604" s="188"/>
      <c r="P604" s="188"/>
      <c r="Q604" s="188"/>
    </row>
    <row r="605" spans="2:17" x14ac:dyDescent="0.25">
      <c r="B605" s="187"/>
      <c r="C605" s="187"/>
      <c r="D605" s="187"/>
      <c r="E605" s="187"/>
      <c r="F605" s="187"/>
      <c r="G605" s="187"/>
      <c r="H605" s="187"/>
      <c r="I605" s="188"/>
      <c r="J605" s="188"/>
      <c r="K605" s="188"/>
      <c r="L605" s="188"/>
      <c r="M605" s="188"/>
      <c r="N605" s="188"/>
      <c r="O605" s="188"/>
      <c r="P605" s="188"/>
      <c r="Q605" s="188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189"/>
      <c r="E607" s="190"/>
      <c r="F607" s="190"/>
      <c r="G607" s="190"/>
      <c r="H607" s="190"/>
      <c r="I607" s="191"/>
      <c r="J607" s="49" t="s">
        <v>99</v>
      </c>
      <c r="K607" s="191"/>
      <c r="L607" s="192"/>
      <c r="M607" s="192"/>
      <c r="N607" s="192"/>
      <c r="O607" s="192"/>
      <c r="P607" s="192"/>
      <c r="Q607" s="192"/>
    </row>
    <row r="608" spans="2:17" ht="14.4" x14ac:dyDescent="0.25">
      <c r="B608" s="50"/>
      <c r="C608" s="193"/>
      <c r="D608" s="193"/>
      <c r="E608" s="193"/>
      <c r="F608" s="193"/>
      <c r="G608" s="193"/>
      <c r="H608" s="193"/>
      <c r="I608" s="193"/>
      <c r="J608" s="50"/>
      <c r="K608" s="194"/>
      <c r="L608" s="195"/>
      <c r="M608" s="195"/>
      <c r="N608" s="195"/>
      <c r="O608" s="195"/>
      <c r="P608" s="195"/>
      <c r="Q608" s="195"/>
    </row>
    <row r="609" spans="2:17" x14ac:dyDescent="0.25">
      <c r="B609" s="187" t="s">
        <v>49</v>
      </c>
      <c r="C609" s="187"/>
      <c r="D609" s="187"/>
      <c r="E609" s="187"/>
      <c r="F609" s="187"/>
      <c r="G609" s="187"/>
      <c r="H609" s="187"/>
      <c r="I609" s="188"/>
      <c r="J609" s="188"/>
      <c r="K609" s="188"/>
      <c r="L609" s="188"/>
      <c r="M609" s="188"/>
      <c r="N609" s="188"/>
      <c r="O609" s="188"/>
      <c r="P609" s="188"/>
      <c r="Q609" s="188"/>
    </row>
    <row r="610" spans="2:17" x14ac:dyDescent="0.25">
      <c r="B610" s="187"/>
      <c r="C610" s="187"/>
      <c r="D610" s="187"/>
      <c r="E610" s="187"/>
      <c r="F610" s="187"/>
      <c r="G610" s="187"/>
      <c r="H610" s="187"/>
      <c r="I610" s="188"/>
      <c r="J610" s="188"/>
      <c r="K610" s="188"/>
      <c r="L610" s="188"/>
      <c r="M610" s="188"/>
      <c r="N610" s="188"/>
      <c r="O610" s="188"/>
      <c r="P610" s="188"/>
      <c r="Q610" s="188"/>
    </row>
    <row r="611" spans="2:17" x14ac:dyDescent="0.25">
      <c r="B611" s="187"/>
      <c r="C611" s="187"/>
      <c r="D611" s="187"/>
      <c r="E611" s="187"/>
      <c r="F611" s="187"/>
      <c r="G611" s="187"/>
      <c r="H611" s="187"/>
      <c r="I611" s="188"/>
      <c r="J611" s="188"/>
      <c r="K611" s="188"/>
      <c r="L611" s="188"/>
      <c r="M611" s="188"/>
      <c r="N611" s="188"/>
      <c r="O611" s="188"/>
      <c r="P611" s="188"/>
      <c r="Q611" s="188"/>
    </row>
    <row r="612" spans="2:17" x14ac:dyDescent="0.25">
      <c r="B612" s="187"/>
      <c r="C612" s="187"/>
      <c r="D612" s="187"/>
      <c r="E612" s="187"/>
      <c r="F612" s="187"/>
      <c r="G612" s="187"/>
      <c r="H612" s="187"/>
      <c r="I612" s="188"/>
      <c r="J612" s="188"/>
      <c r="K612" s="188"/>
      <c r="L612" s="188"/>
      <c r="M612" s="188"/>
      <c r="N612" s="188"/>
      <c r="O612" s="188"/>
      <c r="P612" s="188"/>
      <c r="Q612" s="188"/>
    </row>
    <row r="613" spans="2:17" x14ac:dyDescent="0.25">
      <c r="B613" s="187"/>
      <c r="C613" s="187"/>
      <c r="D613" s="187"/>
      <c r="E613" s="187"/>
      <c r="F613" s="187"/>
      <c r="G613" s="187"/>
      <c r="H613" s="187"/>
      <c r="I613" s="188"/>
      <c r="J613" s="188"/>
      <c r="K613" s="188"/>
      <c r="L613" s="188"/>
      <c r="M613" s="188"/>
      <c r="N613" s="188"/>
      <c r="O613" s="188"/>
      <c r="P613" s="188"/>
      <c r="Q613" s="188"/>
    </row>
    <row r="614" spans="2:17" x14ac:dyDescent="0.25">
      <c r="B614" s="187"/>
      <c r="C614" s="187"/>
      <c r="D614" s="187"/>
      <c r="E614" s="187"/>
      <c r="F614" s="187"/>
      <c r="G614" s="187"/>
      <c r="H614" s="187"/>
      <c r="I614" s="188"/>
      <c r="J614" s="188"/>
      <c r="K614" s="188"/>
      <c r="L614" s="188"/>
      <c r="M614" s="188"/>
      <c r="N614" s="188"/>
      <c r="O614" s="188"/>
      <c r="P614" s="188"/>
      <c r="Q614" s="188"/>
    </row>
    <row r="615" spans="2:17" x14ac:dyDescent="0.25">
      <c r="B615" s="187"/>
      <c r="C615" s="187"/>
      <c r="D615" s="187"/>
      <c r="E615" s="187"/>
      <c r="F615" s="187"/>
      <c r="G615" s="187"/>
      <c r="H615" s="187"/>
      <c r="I615" s="188"/>
      <c r="J615" s="188"/>
      <c r="K615" s="188"/>
      <c r="L615" s="188"/>
      <c r="M615" s="188"/>
      <c r="N615" s="188"/>
      <c r="O615" s="188"/>
      <c r="P615" s="188"/>
      <c r="Q615" s="188"/>
    </row>
    <row r="616" spans="2:17" x14ac:dyDescent="0.25">
      <c r="B616" s="187"/>
      <c r="C616" s="187"/>
      <c r="D616" s="187"/>
      <c r="E616" s="187"/>
      <c r="F616" s="187"/>
      <c r="G616" s="187"/>
      <c r="H616" s="187"/>
      <c r="I616" s="188"/>
      <c r="J616" s="188"/>
      <c r="K616" s="188"/>
      <c r="L616" s="188"/>
      <c r="M616" s="188"/>
      <c r="N616" s="188"/>
      <c r="O616" s="188"/>
      <c r="P616" s="188"/>
      <c r="Q616" s="188"/>
    </row>
    <row r="617" spans="2:17" x14ac:dyDescent="0.25">
      <c r="B617" s="187"/>
      <c r="C617" s="187"/>
      <c r="D617" s="187"/>
      <c r="E617" s="187"/>
      <c r="F617" s="187"/>
      <c r="G617" s="187"/>
      <c r="H617" s="187"/>
      <c r="I617" s="188"/>
      <c r="J617" s="188"/>
      <c r="K617" s="188"/>
      <c r="L617" s="188"/>
      <c r="M617" s="188"/>
      <c r="N617" s="188"/>
      <c r="O617" s="188"/>
      <c r="P617" s="188"/>
      <c r="Q617" s="188"/>
    </row>
    <row r="618" spans="2:17" x14ac:dyDescent="0.25">
      <c r="B618" s="187"/>
      <c r="C618" s="187"/>
      <c r="D618" s="187"/>
      <c r="E618" s="187"/>
      <c r="F618" s="187"/>
      <c r="G618" s="187"/>
      <c r="H618" s="187"/>
      <c r="I618" s="188"/>
      <c r="J618" s="188"/>
      <c r="K618" s="188"/>
      <c r="L618" s="188"/>
      <c r="M618" s="188"/>
      <c r="N618" s="188"/>
      <c r="O618" s="188"/>
      <c r="P618" s="188"/>
      <c r="Q618" s="188"/>
    </row>
    <row r="619" spans="2:17" x14ac:dyDescent="0.25">
      <c r="B619" s="187"/>
      <c r="C619" s="187"/>
      <c r="D619" s="187"/>
      <c r="E619" s="187"/>
      <c r="F619" s="187"/>
      <c r="G619" s="187"/>
      <c r="H619" s="187"/>
      <c r="I619" s="188"/>
      <c r="J619" s="188"/>
      <c r="K619" s="188"/>
      <c r="L619" s="188"/>
      <c r="M619" s="188"/>
      <c r="N619" s="188"/>
      <c r="O619" s="188"/>
      <c r="P619" s="188"/>
      <c r="Q619" s="188"/>
    </row>
    <row r="620" spans="2:17" x14ac:dyDescent="0.25">
      <c r="B620" s="187"/>
      <c r="C620" s="187"/>
      <c r="D620" s="187"/>
      <c r="E620" s="187"/>
      <c r="F620" s="187"/>
      <c r="G620" s="187"/>
      <c r="H620" s="187"/>
      <c r="I620" s="188"/>
      <c r="J620" s="188"/>
      <c r="K620" s="188"/>
      <c r="L620" s="188"/>
      <c r="M620" s="188"/>
      <c r="N620" s="188"/>
      <c r="O620" s="188"/>
      <c r="P620" s="188"/>
      <c r="Q620" s="188"/>
    </row>
    <row r="621" spans="2:17" x14ac:dyDescent="0.25">
      <c r="B621" s="187"/>
      <c r="C621" s="187"/>
      <c r="D621" s="187"/>
      <c r="E621" s="187"/>
      <c r="F621" s="187"/>
      <c r="G621" s="187"/>
      <c r="H621" s="187"/>
      <c r="I621" s="188"/>
      <c r="J621" s="188"/>
      <c r="K621" s="188"/>
      <c r="L621" s="188"/>
      <c r="M621" s="188"/>
      <c r="N621" s="188"/>
      <c r="O621" s="188"/>
      <c r="P621" s="188"/>
      <c r="Q621" s="188"/>
    </row>
    <row r="622" spans="2:17" x14ac:dyDescent="0.25">
      <c r="B622" s="187"/>
      <c r="C622" s="187"/>
      <c r="D622" s="187"/>
      <c r="E622" s="187"/>
      <c r="F622" s="187"/>
      <c r="G622" s="187"/>
      <c r="H622" s="187"/>
      <c r="I622" s="188"/>
      <c r="J622" s="188"/>
      <c r="K622" s="188"/>
      <c r="L622" s="188"/>
      <c r="M622" s="188"/>
      <c r="N622" s="188"/>
      <c r="O622" s="188"/>
      <c r="P622" s="188"/>
      <c r="Q622" s="188"/>
    </row>
    <row r="623" spans="2:17" x14ac:dyDescent="0.25">
      <c r="B623" s="187"/>
      <c r="C623" s="187"/>
      <c r="D623" s="187"/>
      <c r="E623" s="187"/>
      <c r="F623" s="187"/>
      <c r="G623" s="187"/>
      <c r="H623" s="187"/>
      <c r="I623" s="188"/>
      <c r="J623" s="188"/>
      <c r="K623" s="188"/>
      <c r="L623" s="188"/>
      <c r="M623" s="188"/>
      <c r="N623" s="188"/>
      <c r="O623" s="188"/>
      <c r="P623" s="188"/>
      <c r="Q623" s="188"/>
    </row>
    <row r="624" spans="2:17" x14ac:dyDescent="0.25">
      <c r="B624" s="187"/>
      <c r="C624" s="187"/>
      <c r="D624" s="187"/>
      <c r="E624" s="187"/>
      <c r="F624" s="187"/>
      <c r="G624" s="187"/>
      <c r="H624" s="187"/>
      <c r="I624" s="188"/>
      <c r="J624" s="188"/>
      <c r="K624" s="188"/>
      <c r="L624" s="188"/>
      <c r="M624" s="188"/>
      <c r="N624" s="188"/>
      <c r="O624" s="188"/>
      <c r="P624" s="188"/>
      <c r="Q624" s="188"/>
    </row>
    <row r="625" spans="2:17" x14ac:dyDescent="0.25">
      <c r="B625" s="187"/>
      <c r="C625" s="187"/>
      <c r="D625" s="187"/>
      <c r="E625" s="187"/>
      <c r="F625" s="187"/>
      <c r="G625" s="187"/>
      <c r="H625" s="187"/>
      <c r="I625" s="188"/>
      <c r="J625" s="188"/>
      <c r="K625" s="188"/>
      <c r="L625" s="188"/>
      <c r="M625" s="188"/>
      <c r="N625" s="188"/>
      <c r="O625" s="188"/>
      <c r="P625" s="188"/>
      <c r="Q625" s="188"/>
    </row>
    <row r="626" spans="2:17" x14ac:dyDescent="0.25">
      <c r="B626" s="187"/>
      <c r="C626" s="187"/>
      <c r="D626" s="187"/>
      <c r="E626" s="187"/>
      <c r="F626" s="187"/>
      <c r="G626" s="187"/>
      <c r="H626" s="187"/>
      <c r="I626" s="188"/>
      <c r="J626" s="188"/>
      <c r="K626" s="188"/>
      <c r="L626" s="188"/>
      <c r="M626" s="188"/>
      <c r="N626" s="188"/>
      <c r="O626" s="188"/>
      <c r="P626" s="188"/>
      <c r="Q626" s="188"/>
    </row>
    <row r="627" spans="2:17" x14ac:dyDescent="0.25">
      <c r="B627" s="187"/>
      <c r="C627" s="187"/>
      <c r="D627" s="187"/>
      <c r="E627" s="187"/>
      <c r="F627" s="187"/>
      <c r="G627" s="187"/>
      <c r="H627" s="187"/>
      <c r="I627" s="188"/>
      <c r="J627" s="188"/>
      <c r="K627" s="188"/>
      <c r="L627" s="188"/>
      <c r="M627" s="188"/>
      <c r="N627" s="188"/>
      <c r="O627" s="188"/>
      <c r="P627" s="188"/>
      <c r="Q627" s="188"/>
    </row>
    <row r="628" spans="2:17" x14ac:dyDescent="0.25">
      <c r="B628" s="187"/>
      <c r="C628" s="187"/>
      <c r="D628" s="187"/>
      <c r="E628" s="187"/>
      <c r="F628" s="187"/>
      <c r="G628" s="187"/>
      <c r="H628" s="187"/>
      <c r="I628" s="188"/>
      <c r="J628" s="188"/>
      <c r="K628" s="188"/>
      <c r="L628" s="188"/>
      <c r="M628" s="188"/>
      <c r="N628" s="188"/>
      <c r="O628" s="188"/>
      <c r="P628" s="188"/>
      <c r="Q628" s="188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189"/>
      <c r="E630" s="190"/>
      <c r="F630" s="190"/>
      <c r="G630" s="190"/>
      <c r="H630" s="190"/>
      <c r="I630" s="191"/>
      <c r="J630" s="49" t="s">
        <v>99</v>
      </c>
      <c r="K630" s="191"/>
      <c r="L630" s="192"/>
      <c r="M630" s="192"/>
      <c r="N630" s="192"/>
      <c r="O630" s="192"/>
      <c r="P630" s="192"/>
      <c r="Q630" s="192"/>
    </row>
    <row r="631" spans="2:17" ht="14.4" x14ac:dyDescent="0.25">
      <c r="B631" s="50"/>
      <c r="C631" s="193"/>
      <c r="D631" s="193"/>
      <c r="E631" s="193"/>
      <c r="F631" s="193"/>
      <c r="G631" s="193"/>
      <c r="H631" s="193"/>
      <c r="I631" s="193"/>
      <c r="J631" s="50"/>
      <c r="K631" s="194"/>
      <c r="L631" s="195"/>
      <c r="M631" s="195"/>
      <c r="N631" s="195"/>
      <c r="O631" s="195"/>
      <c r="P631" s="195"/>
      <c r="Q631" s="195"/>
    </row>
    <row r="632" spans="2:17" x14ac:dyDescent="0.25">
      <c r="B632" s="187" t="s">
        <v>49</v>
      </c>
      <c r="C632" s="187"/>
      <c r="D632" s="187"/>
      <c r="E632" s="187"/>
      <c r="F632" s="187"/>
      <c r="G632" s="187"/>
      <c r="H632" s="187"/>
      <c r="I632" s="188"/>
      <c r="J632" s="188"/>
      <c r="K632" s="188"/>
      <c r="L632" s="188"/>
      <c r="M632" s="188"/>
      <c r="N632" s="188"/>
      <c r="O632" s="188"/>
      <c r="P632" s="188"/>
      <c r="Q632" s="188"/>
    </row>
    <row r="633" spans="2:17" x14ac:dyDescent="0.25">
      <c r="B633" s="187"/>
      <c r="C633" s="187"/>
      <c r="D633" s="187"/>
      <c r="E633" s="187"/>
      <c r="F633" s="187"/>
      <c r="G633" s="187"/>
      <c r="H633" s="187"/>
      <c r="I633" s="188"/>
      <c r="J633" s="188"/>
      <c r="K633" s="188"/>
      <c r="L633" s="188"/>
      <c r="M633" s="188"/>
      <c r="N633" s="188"/>
      <c r="O633" s="188"/>
      <c r="P633" s="188"/>
      <c r="Q633" s="188"/>
    </row>
    <row r="634" spans="2:17" x14ac:dyDescent="0.25">
      <c r="B634" s="187"/>
      <c r="C634" s="187"/>
      <c r="D634" s="187"/>
      <c r="E634" s="187"/>
      <c r="F634" s="187"/>
      <c r="G634" s="187"/>
      <c r="H634" s="187"/>
      <c r="I634" s="188"/>
      <c r="J634" s="188"/>
      <c r="K634" s="188"/>
      <c r="L634" s="188"/>
      <c r="M634" s="188"/>
      <c r="N634" s="188"/>
      <c r="O634" s="188"/>
      <c r="P634" s="188"/>
      <c r="Q634" s="188"/>
    </row>
    <row r="635" spans="2:17" x14ac:dyDescent="0.25">
      <c r="B635" s="187"/>
      <c r="C635" s="187"/>
      <c r="D635" s="187"/>
      <c r="E635" s="187"/>
      <c r="F635" s="187"/>
      <c r="G635" s="187"/>
      <c r="H635" s="187"/>
      <c r="I635" s="188"/>
      <c r="J635" s="188"/>
      <c r="K635" s="188"/>
      <c r="L635" s="188"/>
      <c r="M635" s="188"/>
      <c r="N635" s="188"/>
      <c r="O635" s="188"/>
      <c r="P635" s="188"/>
      <c r="Q635" s="188"/>
    </row>
    <row r="636" spans="2:17" x14ac:dyDescent="0.25">
      <c r="B636" s="187"/>
      <c r="C636" s="187"/>
      <c r="D636" s="187"/>
      <c r="E636" s="187"/>
      <c r="F636" s="187"/>
      <c r="G636" s="187"/>
      <c r="H636" s="187"/>
      <c r="I636" s="188"/>
      <c r="J636" s="188"/>
      <c r="K636" s="188"/>
      <c r="L636" s="188"/>
      <c r="M636" s="188"/>
      <c r="N636" s="188"/>
      <c r="O636" s="188"/>
      <c r="P636" s="188"/>
      <c r="Q636" s="188"/>
    </row>
    <row r="637" spans="2:17" x14ac:dyDescent="0.25">
      <c r="B637" s="187"/>
      <c r="C637" s="187"/>
      <c r="D637" s="187"/>
      <c r="E637" s="187"/>
      <c r="F637" s="187"/>
      <c r="G637" s="187"/>
      <c r="H637" s="187"/>
      <c r="I637" s="188"/>
      <c r="J637" s="188"/>
      <c r="K637" s="188"/>
      <c r="L637" s="188"/>
      <c r="M637" s="188"/>
      <c r="N637" s="188"/>
      <c r="O637" s="188"/>
      <c r="P637" s="188"/>
      <c r="Q637" s="188"/>
    </row>
    <row r="638" spans="2:17" x14ac:dyDescent="0.25">
      <c r="B638" s="187"/>
      <c r="C638" s="187"/>
      <c r="D638" s="187"/>
      <c r="E638" s="187"/>
      <c r="F638" s="187"/>
      <c r="G638" s="187"/>
      <c r="H638" s="187"/>
      <c r="I638" s="188"/>
      <c r="J638" s="188"/>
      <c r="K638" s="188"/>
      <c r="L638" s="188"/>
      <c r="M638" s="188"/>
      <c r="N638" s="188"/>
      <c r="O638" s="188"/>
      <c r="P638" s="188"/>
      <c r="Q638" s="188"/>
    </row>
    <row r="639" spans="2:17" x14ac:dyDescent="0.25">
      <c r="B639" s="187"/>
      <c r="C639" s="187"/>
      <c r="D639" s="187"/>
      <c r="E639" s="187"/>
      <c r="F639" s="187"/>
      <c r="G639" s="187"/>
      <c r="H639" s="187"/>
      <c r="I639" s="188"/>
      <c r="J639" s="188"/>
      <c r="K639" s="188"/>
      <c r="L639" s="188"/>
      <c r="M639" s="188"/>
      <c r="N639" s="188"/>
      <c r="O639" s="188"/>
      <c r="P639" s="188"/>
      <c r="Q639" s="188"/>
    </row>
    <row r="640" spans="2:17" x14ac:dyDescent="0.25">
      <c r="B640" s="187"/>
      <c r="C640" s="187"/>
      <c r="D640" s="187"/>
      <c r="E640" s="187"/>
      <c r="F640" s="187"/>
      <c r="G640" s="187"/>
      <c r="H640" s="187"/>
      <c r="I640" s="188"/>
      <c r="J640" s="188"/>
      <c r="K640" s="188"/>
      <c r="L640" s="188"/>
      <c r="M640" s="188"/>
      <c r="N640" s="188"/>
      <c r="O640" s="188"/>
      <c r="P640" s="188"/>
      <c r="Q640" s="188"/>
    </row>
    <row r="641" spans="2:17" x14ac:dyDescent="0.25">
      <c r="B641" s="187"/>
      <c r="C641" s="187"/>
      <c r="D641" s="187"/>
      <c r="E641" s="187"/>
      <c r="F641" s="187"/>
      <c r="G641" s="187"/>
      <c r="H641" s="187"/>
      <c r="I641" s="188"/>
      <c r="J641" s="188"/>
      <c r="K641" s="188"/>
      <c r="L641" s="188"/>
      <c r="M641" s="188"/>
      <c r="N641" s="188"/>
      <c r="O641" s="188"/>
      <c r="P641" s="188"/>
      <c r="Q641" s="188"/>
    </row>
    <row r="642" spans="2:17" x14ac:dyDescent="0.25">
      <c r="B642" s="187"/>
      <c r="C642" s="187"/>
      <c r="D642" s="187"/>
      <c r="E642" s="187"/>
      <c r="F642" s="187"/>
      <c r="G642" s="187"/>
      <c r="H642" s="187"/>
      <c r="I642" s="188"/>
      <c r="J642" s="188"/>
      <c r="K642" s="188"/>
      <c r="L642" s="188"/>
      <c r="M642" s="188"/>
      <c r="N642" s="188"/>
      <c r="O642" s="188"/>
      <c r="P642" s="188"/>
      <c r="Q642" s="188"/>
    </row>
    <row r="643" spans="2:17" x14ac:dyDescent="0.25">
      <c r="B643" s="187"/>
      <c r="C643" s="187"/>
      <c r="D643" s="187"/>
      <c r="E643" s="187"/>
      <c r="F643" s="187"/>
      <c r="G643" s="187"/>
      <c r="H643" s="187"/>
      <c r="I643" s="188"/>
      <c r="J643" s="188"/>
      <c r="K643" s="188"/>
      <c r="L643" s="188"/>
      <c r="M643" s="188"/>
      <c r="N643" s="188"/>
      <c r="O643" s="188"/>
      <c r="P643" s="188"/>
      <c r="Q643" s="188"/>
    </row>
    <row r="644" spans="2:17" x14ac:dyDescent="0.25">
      <c r="B644" s="187"/>
      <c r="C644" s="187"/>
      <c r="D644" s="187"/>
      <c r="E644" s="187"/>
      <c r="F644" s="187"/>
      <c r="G644" s="187"/>
      <c r="H644" s="187"/>
      <c r="I644" s="188"/>
      <c r="J644" s="188"/>
      <c r="K644" s="188"/>
      <c r="L644" s="188"/>
      <c r="M644" s="188"/>
      <c r="N644" s="188"/>
      <c r="O644" s="188"/>
      <c r="P644" s="188"/>
      <c r="Q644" s="188"/>
    </row>
    <row r="645" spans="2:17" x14ac:dyDescent="0.25">
      <c r="B645" s="187"/>
      <c r="C645" s="187"/>
      <c r="D645" s="187"/>
      <c r="E645" s="187"/>
      <c r="F645" s="187"/>
      <c r="G645" s="187"/>
      <c r="H645" s="187"/>
      <c r="I645" s="188"/>
      <c r="J645" s="188"/>
      <c r="K645" s="188"/>
      <c r="L645" s="188"/>
      <c r="M645" s="188"/>
      <c r="N645" s="188"/>
      <c r="O645" s="188"/>
      <c r="P645" s="188"/>
      <c r="Q645" s="188"/>
    </row>
    <row r="646" spans="2:17" x14ac:dyDescent="0.25">
      <c r="B646" s="187"/>
      <c r="C646" s="187"/>
      <c r="D646" s="187"/>
      <c r="E646" s="187"/>
      <c r="F646" s="187"/>
      <c r="G646" s="187"/>
      <c r="H646" s="187"/>
      <c r="I646" s="188"/>
      <c r="J646" s="188"/>
      <c r="K646" s="188"/>
      <c r="L646" s="188"/>
      <c r="M646" s="188"/>
      <c r="N646" s="188"/>
      <c r="O646" s="188"/>
      <c r="P646" s="188"/>
      <c r="Q646" s="188"/>
    </row>
    <row r="647" spans="2:17" x14ac:dyDescent="0.25">
      <c r="B647" s="187"/>
      <c r="C647" s="187"/>
      <c r="D647" s="187"/>
      <c r="E647" s="187"/>
      <c r="F647" s="187"/>
      <c r="G647" s="187"/>
      <c r="H647" s="187"/>
      <c r="I647" s="188"/>
      <c r="J647" s="188"/>
      <c r="K647" s="188"/>
      <c r="L647" s="188"/>
      <c r="M647" s="188"/>
      <c r="N647" s="188"/>
      <c r="O647" s="188"/>
      <c r="P647" s="188"/>
      <c r="Q647" s="188"/>
    </row>
    <row r="648" spans="2:17" x14ac:dyDescent="0.25">
      <c r="B648" s="187"/>
      <c r="C648" s="187"/>
      <c r="D648" s="187"/>
      <c r="E648" s="187"/>
      <c r="F648" s="187"/>
      <c r="G648" s="187"/>
      <c r="H648" s="187"/>
      <c r="I648" s="188"/>
      <c r="J648" s="188"/>
      <c r="K648" s="188"/>
      <c r="L648" s="188"/>
      <c r="M648" s="188"/>
      <c r="N648" s="188"/>
      <c r="O648" s="188"/>
      <c r="P648" s="188"/>
      <c r="Q648" s="188"/>
    </row>
    <row r="649" spans="2:17" x14ac:dyDescent="0.25">
      <c r="B649" s="187"/>
      <c r="C649" s="187"/>
      <c r="D649" s="187"/>
      <c r="E649" s="187"/>
      <c r="F649" s="187"/>
      <c r="G649" s="187"/>
      <c r="H649" s="187"/>
      <c r="I649" s="188"/>
      <c r="J649" s="188"/>
      <c r="K649" s="188"/>
      <c r="L649" s="188"/>
      <c r="M649" s="188"/>
      <c r="N649" s="188"/>
      <c r="O649" s="188"/>
      <c r="P649" s="188"/>
      <c r="Q649" s="188"/>
    </row>
    <row r="650" spans="2:17" x14ac:dyDescent="0.25">
      <c r="B650" s="187"/>
      <c r="C650" s="187"/>
      <c r="D650" s="187"/>
      <c r="E650" s="187"/>
      <c r="F650" s="187"/>
      <c r="G650" s="187"/>
      <c r="H650" s="187"/>
      <c r="I650" s="188"/>
      <c r="J650" s="188"/>
      <c r="K650" s="188"/>
      <c r="L650" s="188"/>
      <c r="M650" s="188"/>
      <c r="N650" s="188"/>
      <c r="O650" s="188"/>
      <c r="P650" s="188"/>
      <c r="Q650" s="188"/>
    </row>
    <row r="651" spans="2:17" x14ac:dyDescent="0.25">
      <c r="B651" s="187"/>
      <c r="C651" s="187"/>
      <c r="D651" s="187"/>
      <c r="E651" s="187"/>
      <c r="F651" s="187"/>
      <c r="G651" s="187"/>
      <c r="H651" s="187"/>
      <c r="I651" s="188"/>
      <c r="J651" s="188"/>
      <c r="K651" s="188"/>
      <c r="L651" s="188"/>
      <c r="M651" s="188"/>
      <c r="N651" s="188"/>
      <c r="O651" s="188"/>
      <c r="P651" s="188"/>
      <c r="Q651" s="188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189"/>
      <c r="E653" s="190"/>
      <c r="F653" s="190"/>
      <c r="G653" s="190"/>
      <c r="H653" s="190"/>
      <c r="I653" s="191"/>
      <c r="J653" s="49" t="s">
        <v>99</v>
      </c>
      <c r="K653" s="191"/>
      <c r="L653" s="192"/>
      <c r="M653" s="192"/>
      <c r="N653" s="192"/>
      <c r="O653" s="192"/>
      <c r="P653" s="192"/>
      <c r="Q653" s="192"/>
    </row>
    <row r="654" spans="2:17" ht="14.4" x14ac:dyDescent="0.25">
      <c r="B654" s="50"/>
      <c r="C654" s="193"/>
      <c r="D654" s="193"/>
      <c r="E654" s="193"/>
      <c r="F654" s="193"/>
      <c r="G654" s="193"/>
      <c r="H654" s="193"/>
      <c r="I654" s="193"/>
      <c r="J654" s="50"/>
      <c r="K654" s="194"/>
      <c r="L654" s="195"/>
      <c r="M654" s="195"/>
      <c r="N654" s="195"/>
      <c r="O654" s="195"/>
      <c r="P654" s="195"/>
      <c r="Q654" s="195"/>
    </row>
    <row r="655" spans="2:17" x14ac:dyDescent="0.25">
      <c r="B655" s="187" t="s">
        <v>49</v>
      </c>
      <c r="C655" s="187"/>
      <c r="D655" s="187"/>
      <c r="E655" s="187"/>
      <c r="F655" s="187"/>
      <c r="G655" s="187"/>
      <c r="H655" s="187"/>
      <c r="I655" s="188"/>
      <c r="J655" s="188"/>
      <c r="K655" s="188"/>
      <c r="L655" s="188"/>
      <c r="M655" s="188"/>
      <c r="N655" s="188"/>
      <c r="O655" s="188"/>
      <c r="P655" s="188"/>
      <c r="Q655" s="188"/>
    </row>
    <row r="656" spans="2:17" x14ac:dyDescent="0.25">
      <c r="B656" s="187"/>
      <c r="C656" s="187"/>
      <c r="D656" s="187"/>
      <c r="E656" s="187"/>
      <c r="F656" s="187"/>
      <c r="G656" s="187"/>
      <c r="H656" s="187"/>
      <c r="I656" s="188"/>
      <c r="J656" s="188"/>
      <c r="K656" s="188"/>
      <c r="L656" s="188"/>
      <c r="M656" s="188"/>
      <c r="N656" s="188"/>
      <c r="O656" s="188"/>
      <c r="P656" s="188"/>
      <c r="Q656" s="188"/>
    </row>
    <row r="657" spans="2:17" x14ac:dyDescent="0.25">
      <c r="B657" s="187"/>
      <c r="C657" s="187"/>
      <c r="D657" s="187"/>
      <c r="E657" s="187"/>
      <c r="F657" s="187"/>
      <c r="G657" s="187"/>
      <c r="H657" s="187"/>
      <c r="I657" s="188"/>
      <c r="J657" s="188"/>
      <c r="K657" s="188"/>
      <c r="L657" s="188"/>
      <c r="M657" s="188"/>
      <c r="N657" s="188"/>
      <c r="O657" s="188"/>
      <c r="P657" s="188"/>
      <c r="Q657" s="188"/>
    </row>
    <row r="658" spans="2:17" x14ac:dyDescent="0.25">
      <c r="B658" s="187"/>
      <c r="C658" s="187"/>
      <c r="D658" s="187"/>
      <c r="E658" s="187"/>
      <c r="F658" s="187"/>
      <c r="G658" s="187"/>
      <c r="H658" s="187"/>
      <c r="I658" s="188"/>
      <c r="J658" s="188"/>
      <c r="K658" s="188"/>
      <c r="L658" s="188"/>
      <c r="M658" s="188"/>
      <c r="N658" s="188"/>
      <c r="O658" s="188"/>
      <c r="P658" s="188"/>
      <c r="Q658" s="188"/>
    </row>
    <row r="659" spans="2:17" x14ac:dyDescent="0.25">
      <c r="B659" s="187"/>
      <c r="C659" s="187"/>
      <c r="D659" s="187"/>
      <c r="E659" s="187"/>
      <c r="F659" s="187"/>
      <c r="G659" s="187"/>
      <c r="H659" s="187"/>
      <c r="I659" s="188"/>
      <c r="J659" s="188"/>
      <c r="K659" s="188"/>
      <c r="L659" s="188"/>
      <c r="M659" s="188"/>
      <c r="N659" s="188"/>
      <c r="O659" s="188"/>
      <c r="P659" s="188"/>
      <c r="Q659" s="188"/>
    </row>
    <row r="660" spans="2:17" x14ac:dyDescent="0.25">
      <c r="B660" s="187"/>
      <c r="C660" s="187"/>
      <c r="D660" s="187"/>
      <c r="E660" s="187"/>
      <c r="F660" s="187"/>
      <c r="G660" s="187"/>
      <c r="H660" s="187"/>
      <c r="I660" s="188"/>
      <c r="J660" s="188"/>
      <c r="K660" s="188"/>
      <c r="L660" s="188"/>
      <c r="M660" s="188"/>
      <c r="N660" s="188"/>
      <c r="O660" s="188"/>
      <c r="P660" s="188"/>
      <c r="Q660" s="188"/>
    </row>
    <row r="661" spans="2:17" x14ac:dyDescent="0.25">
      <c r="B661" s="187"/>
      <c r="C661" s="187"/>
      <c r="D661" s="187"/>
      <c r="E661" s="187"/>
      <c r="F661" s="187"/>
      <c r="G661" s="187"/>
      <c r="H661" s="187"/>
      <c r="I661" s="188"/>
      <c r="J661" s="188"/>
      <c r="K661" s="188"/>
      <c r="L661" s="188"/>
      <c r="M661" s="188"/>
      <c r="N661" s="188"/>
      <c r="O661" s="188"/>
      <c r="P661" s="188"/>
      <c r="Q661" s="188"/>
    </row>
    <row r="662" spans="2:17" x14ac:dyDescent="0.25">
      <c r="B662" s="187"/>
      <c r="C662" s="187"/>
      <c r="D662" s="187"/>
      <c r="E662" s="187"/>
      <c r="F662" s="187"/>
      <c r="G662" s="187"/>
      <c r="H662" s="187"/>
      <c r="I662" s="188"/>
      <c r="J662" s="188"/>
      <c r="K662" s="188"/>
      <c r="L662" s="188"/>
      <c r="M662" s="188"/>
      <c r="N662" s="188"/>
      <c r="O662" s="188"/>
      <c r="P662" s="188"/>
      <c r="Q662" s="188"/>
    </row>
    <row r="663" spans="2:17" x14ac:dyDescent="0.25">
      <c r="B663" s="187"/>
      <c r="C663" s="187"/>
      <c r="D663" s="187"/>
      <c r="E663" s="187"/>
      <c r="F663" s="187"/>
      <c r="G663" s="187"/>
      <c r="H663" s="187"/>
      <c r="I663" s="188"/>
      <c r="J663" s="188"/>
      <c r="K663" s="188"/>
      <c r="L663" s="188"/>
      <c r="M663" s="188"/>
      <c r="N663" s="188"/>
      <c r="O663" s="188"/>
      <c r="P663" s="188"/>
      <c r="Q663" s="188"/>
    </row>
    <row r="664" spans="2:17" x14ac:dyDescent="0.25">
      <c r="B664" s="187"/>
      <c r="C664" s="187"/>
      <c r="D664" s="187"/>
      <c r="E664" s="187"/>
      <c r="F664" s="187"/>
      <c r="G664" s="187"/>
      <c r="H664" s="187"/>
      <c r="I664" s="188"/>
      <c r="J664" s="188"/>
      <c r="K664" s="188"/>
      <c r="L664" s="188"/>
      <c r="M664" s="188"/>
      <c r="N664" s="188"/>
      <c r="O664" s="188"/>
      <c r="P664" s="188"/>
      <c r="Q664" s="188"/>
    </row>
    <row r="665" spans="2:17" x14ac:dyDescent="0.25">
      <c r="B665" s="187"/>
      <c r="C665" s="187"/>
      <c r="D665" s="187"/>
      <c r="E665" s="187"/>
      <c r="F665" s="187"/>
      <c r="G665" s="187"/>
      <c r="H665" s="187"/>
      <c r="I665" s="188"/>
      <c r="J665" s="188"/>
      <c r="K665" s="188"/>
      <c r="L665" s="188"/>
      <c r="M665" s="188"/>
      <c r="N665" s="188"/>
      <c r="O665" s="188"/>
      <c r="P665" s="188"/>
      <c r="Q665" s="188"/>
    </row>
    <row r="666" spans="2:17" x14ac:dyDescent="0.25">
      <c r="B666" s="187"/>
      <c r="C666" s="187"/>
      <c r="D666" s="187"/>
      <c r="E666" s="187"/>
      <c r="F666" s="187"/>
      <c r="G666" s="187"/>
      <c r="H666" s="187"/>
      <c r="I666" s="188"/>
      <c r="J666" s="188"/>
      <c r="K666" s="188"/>
      <c r="L666" s="188"/>
      <c r="M666" s="188"/>
      <c r="N666" s="188"/>
      <c r="O666" s="188"/>
      <c r="P666" s="188"/>
      <c r="Q666" s="188"/>
    </row>
    <row r="667" spans="2:17" x14ac:dyDescent="0.25">
      <c r="B667" s="187"/>
      <c r="C667" s="187"/>
      <c r="D667" s="187"/>
      <c r="E667" s="187"/>
      <c r="F667" s="187"/>
      <c r="G667" s="187"/>
      <c r="H667" s="187"/>
      <c r="I667" s="188"/>
      <c r="J667" s="188"/>
      <c r="K667" s="188"/>
      <c r="L667" s="188"/>
      <c r="M667" s="188"/>
      <c r="N667" s="188"/>
      <c r="O667" s="188"/>
      <c r="P667" s="188"/>
      <c r="Q667" s="188"/>
    </row>
    <row r="668" spans="2:17" x14ac:dyDescent="0.25">
      <c r="B668" s="187"/>
      <c r="C668" s="187"/>
      <c r="D668" s="187"/>
      <c r="E668" s="187"/>
      <c r="F668" s="187"/>
      <c r="G668" s="187"/>
      <c r="H668" s="187"/>
      <c r="I668" s="188"/>
      <c r="J668" s="188"/>
      <c r="K668" s="188"/>
      <c r="L668" s="188"/>
      <c r="M668" s="188"/>
      <c r="N668" s="188"/>
      <c r="O668" s="188"/>
      <c r="P668" s="188"/>
      <c r="Q668" s="188"/>
    </row>
    <row r="669" spans="2:17" x14ac:dyDescent="0.25">
      <c r="B669" s="187"/>
      <c r="C669" s="187"/>
      <c r="D669" s="187"/>
      <c r="E669" s="187"/>
      <c r="F669" s="187"/>
      <c r="G669" s="187"/>
      <c r="H669" s="187"/>
      <c r="I669" s="188"/>
      <c r="J669" s="188"/>
      <c r="K669" s="188"/>
      <c r="L669" s="188"/>
      <c r="M669" s="188"/>
      <c r="N669" s="188"/>
      <c r="O669" s="188"/>
      <c r="P669" s="188"/>
      <c r="Q669" s="188"/>
    </row>
    <row r="670" spans="2:17" x14ac:dyDescent="0.25">
      <c r="B670" s="187"/>
      <c r="C670" s="187"/>
      <c r="D670" s="187"/>
      <c r="E670" s="187"/>
      <c r="F670" s="187"/>
      <c r="G670" s="187"/>
      <c r="H670" s="187"/>
      <c r="I670" s="188"/>
      <c r="J670" s="188"/>
      <c r="K670" s="188"/>
      <c r="L670" s="188"/>
      <c r="M670" s="188"/>
      <c r="N670" s="188"/>
      <c r="O670" s="188"/>
      <c r="P670" s="188"/>
      <c r="Q670" s="188"/>
    </row>
    <row r="671" spans="2:17" x14ac:dyDescent="0.25">
      <c r="B671" s="187"/>
      <c r="C671" s="187"/>
      <c r="D671" s="187"/>
      <c r="E671" s="187"/>
      <c r="F671" s="187"/>
      <c r="G671" s="187"/>
      <c r="H671" s="187"/>
      <c r="I671" s="188"/>
      <c r="J671" s="188"/>
      <c r="K671" s="188"/>
      <c r="L671" s="188"/>
      <c r="M671" s="188"/>
      <c r="N671" s="188"/>
      <c r="O671" s="188"/>
      <c r="P671" s="188"/>
      <c r="Q671" s="188"/>
    </row>
    <row r="672" spans="2:17" x14ac:dyDescent="0.25">
      <c r="B672" s="187"/>
      <c r="C672" s="187"/>
      <c r="D672" s="187"/>
      <c r="E672" s="187"/>
      <c r="F672" s="187"/>
      <c r="G672" s="187"/>
      <c r="H672" s="187"/>
      <c r="I672" s="188"/>
      <c r="J672" s="188"/>
      <c r="K672" s="188"/>
      <c r="L672" s="188"/>
      <c r="M672" s="188"/>
      <c r="N672" s="188"/>
      <c r="O672" s="188"/>
      <c r="P672" s="188"/>
      <c r="Q672" s="188"/>
    </row>
    <row r="673" spans="2:17" x14ac:dyDescent="0.25">
      <c r="B673" s="187"/>
      <c r="C673" s="187"/>
      <c r="D673" s="187"/>
      <c r="E673" s="187"/>
      <c r="F673" s="187"/>
      <c r="G673" s="187"/>
      <c r="H673" s="187"/>
      <c r="I673" s="188"/>
      <c r="J673" s="188"/>
      <c r="K673" s="188"/>
      <c r="L673" s="188"/>
      <c r="M673" s="188"/>
      <c r="N673" s="188"/>
      <c r="O673" s="188"/>
      <c r="P673" s="188"/>
      <c r="Q673" s="188"/>
    </row>
    <row r="674" spans="2:17" x14ac:dyDescent="0.25">
      <c r="B674" s="187"/>
      <c r="C674" s="187"/>
      <c r="D674" s="187"/>
      <c r="E674" s="187"/>
      <c r="F674" s="187"/>
      <c r="G674" s="187"/>
      <c r="H674" s="187"/>
      <c r="I674" s="188"/>
      <c r="J674" s="188"/>
      <c r="K674" s="188"/>
      <c r="L674" s="188"/>
      <c r="M674" s="188"/>
      <c r="N674" s="188"/>
      <c r="O674" s="188"/>
      <c r="P674" s="188"/>
      <c r="Q674" s="188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189"/>
      <c r="E676" s="190"/>
      <c r="F676" s="190"/>
      <c r="G676" s="190"/>
      <c r="H676" s="190"/>
      <c r="I676" s="191"/>
      <c r="J676" s="49" t="s">
        <v>99</v>
      </c>
      <c r="K676" s="191"/>
      <c r="L676" s="192"/>
      <c r="M676" s="192"/>
      <c r="N676" s="192"/>
      <c r="O676" s="192"/>
      <c r="P676" s="192"/>
      <c r="Q676" s="192"/>
    </row>
    <row r="677" spans="2:17" ht="14.4" x14ac:dyDescent="0.25">
      <c r="B677" s="50"/>
      <c r="C677" s="193"/>
      <c r="D677" s="193"/>
      <c r="E677" s="193"/>
      <c r="F677" s="193"/>
      <c r="G677" s="193"/>
      <c r="H677" s="193"/>
      <c r="I677" s="193"/>
      <c r="J677" s="50"/>
      <c r="K677" s="194"/>
      <c r="L677" s="195"/>
      <c r="M677" s="195"/>
      <c r="N677" s="195"/>
      <c r="O677" s="195"/>
      <c r="P677" s="195"/>
      <c r="Q677" s="195"/>
    </row>
    <row r="678" spans="2:17" x14ac:dyDescent="0.25">
      <c r="B678" s="187" t="s">
        <v>49</v>
      </c>
      <c r="C678" s="187"/>
      <c r="D678" s="187"/>
      <c r="E678" s="187"/>
      <c r="F678" s="187"/>
      <c r="G678" s="187"/>
      <c r="H678" s="187"/>
      <c r="I678" s="188"/>
      <c r="J678" s="188"/>
      <c r="K678" s="188"/>
      <c r="L678" s="188"/>
      <c r="M678" s="188"/>
      <c r="N678" s="188"/>
      <c r="O678" s="188"/>
      <c r="P678" s="188"/>
      <c r="Q678" s="188"/>
    </row>
    <row r="679" spans="2:17" x14ac:dyDescent="0.25">
      <c r="B679" s="187"/>
      <c r="C679" s="187"/>
      <c r="D679" s="187"/>
      <c r="E679" s="187"/>
      <c r="F679" s="187"/>
      <c r="G679" s="187"/>
      <c r="H679" s="187"/>
      <c r="I679" s="188"/>
      <c r="J679" s="188"/>
      <c r="K679" s="188"/>
      <c r="L679" s="188"/>
      <c r="M679" s="188"/>
      <c r="N679" s="188"/>
      <c r="O679" s="188"/>
      <c r="P679" s="188"/>
      <c r="Q679" s="188"/>
    </row>
    <row r="680" spans="2:17" x14ac:dyDescent="0.25">
      <c r="B680" s="187"/>
      <c r="C680" s="187"/>
      <c r="D680" s="187"/>
      <c r="E680" s="187"/>
      <c r="F680" s="187"/>
      <c r="G680" s="187"/>
      <c r="H680" s="187"/>
      <c r="I680" s="188"/>
      <c r="J680" s="188"/>
      <c r="K680" s="188"/>
      <c r="L680" s="188"/>
      <c r="M680" s="188"/>
      <c r="N680" s="188"/>
      <c r="O680" s="188"/>
      <c r="P680" s="188"/>
      <c r="Q680" s="188"/>
    </row>
    <row r="681" spans="2:17" x14ac:dyDescent="0.25">
      <c r="B681" s="187"/>
      <c r="C681" s="187"/>
      <c r="D681" s="187"/>
      <c r="E681" s="187"/>
      <c r="F681" s="187"/>
      <c r="G681" s="187"/>
      <c r="H681" s="187"/>
      <c r="I681" s="188"/>
      <c r="J681" s="188"/>
      <c r="K681" s="188"/>
      <c r="L681" s="188"/>
      <c r="M681" s="188"/>
      <c r="N681" s="188"/>
      <c r="O681" s="188"/>
      <c r="P681" s="188"/>
      <c r="Q681" s="188"/>
    </row>
    <row r="682" spans="2:17" x14ac:dyDescent="0.25">
      <c r="B682" s="187"/>
      <c r="C682" s="187"/>
      <c r="D682" s="187"/>
      <c r="E682" s="187"/>
      <c r="F682" s="187"/>
      <c r="G682" s="187"/>
      <c r="H682" s="187"/>
      <c r="I682" s="188"/>
      <c r="J682" s="188"/>
      <c r="K682" s="188"/>
      <c r="L682" s="188"/>
      <c r="M682" s="188"/>
      <c r="N682" s="188"/>
      <c r="O682" s="188"/>
      <c r="P682" s="188"/>
      <c r="Q682" s="188"/>
    </row>
    <row r="683" spans="2:17" x14ac:dyDescent="0.25">
      <c r="B683" s="187"/>
      <c r="C683" s="187"/>
      <c r="D683" s="187"/>
      <c r="E683" s="187"/>
      <c r="F683" s="187"/>
      <c r="G683" s="187"/>
      <c r="H683" s="187"/>
      <c r="I683" s="188"/>
      <c r="J683" s="188"/>
      <c r="K683" s="188"/>
      <c r="L683" s="188"/>
      <c r="M683" s="188"/>
      <c r="N683" s="188"/>
      <c r="O683" s="188"/>
      <c r="P683" s="188"/>
      <c r="Q683" s="188"/>
    </row>
    <row r="684" spans="2:17" x14ac:dyDescent="0.25">
      <c r="B684" s="187"/>
      <c r="C684" s="187"/>
      <c r="D684" s="187"/>
      <c r="E684" s="187"/>
      <c r="F684" s="187"/>
      <c r="G684" s="187"/>
      <c r="H684" s="187"/>
      <c r="I684" s="188"/>
      <c r="J684" s="188"/>
      <c r="K684" s="188"/>
      <c r="L684" s="188"/>
      <c r="M684" s="188"/>
      <c r="N684" s="188"/>
      <c r="O684" s="188"/>
      <c r="P684" s="188"/>
      <c r="Q684" s="188"/>
    </row>
    <row r="685" spans="2:17" x14ac:dyDescent="0.25">
      <c r="B685" s="187"/>
      <c r="C685" s="187"/>
      <c r="D685" s="187"/>
      <c r="E685" s="187"/>
      <c r="F685" s="187"/>
      <c r="G685" s="187"/>
      <c r="H685" s="187"/>
      <c r="I685" s="188"/>
      <c r="J685" s="188"/>
      <c r="K685" s="188"/>
      <c r="L685" s="188"/>
      <c r="M685" s="188"/>
      <c r="N685" s="188"/>
      <c r="O685" s="188"/>
      <c r="P685" s="188"/>
      <c r="Q685" s="188"/>
    </row>
    <row r="686" spans="2:17" x14ac:dyDescent="0.25">
      <c r="B686" s="187"/>
      <c r="C686" s="187"/>
      <c r="D686" s="187"/>
      <c r="E686" s="187"/>
      <c r="F686" s="187"/>
      <c r="G686" s="187"/>
      <c r="H686" s="187"/>
      <c r="I686" s="188"/>
      <c r="J686" s="188"/>
      <c r="K686" s="188"/>
      <c r="L686" s="188"/>
      <c r="M686" s="188"/>
      <c r="N686" s="188"/>
      <c r="O686" s="188"/>
      <c r="P686" s="188"/>
      <c r="Q686" s="188"/>
    </row>
    <row r="687" spans="2:17" x14ac:dyDescent="0.25">
      <c r="B687" s="187"/>
      <c r="C687" s="187"/>
      <c r="D687" s="187"/>
      <c r="E687" s="187"/>
      <c r="F687" s="187"/>
      <c r="G687" s="187"/>
      <c r="H687" s="187"/>
      <c r="I687" s="188"/>
      <c r="J687" s="188"/>
      <c r="K687" s="188"/>
      <c r="L687" s="188"/>
      <c r="M687" s="188"/>
      <c r="N687" s="188"/>
      <c r="O687" s="188"/>
      <c r="P687" s="188"/>
      <c r="Q687" s="188"/>
    </row>
    <row r="688" spans="2:17" x14ac:dyDescent="0.25">
      <c r="B688" s="187"/>
      <c r="C688" s="187"/>
      <c r="D688" s="187"/>
      <c r="E688" s="187"/>
      <c r="F688" s="187"/>
      <c r="G688" s="187"/>
      <c r="H688" s="187"/>
      <c r="I688" s="188"/>
      <c r="J688" s="188"/>
      <c r="K688" s="188"/>
      <c r="L688" s="188"/>
      <c r="M688" s="188"/>
      <c r="N688" s="188"/>
      <c r="O688" s="188"/>
      <c r="P688" s="188"/>
      <c r="Q688" s="188"/>
    </row>
    <row r="689" spans="2:17" x14ac:dyDescent="0.25">
      <c r="B689" s="187"/>
      <c r="C689" s="187"/>
      <c r="D689" s="187"/>
      <c r="E689" s="187"/>
      <c r="F689" s="187"/>
      <c r="G689" s="187"/>
      <c r="H689" s="187"/>
      <c r="I689" s="188"/>
      <c r="J689" s="188"/>
      <c r="K689" s="188"/>
      <c r="L689" s="188"/>
      <c r="M689" s="188"/>
      <c r="N689" s="188"/>
      <c r="O689" s="188"/>
      <c r="P689" s="188"/>
      <c r="Q689" s="188"/>
    </row>
    <row r="690" spans="2:17" x14ac:dyDescent="0.25">
      <c r="B690" s="187"/>
      <c r="C690" s="187"/>
      <c r="D690" s="187"/>
      <c r="E690" s="187"/>
      <c r="F690" s="187"/>
      <c r="G690" s="187"/>
      <c r="H690" s="187"/>
      <c r="I690" s="188"/>
      <c r="J690" s="188"/>
      <c r="K690" s="188"/>
      <c r="L690" s="188"/>
      <c r="M690" s="188"/>
      <c r="N690" s="188"/>
      <c r="O690" s="188"/>
      <c r="P690" s="188"/>
      <c r="Q690" s="188"/>
    </row>
    <row r="691" spans="2:17" x14ac:dyDescent="0.25">
      <c r="B691" s="187"/>
      <c r="C691" s="187"/>
      <c r="D691" s="187"/>
      <c r="E691" s="187"/>
      <c r="F691" s="187"/>
      <c r="G691" s="187"/>
      <c r="H691" s="187"/>
      <c r="I691" s="188"/>
      <c r="J691" s="188"/>
      <c r="K691" s="188"/>
      <c r="L691" s="188"/>
      <c r="M691" s="188"/>
      <c r="N691" s="188"/>
      <c r="O691" s="188"/>
      <c r="P691" s="188"/>
      <c r="Q691" s="188"/>
    </row>
    <row r="692" spans="2:17" x14ac:dyDescent="0.25">
      <c r="B692" s="187"/>
      <c r="C692" s="187"/>
      <c r="D692" s="187"/>
      <c r="E692" s="187"/>
      <c r="F692" s="187"/>
      <c r="G692" s="187"/>
      <c r="H692" s="187"/>
      <c r="I692" s="188"/>
      <c r="J692" s="188"/>
      <c r="K692" s="188"/>
      <c r="L692" s="188"/>
      <c r="M692" s="188"/>
      <c r="N692" s="188"/>
      <c r="O692" s="188"/>
      <c r="P692" s="188"/>
      <c r="Q692" s="188"/>
    </row>
    <row r="693" spans="2:17" x14ac:dyDescent="0.25">
      <c r="B693" s="187"/>
      <c r="C693" s="187"/>
      <c r="D693" s="187"/>
      <c r="E693" s="187"/>
      <c r="F693" s="187"/>
      <c r="G693" s="187"/>
      <c r="H693" s="187"/>
      <c r="I693" s="188"/>
      <c r="J693" s="188"/>
      <c r="K693" s="188"/>
      <c r="L693" s="188"/>
      <c r="M693" s="188"/>
      <c r="N693" s="188"/>
      <c r="O693" s="188"/>
      <c r="P693" s="188"/>
      <c r="Q693" s="188"/>
    </row>
    <row r="694" spans="2:17" x14ac:dyDescent="0.25">
      <c r="B694" s="187"/>
      <c r="C694" s="187"/>
      <c r="D694" s="187"/>
      <c r="E694" s="187"/>
      <c r="F694" s="187"/>
      <c r="G694" s="187"/>
      <c r="H694" s="187"/>
      <c r="I694" s="188"/>
      <c r="J694" s="188"/>
      <c r="K694" s="188"/>
      <c r="L694" s="188"/>
      <c r="M694" s="188"/>
      <c r="N694" s="188"/>
      <c r="O694" s="188"/>
      <c r="P694" s="188"/>
      <c r="Q694" s="188"/>
    </row>
    <row r="695" spans="2:17" x14ac:dyDescent="0.25">
      <c r="B695" s="187"/>
      <c r="C695" s="187"/>
      <c r="D695" s="187"/>
      <c r="E695" s="187"/>
      <c r="F695" s="187"/>
      <c r="G695" s="187"/>
      <c r="H695" s="187"/>
      <c r="I695" s="188"/>
      <c r="J695" s="188"/>
      <c r="K695" s="188"/>
      <c r="L695" s="188"/>
      <c r="M695" s="188"/>
      <c r="N695" s="188"/>
      <c r="O695" s="188"/>
      <c r="P695" s="188"/>
      <c r="Q695" s="188"/>
    </row>
    <row r="696" spans="2:17" x14ac:dyDescent="0.25">
      <c r="B696" s="187"/>
      <c r="C696" s="187"/>
      <c r="D696" s="187"/>
      <c r="E696" s="187"/>
      <c r="F696" s="187"/>
      <c r="G696" s="187"/>
      <c r="H696" s="187"/>
      <c r="I696" s="188"/>
      <c r="J696" s="188"/>
      <c r="K696" s="188"/>
      <c r="L696" s="188"/>
      <c r="M696" s="188"/>
      <c r="N696" s="188"/>
      <c r="O696" s="188"/>
      <c r="P696" s="188"/>
      <c r="Q696" s="188"/>
    </row>
    <row r="697" spans="2:17" x14ac:dyDescent="0.25">
      <c r="B697" s="187"/>
      <c r="C697" s="187"/>
      <c r="D697" s="187"/>
      <c r="E697" s="187"/>
      <c r="F697" s="187"/>
      <c r="G697" s="187"/>
      <c r="H697" s="187"/>
      <c r="I697" s="188"/>
      <c r="J697" s="188"/>
      <c r="K697" s="188"/>
      <c r="L697" s="188"/>
      <c r="M697" s="188"/>
      <c r="N697" s="188"/>
      <c r="O697" s="188"/>
      <c r="P697" s="188"/>
      <c r="Q697" s="188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189"/>
      <c r="E699" s="190"/>
      <c r="F699" s="190"/>
      <c r="G699" s="190"/>
      <c r="H699" s="190"/>
      <c r="I699" s="191"/>
      <c r="J699" s="49" t="s">
        <v>99</v>
      </c>
      <c r="K699" s="191"/>
      <c r="L699" s="192"/>
      <c r="M699" s="192"/>
      <c r="N699" s="192"/>
      <c r="O699" s="192"/>
      <c r="P699" s="192"/>
      <c r="Q699" s="192"/>
    </row>
    <row r="700" spans="2:17" ht="14.4" x14ac:dyDescent="0.25">
      <c r="B700" s="50"/>
      <c r="C700" s="193"/>
      <c r="D700" s="193"/>
      <c r="E700" s="193"/>
      <c r="F700" s="193"/>
      <c r="G700" s="193"/>
      <c r="H700" s="193"/>
      <c r="I700" s="193"/>
      <c r="J700" s="50"/>
      <c r="K700" s="194"/>
      <c r="L700" s="195"/>
      <c r="M700" s="195"/>
      <c r="N700" s="195"/>
      <c r="O700" s="195"/>
      <c r="P700" s="195"/>
      <c r="Q700" s="195"/>
    </row>
    <row r="701" spans="2:17" x14ac:dyDescent="0.25">
      <c r="B701" s="187" t="s">
        <v>49</v>
      </c>
      <c r="C701" s="187"/>
      <c r="D701" s="187"/>
      <c r="E701" s="187"/>
      <c r="F701" s="187"/>
      <c r="G701" s="187"/>
      <c r="H701" s="187"/>
      <c r="I701" s="188"/>
      <c r="J701" s="188"/>
      <c r="K701" s="188"/>
      <c r="L701" s="188"/>
      <c r="M701" s="188"/>
      <c r="N701" s="188"/>
      <c r="O701" s="188"/>
      <c r="P701" s="188"/>
      <c r="Q701" s="188"/>
    </row>
    <row r="702" spans="2:17" x14ac:dyDescent="0.25">
      <c r="B702" s="187"/>
      <c r="C702" s="187"/>
      <c r="D702" s="187"/>
      <c r="E702" s="187"/>
      <c r="F702" s="187"/>
      <c r="G702" s="187"/>
      <c r="H702" s="187"/>
      <c r="I702" s="188"/>
      <c r="J702" s="188"/>
      <c r="K702" s="188"/>
      <c r="L702" s="188"/>
      <c r="M702" s="188"/>
      <c r="N702" s="188"/>
      <c r="O702" s="188"/>
      <c r="P702" s="188"/>
      <c r="Q702" s="188"/>
    </row>
    <row r="703" spans="2:17" x14ac:dyDescent="0.25">
      <c r="B703" s="187"/>
      <c r="C703" s="187"/>
      <c r="D703" s="187"/>
      <c r="E703" s="187"/>
      <c r="F703" s="187"/>
      <c r="G703" s="187"/>
      <c r="H703" s="187"/>
      <c r="I703" s="188"/>
      <c r="J703" s="188"/>
      <c r="K703" s="188"/>
      <c r="L703" s="188"/>
      <c r="M703" s="188"/>
      <c r="N703" s="188"/>
      <c r="O703" s="188"/>
      <c r="P703" s="188"/>
      <c r="Q703" s="188"/>
    </row>
    <row r="704" spans="2:17" x14ac:dyDescent="0.25">
      <c r="B704" s="187"/>
      <c r="C704" s="187"/>
      <c r="D704" s="187"/>
      <c r="E704" s="187"/>
      <c r="F704" s="187"/>
      <c r="G704" s="187"/>
      <c r="H704" s="187"/>
      <c r="I704" s="188"/>
      <c r="J704" s="188"/>
      <c r="K704" s="188"/>
      <c r="L704" s="188"/>
      <c r="M704" s="188"/>
      <c r="N704" s="188"/>
      <c r="O704" s="188"/>
      <c r="P704" s="188"/>
      <c r="Q704" s="188"/>
    </row>
    <row r="705" spans="2:17" x14ac:dyDescent="0.25">
      <c r="B705" s="187"/>
      <c r="C705" s="187"/>
      <c r="D705" s="187"/>
      <c r="E705" s="187"/>
      <c r="F705" s="187"/>
      <c r="G705" s="187"/>
      <c r="H705" s="187"/>
      <c r="I705" s="188"/>
      <c r="J705" s="188"/>
      <c r="K705" s="188"/>
      <c r="L705" s="188"/>
      <c r="M705" s="188"/>
      <c r="N705" s="188"/>
      <c r="O705" s="188"/>
      <c r="P705" s="188"/>
      <c r="Q705" s="188"/>
    </row>
    <row r="706" spans="2:17" x14ac:dyDescent="0.25">
      <c r="B706" s="187"/>
      <c r="C706" s="187"/>
      <c r="D706" s="187"/>
      <c r="E706" s="187"/>
      <c r="F706" s="187"/>
      <c r="G706" s="187"/>
      <c r="H706" s="187"/>
      <c r="I706" s="188"/>
      <c r="J706" s="188"/>
      <c r="K706" s="188"/>
      <c r="L706" s="188"/>
      <c r="M706" s="188"/>
      <c r="N706" s="188"/>
      <c r="O706" s="188"/>
      <c r="P706" s="188"/>
      <c r="Q706" s="188"/>
    </row>
    <row r="707" spans="2:17" x14ac:dyDescent="0.25">
      <c r="B707" s="187"/>
      <c r="C707" s="187"/>
      <c r="D707" s="187"/>
      <c r="E707" s="187"/>
      <c r="F707" s="187"/>
      <c r="G707" s="187"/>
      <c r="H707" s="187"/>
      <c r="I707" s="188"/>
      <c r="J707" s="188"/>
      <c r="K707" s="188"/>
      <c r="L707" s="188"/>
      <c r="M707" s="188"/>
      <c r="N707" s="188"/>
      <c r="O707" s="188"/>
      <c r="P707" s="188"/>
      <c r="Q707" s="188"/>
    </row>
    <row r="708" spans="2:17" x14ac:dyDescent="0.25">
      <c r="B708" s="187"/>
      <c r="C708" s="187"/>
      <c r="D708" s="187"/>
      <c r="E708" s="187"/>
      <c r="F708" s="187"/>
      <c r="G708" s="187"/>
      <c r="H708" s="187"/>
      <c r="I708" s="188"/>
      <c r="J708" s="188"/>
      <c r="K708" s="188"/>
      <c r="L708" s="188"/>
      <c r="M708" s="188"/>
      <c r="N708" s="188"/>
      <c r="O708" s="188"/>
      <c r="P708" s="188"/>
      <c r="Q708" s="188"/>
    </row>
    <row r="709" spans="2:17" x14ac:dyDescent="0.25">
      <c r="B709" s="187"/>
      <c r="C709" s="187"/>
      <c r="D709" s="187"/>
      <c r="E709" s="187"/>
      <c r="F709" s="187"/>
      <c r="G709" s="187"/>
      <c r="H709" s="187"/>
      <c r="I709" s="188"/>
      <c r="J709" s="188"/>
      <c r="K709" s="188"/>
      <c r="L709" s="188"/>
      <c r="M709" s="188"/>
      <c r="N709" s="188"/>
      <c r="O709" s="188"/>
      <c r="P709" s="188"/>
      <c r="Q709" s="188"/>
    </row>
    <row r="710" spans="2:17" x14ac:dyDescent="0.25">
      <c r="B710" s="187"/>
      <c r="C710" s="187"/>
      <c r="D710" s="187"/>
      <c r="E710" s="187"/>
      <c r="F710" s="187"/>
      <c r="G710" s="187"/>
      <c r="H710" s="187"/>
      <c r="I710" s="188"/>
      <c r="J710" s="188"/>
      <c r="K710" s="188"/>
      <c r="L710" s="188"/>
      <c r="M710" s="188"/>
      <c r="N710" s="188"/>
      <c r="O710" s="188"/>
      <c r="P710" s="188"/>
      <c r="Q710" s="188"/>
    </row>
    <row r="711" spans="2:17" x14ac:dyDescent="0.25">
      <c r="B711" s="187"/>
      <c r="C711" s="187"/>
      <c r="D711" s="187"/>
      <c r="E711" s="187"/>
      <c r="F711" s="187"/>
      <c r="G711" s="187"/>
      <c r="H711" s="187"/>
      <c r="I711" s="188"/>
      <c r="J711" s="188"/>
      <c r="K711" s="188"/>
      <c r="L711" s="188"/>
      <c r="M711" s="188"/>
      <c r="N711" s="188"/>
      <c r="O711" s="188"/>
      <c r="P711" s="188"/>
      <c r="Q711" s="188"/>
    </row>
    <row r="712" spans="2:17" x14ac:dyDescent="0.25">
      <c r="B712" s="187"/>
      <c r="C712" s="187"/>
      <c r="D712" s="187"/>
      <c r="E712" s="187"/>
      <c r="F712" s="187"/>
      <c r="G712" s="187"/>
      <c r="H712" s="187"/>
      <c r="I712" s="188"/>
      <c r="J712" s="188"/>
      <c r="K712" s="188"/>
      <c r="L712" s="188"/>
      <c r="M712" s="188"/>
      <c r="N712" s="188"/>
      <c r="O712" s="188"/>
      <c r="P712" s="188"/>
      <c r="Q712" s="188"/>
    </row>
    <row r="713" spans="2:17" x14ac:dyDescent="0.25">
      <c r="B713" s="187"/>
      <c r="C713" s="187"/>
      <c r="D713" s="187"/>
      <c r="E713" s="187"/>
      <c r="F713" s="187"/>
      <c r="G713" s="187"/>
      <c r="H713" s="187"/>
      <c r="I713" s="188"/>
      <c r="J713" s="188"/>
      <c r="K713" s="188"/>
      <c r="L713" s="188"/>
      <c r="M713" s="188"/>
      <c r="N713" s="188"/>
      <c r="O713" s="188"/>
      <c r="P713" s="188"/>
      <c r="Q713" s="188"/>
    </row>
    <row r="714" spans="2:17" x14ac:dyDescent="0.25">
      <c r="B714" s="187"/>
      <c r="C714" s="187"/>
      <c r="D714" s="187"/>
      <c r="E714" s="187"/>
      <c r="F714" s="187"/>
      <c r="G714" s="187"/>
      <c r="H714" s="187"/>
      <c r="I714" s="188"/>
      <c r="J714" s="188"/>
      <c r="K714" s="188"/>
      <c r="L714" s="188"/>
      <c r="M714" s="188"/>
      <c r="N714" s="188"/>
      <c r="O714" s="188"/>
      <c r="P714" s="188"/>
      <c r="Q714" s="188"/>
    </row>
    <row r="715" spans="2:17" x14ac:dyDescent="0.25">
      <c r="B715" s="187"/>
      <c r="C715" s="187"/>
      <c r="D715" s="187"/>
      <c r="E715" s="187"/>
      <c r="F715" s="187"/>
      <c r="G715" s="187"/>
      <c r="H715" s="187"/>
      <c r="I715" s="188"/>
      <c r="J715" s="188"/>
      <c r="K715" s="188"/>
      <c r="L715" s="188"/>
      <c r="M715" s="188"/>
      <c r="N715" s="188"/>
      <c r="O715" s="188"/>
      <c r="P715" s="188"/>
      <c r="Q715" s="188"/>
    </row>
    <row r="716" spans="2:17" x14ac:dyDescent="0.25">
      <c r="B716" s="187"/>
      <c r="C716" s="187"/>
      <c r="D716" s="187"/>
      <c r="E716" s="187"/>
      <c r="F716" s="187"/>
      <c r="G716" s="187"/>
      <c r="H716" s="187"/>
      <c r="I716" s="188"/>
      <c r="J716" s="188"/>
      <c r="K716" s="188"/>
      <c r="L716" s="188"/>
      <c r="M716" s="188"/>
      <c r="N716" s="188"/>
      <c r="O716" s="188"/>
      <c r="P716" s="188"/>
      <c r="Q716" s="188"/>
    </row>
    <row r="717" spans="2:17" x14ac:dyDescent="0.25">
      <c r="B717" s="187"/>
      <c r="C717" s="187"/>
      <c r="D717" s="187"/>
      <c r="E717" s="187"/>
      <c r="F717" s="187"/>
      <c r="G717" s="187"/>
      <c r="H717" s="187"/>
      <c r="I717" s="188"/>
      <c r="J717" s="188"/>
      <c r="K717" s="188"/>
      <c r="L717" s="188"/>
      <c r="M717" s="188"/>
      <c r="N717" s="188"/>
      <c r="O717" s="188"/>
      <c r="P717" s="188"/>
      <c r="Q717" s="188"/>
    </row>
    <row r="718" spans="2:17" x14ac:dyDescent="0.25">
      <c r="B718" s="187"/>
      <c r="C718" s="187"/>
      <c r="D718" s="187"/>
      <c r="E718" s="187"/>
      <c r="F718" s="187"/>
      <c r="G718" s="187"/>
      <c r="H718" s="187"/>
      <c r="I718" s="188"/>
      <c r="J718" s="188"/>
      <c r="K718" s="188"/>
      <c r="L718" s="188"/>
      <c r="M718" s="188"/>
      <c r="N718" s="188"/>
      <c r="O718" s="188"/>
      <c r="P718" s="188"/>
      <c r="Q718" s="188"/>
    </row>
    <row r="719" spans="2:17" x14ac:dyDescent="0.25">
      <c r="B719" s="187"/>
      <c r="C719" s="187"/>
      <c r="D719" s="187"/>
      <c r="E719" s="187"/>
      <c r="F719" s="187"/>
      <c r="G719" s="187"/>
      <c r="H719" s="187"/>
      <c r="I719" s="188"/>
      <c r="J719" s="188"/>
      <c r="K719" s="188"/>
      <c r="L719" s="188"/>
      <c r="M719" s="188"/>
      <c r="N719" s="188"/>
      <c r="O719" s="188"/>
      <c r="P719" s="188"/>
      <c r="Q719" s="188"/>
    </row>
    <row r="720" spans="2:17" x14ac:dyDescent="0.25">
      <c r="B720" s="187"/>
      <c r="C720" s="187"/>
      <c r="D720" s="187"/>
      <c r="E720" s="187"/>
      <c r="F720" s="187"/>
      <c r="G720" s="187"/>
      <c r="H720" s="187"/>
      <c r="I720" s="188"/>
      <c r="J720" s="188"/>
      <c r="K720" s="188"/>
      <c r="L720" s="188"/>
      <c r="M720" s="188"/>
      <c r="N720" s="188"/>
      <c r="O720" s="188"/>
      <c r="P720" s="188"/>
      <c r="Q720" s="188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189"/>
      <c r="E722" s="190"/>
      <c r="F722" s="190"/>
      <c r="G722" s="190"/>
      <c r="H722" s="190"/>
      <c r="I722" s="191"/>
      <c r="J722" s="49" t="s">
        <v>99</v>
      </c>
      <c r="K722" s="191"/>
      <c r="L722" s="192"/>
      <c r="M722" s="192"/>
      <c r="N722" s="192"/>
      <c r="O722" s="192"/>
      <c r="P722" s="192"/>
      <c r="Q722" s="192"/>
    </row>
    <row r="723" spans="2:17" ht="14.4" x14ac:dyDescent="0.25">
      <c r="B723" s="50"/>
      <c r="C723" s="193"/>
      <c r="D723" s="193"/>
      <c r="E723" s="193"/>
      <c r="F723" s="193"/>
      <c r="G723" s="193"/>
      <c r="H723" s="193"/>
      <c r="I723" s="193"/>
      <c r="J723" s="50"/>
      <c r="K723" s="194"/>
      <c r="L723" s="195"/>
      <c r="M723" s="195"/>
      <c r="N723" s="195"/>
      <c r="O723" s="195"/>
      <c r="P723" s="195"/>
      <c r="Q723" s="195"/>
    </row>
    <row r="724" spans="2:17" x14ac:dyDescent="0.25">
      <c r="B724" s="187" t="s">
        <v>49</v>
      </c>
      <c r="C724" s="187"/>
      <c r="D724" s="187"/>
      <c r="E724" s="187"/>
      <c r="F724" s="187"/>
      <c r="G724" s="187"/>
      <c r="H724" s="187"/>
      <c r="I724" s="188"/>
      <c r="J724" s="188"/>
      <c r="K724" s="188"/>
      <c r="L724" s="188"/>
      <c r="M724" s="188"/>
      <c r="N724" s="188"/>
      <c r="O724" s="188"/>
      <c r="P724" s="188"/>
      <c r="Q724" s="188"/>
    </row>
    <row r="725" spans="2:17" x14ac:dyDescent="0.25">
      <c r="B725" s="187"/>
      <c r="C725" s="187"/>
      <c r="D725" s="187"/>
      <c r="E725" s="187"/>
      <c r="F725" s="187"/>
      <c r="G725" s="187"/>
      <c r="H725" s="187"/>
      <c r="I725" s="188"/>
      <c r="J725" s="188"/>
      <c r="K725" s="188"/>
      <c r="L725" s="188"/>
      <c r="M725" s="188"/>
      <c r="N725" s="188"/>
      <c r="O725" s="188"/>
      <c r="P725" s="188"/>
      <c r="Q725" s="188"/>
    </row>
    <row r="726" spans="2:17" x14ac:dyDescent="0.25">
      <c r="B726" s="187"/>
      <c r="C726" s="187"/>
      <c r="D726" s="187"/>
      <c r="E726" s="187"/>
      <c r="F726" s="187"/>
      <c r="G726" s="187"/>
      <c r="H726" s="187"/>
      <c r="I726" s="188"/>
      <c r="J726" s="188"/>
      <c r="K726" s="188"/>
      <c r="L726" s="188"/>
      <c r="M726" s="188"/>
      <c r="N726" s="188"/>
      <c r="O726" s="188"/>
      <c r="P726" s="188"/>
      <c r="Q726" s="188"/>
    </row>
    <row r="727" spans="2:17" x14ac:dyDescent="0.25">
      <c r="B727" s="187"/>
      <c r="C727" s="187"/>
      <c r="D727" s="187"/>
      <c r="E727" s="187"/>
      <c r="F727" s="187"/>
      <c r="G727" s="187"/>
      <c r="H727" s="187"/>
      <c r="I727" s="188"/>
      <c r="J727" s="188"/>
      <c r="K727" s="188"/>
      <c r="L727" s="188"/>
      <c r="M727" s="188"/>
      <c r="N727" s="188"/>
      <c r="O727" s="188"/>
      <c r="P727" s="188"/>
      <c r="Q727" s="188"/>
    </row>
    <row r="728" spans="2:17" x14ac:dyDescent="0.25">
      <c r="B728" s="187"/>
      <c r="C728" s="187"/>
      <c r="D728" s="187"/>
      <c r="E728" s="187"/>
      <c r="F728" s="187"/>
      <c r="G728" s="187"/>
      <c r="H728" s="187"/>
      <c r="I728" s="188"/>
      <c r="J728" s="188"/>
      <c r="K728" s="188"/>
      <c r="L728" s="188"/>
      <c r="M728" s="188"/>
      <c r="N728" s="188"/>
      <c r="O728" s="188"/>
      <c r="P728" s="188"/>
      <c r="Q728" s="188"/>
    </row>
    <row r="729" spans="2:17" x14ac:dyDescent="0.25">
      <c r="B729" s="187"/>
      <c r="C729" s="187"/>
      <c r="D729" s="187"/>
      <c r="E729" s="187"/>
      <c r="F729" s="187"/>
      <c r="G729" s="187"/>
      <c r="H729" s="187"/>
      <c r="I729" s="188"/>
      <c r="J729" s="188"/>
      <c r="K729" s="188"/>
      <c r="L729" s="188"/>
      <c r="M729" s="188"/>
      <c r="N729" s="188"/>
      <c r="O729" s="188"/>
      <c r="P729" s="188"/>
      <c r="Q729" s="188"/>
    </row>
    <row r="730" spans="2:17" x14ac:dyDescent="0.25">
      <c r="B730" s="187"/>
      <c r="C730" s="187"/>
      <c r="D730" s="187"/>
      <c r="E730" s="187"/>
      <c r="F730" s="187"/>
      <c r="G730" s="187"/>
      <c r="H730" s="187"/>
      <c r="I730" s="188"/>
      <c r="J730" s="188"/>
      <c r="K730" s="188"/>
      <c r="L730" s="188"/>
      <c r="M730" s="188"/>
      <c r="N730" s="188"/>
      <c r="O730" s="188"/>
      <c r="P730" s="188"/>
      <c r="Q730" s="188"/>
    </row>
    <row r="731" spans="2:17" x14ac:dyDescent="0.25">
      <c r="B731" s="187"/>
      <c r="C731" s="187"/>
      <c r="D731" s="187"/>
      <c r="E731" s="187"/>
      <c r="F731" s="187"/>
      <c r="G731" s="187"/>
      <c r="H731" s="187"/>
      <c r="I731" s="188"/>
      <c r="J731" s="188"/>
      <c r="K731" s="188"/>
      <c r="L731" s="188"/>
      <c r="M731" s="188"/>
      <c r="N731" s="188"/>
      <c r="O731" s="188"/>
      <c r="P731" s="188"/>
      <c r="Q731" s="188"/>
    </row>
    <row r="732" spans="2:17" x14ac:dyDescent="0.25">
      <c r="B732" s="187"/>
      <c r="C732" s="187"/>
      <c r="D732" s="187"/>
      <c r="E732" s="187"/>
      <c r="F732" s="187"/>
      <c r="G732" s="187"/>
      <c r="H732" s="187"/>
      <c r="I732" s="188"/>
      <c r="J732" s="188"/>
      <c r="K732" s="188"/>
      <c r="L732" s="188"/>
      <c r="M732" s="188"/>
      <c r="N732" s="188"/>
      <c r="O732" s="188"/>
      <c r="P732" s="188"/>
      <c r="Q732" s="188"/>
    </row>
    <row r="733" spans="2:17" x14ac:dyDescent="0.25">
      <c r="B733" s="187"/>
      <c r="C733" s="187"/>
      <c r="D733" s="187"/>
      <c r="E733" s="187"/>
      <c r="F733" s="187"/>
      <c r="G733" s="187"/>
      <c r="H733" s="187"/>
      <c r="I733" s="188"/>
      <c r="J733" s="188"/>
      <c r="K733" s="188"/>
      <c r="L733" s="188"/>
      <c r="M733" s="188"/>
      <c r="N733" s="188"/>
      <c r="O733" s="188"/>
      <c r="P733" s="188"/>
      <c r="Q733" s="188"/>
    </row>
    <row r="734" spans="2:17" x14ac:dyDescent="0.25">
      <c r="B734" s="187"/>
      <c r="C734" s="187"/>
      <c r="D734" s="187"/>
      <c r="E734" s="187"/>
      <c r="F734" s="187"/>
      <c r="G734" s="187"/>
      <c r="H734" s="187"/>
      <c r="I734" s="188"/>
      <c r="J734" s="188"/>
      <c r="K734" s="188"/>
      <c r="L734" s="188"/>
      <c r="M734" s="188"/>
      <c r="N734" s="188"/>
      <c r="O734" s="188"/>
      <c r="P734" s="188"/>
      <c r="Q734" s="188"/>
    </row>
    <row r="735" spans="2:17" x14ac:dyDescent="0.25">
      <c r="B735" s="187"/>
      <c r="C735" s="187"/>
      <c r="D735" s="187"/>
      <c r="E735" s="187"/>
      <c r="F735" s="187"/>
      <c r="G735" s="187"/>
      <c r="H735" s="187"/>
      <c r="I735" s="188"/>
      <c r="J735" s="188"/>
      <c r="K735" s="188"/>
      <c r="L735" s="188"/>
      <c r="M735" s="188"/>
      <c r="N735" s="188"/>
      <c r="O735" s="188"/>
      <c r="P735" s="188"/>
      <c r="Q735" s="188"/>
    </row>
    <row r="736" spans="2:17" x14ac:dyDescent="0.25">
      <c r="B736" s="187"/>
      <c r="C736" s="187"/>
      <c r="D736" s="187"/>
      <c r="E736" s="187"/>
      <c r="F736" s="187"/>
      <c r="G736" s="187"/>
      <c r="H736" s="187"/>
      <c r="I736" s="188"/>
      <c r="J736" s="188"/>
      <c r="K736" s="188"/>
      <c r="L736" s="188"/>
      <c r="M736" s="188"/>
      <c r="N736" s="188"/>
      <c r="O736" s="188"/>
      <c r="P736" s="188"/>
      <c r="Q736" s="188"/>
    </row>
    <row r="737" spans="2:17" x14ac:dyDescent="0.25">
      <c r="B737" s="187"/>
      <c r="C737" s="187"/>
      <c r="D737" s="187"/>
      <c r="E737" s="187"/>
      <c r="F737" s="187"/>
      <c r="G737" s="187"/>
      <c r="H737" s="187"/>
      <c r="I737" s="188"/>
      <c r="J737" s="188"/>
      <c r="K737" s="188"/>
      <c r="L737" s="188"/>
      <c r="M737" s="188"/>
      <c r="N737" s="188"/>
      <c r="O737" s="188"/>
      <c r="P737" s="188"/>
      <c r="Q737" s="188"/>
    </row>
    <row r="738" spans="2:17" x14ac:dyDescent="0.25">
      <c r="B738" s="187"/>
      <c r="C738" s="187"/>
      <c r="D738" s="187"/>
      <c r="E738" s="187"/>
      <c r="F738" s="187"/>
      <c r="G738" s="187"/>
      <c r="H738" s="187"/>
      <c r="I738" s="188"/>
      <c r="J738" s="188"/>
      <c r="K738" s="188"/>
      <c r="L738" s="188"/>
      <c r="M738" s="188"/>
      <c r="N738" s="188"/>
      <c r="O738" s="188"/>
      <c r="P738" s="188"/>
      <c r="Q738" s="188"/>
    </row>
    <row r="739" spans="2:17" x14ac:dyDescent="0.25">
      <c r="B739" s="187"/>
      <c r="C739" s="187"/>
      <c r="D739" s="187"/>
      <c r="E739" s="187"/>
      <c r="F739" s="187"/>
      <c r="G739" s="187"/>
      <c r="H739" s="187"/>
      <c r="I739" s="188"/>
      <c r="J739" s="188"/>
      <c r="K739" s="188"/>
      <c r="L739" s="188"/>
      <c r="M739" s="188"/>
      <c r="N739" s="188"/>
      <c r="O739" s="188"/>
      <c r="P739" s="188"/>
      <c r="Q739" s="188"/>
    </row>
    <row r="740" spans="2:17" x14ac:dyDescent="0.25">
      <c r="B740" s="187"/>
      <c r="C740" s="187"/>
      <c r="D740" s="187"/>
      <c r="E740" s="187"/>
      <c r="F740" s="187"/>
      <c r="G740" s="187"/>
      <c r="H740" s="187"/>
      <c r="I740" s="188"/>
      <c r="J740" s="188"/>
      <c r="K740" s="188"/>
      <c r="L740" s="188"/>
      <c r="M740" s="188"/>
      <c r="N740" s="188"/>
      <c r="O740" s="188"/>
      <c r="P740" s="188"/>
      <c r="Q740" s="188"/>
    </row>
    <row r="741" spans="2:17" x14ac:dyDescent="0.25">
      <c r="B741" s="187"/>
      <c r="C741" s="187"/>
      <c r="D741" s="187"/>
      <c r="E741" s="187"/>
      <c r="F741" s="187"/>
      <c r="G741" s="187"/>
      <c r="H741" s="187"/>
      <c r="I741" s="188"/>
      <c r="J741" s="188"/>
      <c r="K741" s="188"/>
      <c r="L741" s="188"/>
      <c r="M741" s="188"/>
      <c r="N741" s="188"/>
      <c r="O741" s="188"/>
      <c r="P741" s="188"/>
      <c r="Q741" s="188"/>
    </row>
    <row r="742" spans="2:17" x14ac:dyDescent="0.25">
      <c r="B742" s="187"/>
      <c r="C742" s="187"/>
      <c r="D742" s="187"/>
      <c r="E742" s="187"/>
      <c r="F742" s="187"/>
      <c r="G742" s="187"/>
      <c r="H742" s="187"/>
      <c r="I742" s="188"/>
      <c r="J742" s="188"/>
      <c r="K742" s="188"/>
      <c r="L742" s="188"/>
      <c r="M742" s="188"/>
      <c r="N742" s="188"/>
      <c r="O742" s="188"/>
      <c r="P742" s="188"/>
      <c r="Q742" s="188"/>
    </row>
    <row r="743" spans="2:17" x14ac:dyDescent="0.25">
      <c r="B743" s="187"/>
      <c r="C743" s="187"/>
      <c r="D743" s="187"/>
      <c r="E743" s="187"/>
      <c r="F743" s="187"/>
      <c r="G743" s="187"/>
      <c r="H743" s="187"/>
      <c r="I743" s="188"/>
      <c r="J743" s="188"/>
      <c r="K743" s="188"/>
      <c r="L743" s="188"/>
      <c r="M743" s="188"/>
      <c r="N743" s="188"/>
      <c r="O743" s="188"/>
      <c r="P743" s="188"/>
      <c r="Q743" s="188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189"/>
      <c r="E745" s="190"/>
      <c r="F745" s="190"/>
      <c r="G745" s="190"/>
      <c r="H745" s="190"/>
      <c r="I745" s="191"/>
      <c r="J745" s="49" t="s">
        <v>99</v>
      </c>
      <c r="K745" s="191"/>
      <c r="L745" s="192"/>
      <c r="M745" s="192"/>
      <c r="N745" s="192"/>
      <c r="O745" s="192"/>
      <c r="P745" s="192"/>
      <c r="Q745" s="192"/>
    </row>
    <row r="746" spans="2:17" ht="14.4" x14ac:dyDescent="0.25">
      <c r="B746" s="50"/>
      <c r="C746" s="193"/>
      <c r="D746" s="193"/>
      <c r="E746" s="193"/>
      <c r="F746" s="193"/>
      <c r="G746" s="193"/>
      <c r="H746" s="193"/>
      <c r="I746" s="193"/>
      <c r="J746" s="50"/>
      <c r="K746" s="194"/>
      <c r="L746" s="195"/>
      <c r="M746" s="195"/>
      <c r="N746" s="195"/>
      <c r="O746" s="195"/>
      <c r="P746" s="195"/>
      <c r="Q746" s="195"/>
    </row>
    <row r="747" spans="2:17" x14ac:dyDescent="0.25">
      <c r="B747" s="187" t="s">
        <v>49</v>
      </c>
      <c r="C747" s="187"/>
      <c r="D747" s="187"/>
      <c r="E747" s="187"/>
      <c r="F747" s="187"/>
      <c r="G747" s="187"/>
      <c r="H747" s="187"/>
      <c r="I747" s="188"/>
      <c r="J747" s="188"/>
      <c r="K747" s="188"/>
      <c r="L747" s="188"/>
      <c r="M747" s="188"/>
      <c r="N747" s="188"/>
      <c r="O747" s="188"/>
      <c r="P747" s="188"/>
      <c r="Q747" s="188"/>
    </row>
    <row r="748" spans="2:17" x14ac:dyDescent="0.25">
      <c r="B748" s="187"/>
      <c r="C748" s="187"/>
      <c r="D748" s="187"/>
      <c r="E748" s="187"/>
      <c r="F748" s="187"/>
      <c r="G748" s="187"/>
      <c r="H748" s="187"/>
      <c r="I748" s="188"/>
      <c r="J748" s="188"/>
      <c r="K748" s="188"/>
      <c r="L748" s="188"/>
      <c r="M748" s="188"/>
      <c r="N748" s="188"/>
      <c r="O748" s="188"/>
      <c r="P748" s="188"/>
      <c r="Q748" s="188"/>
    </row>
    <row r="749" spans="2:17" x14ac:dyDescent="0.25">
      <c r="B749" s="187"/>
      <c r="C749" s="187"/>
      <c r="D749" s="187"/>
      <c r="E749" s="187"/>
      <c r="F749" s="187"/>
      <c r="G749" s="187"/>
      <c r="H749" s="187"/>
      <c r="I749" s="188"/>
      <c r="J749" s="188"/>
      <c r="K749" s="188"/>
      <c r="L749" s="188"/>
      <c r="M749" s="188"/>
      <c r="N749" s="188"/>
      <c r="O749" s="188"/>
      <c r="P749" s="188"/>
      <c r="Q749" s="188"/>
    </row>
    <row r="750" spans="2:17" x14ac:dyDescent="0.25">
      <c r="B750" s="187"/>
      <c r="C750" s="187"/>
      <c r="D750" s="187"/>
      <c r="E750" s="187"/>
      <c r="F750" s="187"/>
      <c r="G750" s="187"/>
      <c r="H750" s="187"/>
      <c r="I750" s="188"/>
      <c r="J750" s="188"/>
      <c r="K750" s="188"/>
      <c r="L750" s="188"/>
      <c r="M750" s="188"/>
      <c r="N750" s="188"/>
      <c r="O750" s="188"/>
      <c r="P750" s="188"/>
      <c r="Q750" s="188"/>
    </row>
    <row r="751" spans="2:17" x14ac:dyDescent="0.25">
      <c r="B751" s="187"/>
      <c r="C751" s="187"/>
      <c r="D751" s="187"/>
      <c r="E751" s="187"/>
      <c r="F751" s="187"/>
      <c r="G751" s="187"/>
      <c r="H751" s="187"/>
      <c r="I751" s="188"/>
      <c r="J751" s="188"/>
      <c r="K751" s="188"/>
      <c r="L751" s="188"/>
      <c r="M751" s="188"/>
      <c r="N751" s="188"/>
      <c r="O751" s="188"/>
      <c r="P751" s="188"/>
      <c r="Q751" s="188"/>
    </row>
    <row r="752" spans="2:17" x14ac:dyDescent="0.25">
      <c r="B752" s="187"/>
      <c r="C752" s="187"/>
      <c r="D752" s="187"/>
      <c r="E752" s="187"/>
      <c r="F752" s="187"/>
      <c r="G752" s="187"/>
      <c r="H752" s="187"/>
      <c r="I752" s="188"/>
      <c r="J752" s="188"/>
      <c r="K752" s="188"/>
      <c r="L752" s="188"/>
      <c r="M752" s="188"/>
      <c r="N752" s="188"/>
      <c r="O752" s="188"/>
      <c r="P752" s="188"/>
      <c r="Q752" s="188"/>
    </row>
    <row r="753" spans="2:17" x14ac:dyDescent="0.25">
      <c r="B753" s="187"/>
      <c r="C753" s="187"/>
      <c r="D753" s="187"/>
      <c r="E753" s="187"/>
      <c r="F753" s="187"/>
      <c r="G753" s="187"/>
      <c r="H753" s="187"/>
      <c r="I753" s="188"/>
      <c r="J753" s="188"/>
      <c r="K753" s="188"/>
      <c r="L753" s="188"/>
      <c r="M753" s="188"/>
      <c r="N753" s="188"/>
      <c r="O753" s="188"/>
      <c r="P753" s="188"/>
      <c r="Q753" s="188"/>
    </row>
    <row r="754" spans="2:17" x14ac:dyDescent="0.25">
      <c r="B754" s="187"/>
      <c r="C754" s="187"/>
      <c r="D754" s="187"/>
      <c r="E754" s="187"/>
      <c r="F754" s="187"/>
      <c r="G754" s="187"/>
      <c r="H754" s="187"/>
      <c r="I754" s="188"/>
      <c r="J754" s="188"/>
      <c r="K754" s="188"/>
      <c r="L754" s="188"/>
      <c r="M754" s="188"/>
      <c r="N754" s="188"/>
      <c r="O754" s="188"/>
      <c r="P754" s="188"/>
      <c r="Q754" s="188"/>
    </row>
    <row r="755" spans="2:17" x14ac:dyDescent="0.25">
      <c r="B755" s="187"/>
      <c r="C755" s="187"/>
      <c r="D755" s="187"/>
      <c r="E755" s="187"/>
      <c r="F755" s="187"/>
      <c r="G755" s="187"/>
      <c r="H755" s="187"/>
      <c r="I755" s="188"/>
      <c r="J755" s="188"/>
      <c r="K755" s="188"/>
      <c r="L755" s="188"/>
      <c r="M755" s="188"/>
      <c r="N755" s="188"/>
      <c r="O755" s="188"/>
      <c r="P755" s="188"/>
      <c r="Q755" s="188"/>
    </row>
    <row r="756" spans="2:17" x14ac:dyDescent="0.25">
      <c r="B756" s="187"/>
      <c r="C756" s="187"/>
      <c r="D756" s="187"/>
      <c r="E756" s="187"/>
      <c r="F756" s="187"/>
      <c r="G756" s="187"/>
      <c r="H756" s="187"/>
      <c r="I756" s="188"/>
      <c r="J756" s="188"/>
      <c r="K756" s="188"/>
      <c r="L756" s="188"/>
      <c r="M756" s="188"/>
      <c r="N756" s="188"/>
      <c r="O756" s="188"/>
      <c r="P756" s="188"/>
      <c r="Q756" s="188"/>
    </row>
    <row r="757" spans="2:17" x14ac:dyDescent="0.25">
      <c r="B757" s="187"/>
      <c r="C757" s="187"/>
      <c r="D757" s="187"/>
      <c r="E757" s="187"/>
      <c r="F757" s="187"/>
      <c r="G757" s="187"/>
      <c r="H757" s="187"/>
      <c r="I757" s="188"/>
      <c r="J757" s="188"/>
      <c r="K757" s="188"/>
      <c r="L757" s="188"/>
      <c r="M757" s="188"/>
      <c r="N757" s="188"/>
      <c r="O757" s="188"/>
      <c r="P757" s="188"/>
      <c r="Q757" s="188"/>
    </row>
    <row r="758" spans="2:17" x14ac:dyDescent="0.25">
      <c r="B758" s="187"/>
      <c r="C758" s="187"/>
      <c r="D758" s="187"/>
      <c r="E758" s="187"/>
      <c r="F758" s="187"/>
      <c r="G758" s="187"/>
      <c r="H758" s="187"/>
      <c r="I758" s="188"/>
      <c r="J758" s="188"/>
      <c r="K758" s="188"/>
      <c r="L758" s="188"/>
      <c r="M758" s="188"/>
      <c r="N758" s="188"/>
      <c r="O758" s="188"/>
      <c r="P758" s="188"/>
      <c r="Q758" s="188"/>
    </row>
    <row r="759" spans="2:17" x14ac:dyDescent="0.25">
      <c r="B759" s="187"/>
      <c r="C759" s="187"/>
      <c r="D759" s="187"/>
      <c r="E759" s="187"/>
      <c r="F759" s="187"/>
      <c r="G759" s="187"/>
      <c r="H759" s="187"/>
      <c r="I759" s="188"/>
      <c r="J759" s="188"/>
      <c r="K759" s="188"/>
      <c r="L759" s="188"/>
      <c r="M759" s="188"/>
      <c r="N759" s="188"/>
      <c r="O759" s="188"/>
      <c r="P759" s="188"/>
      <c r="Q759" s="188"/>
    </row>
    <row r="760" spans="2:17" x14ac:dyDescent="0.25">
      <c r="B760" s="187"/>
      <c r="C760" s="187"/>
      <c r="D760" s="187"/>
      <c r="E760" s="187"/>
      <c r="F760" s="187"/>
      <c r="G760" s="187"/>
      <c r="H760" s="187"/>
      <c r="I760" s="188"/>
      <c r="J760" s="188"/>
      <c r="K760" s="188"/>
      <c r="L760" s="188"/>
      <c r="M760" s="188"/>
      <c r="N760" s="188"/>
      <c r="O760" s="188"/>
      <c r="P760" s="188"/>
      <c r="Q760" s="188"/>
    </row>
    <row r="761" spans="2:17" x14ac:dyDescent="0.25">
      <c r="B761" s="187"/>
      <c r="C761" s="187"/>
      <c r="D761" s="187"/>
      <c r="E761" s="187"/>
      <c r="F761" s="187"/>
      <c r="G761" s="187"/>
      <c r="H761" s="187"/>
      <c r="I761" s="188"/>
      <c r="J761" s="188"/>
      <c r="K761" s="188"/>
      <c r="L761" s="188"/>
      <c r="M761" s="188"/>
      <c r="N761" s="188"/>
      <c r="O761" s="188"/>
      <c r="P761" s="188"/>
      <c r="Q761" s="188"/>
    </row>
    <row r="762" spans="2:17" x14ac:dyDescent="0.25">
      <c r="B762" s="187"/>
      <c r="C762" s="187"/>
      <c r="D762" s="187"/>
      <c r="E762" s="187"/>
      <c r="F762" s="187"/>
      <c r="G762" s="187"/>
      <c r="H762" s="187"/>
      <c r="I762" s="188"/>
      <c r="J762" s="188"/>
      <c r="K762" s="188"/>
      <c r="L762" s="188"/>
      <c r="M762" s="188"/>
      <c r="N762" s="188"/>
      <c r="O762" s="188"/>
      <c r="P762" s="188"/>
      <c r="Q762" s="188"/>
    </row>
    <row r="763" spans="2:17" x14ac:dyDescent="0.25">
      <c r="B763" s="187"/>
      <c r="C763" s="187"/>
      <c r="D763" s="187"/>
      <c r="E763" s="187"/>
      <c r="F763" s="187"/>
      <c r="G763" s="187"/>
      <c r="H763" s="187"/>
      <c r="I763" s="188"/>
      <c r="J763" s="188"/>
      <c r="K763" s="188"/>
      <c r="L763" s="188"/>
      <c r="M763" s="188"/>
      <c r="N763" s="188"/>
      <c r="O763" s="188"/>
      <c r="P763" s="188"/>
      <c r="Q763" s="188"/>
    </row>
    <row r="764" spans="2:17" x14ac:dyDescent="0.25">
      <c r="B764" s="187"/>
      <c r="C764" s="187"/>
      <c r="D764" s="187"/>
      <c r="E764" s="187"/>
      <c r="F764" s="187"/>
      <c r="G764" s="187"/>
      <c r="H764" s="187"/>
      <c r="I764" s="188"/>
      <c r="J764" s="188"/>
      <c r="K764" s="188"/>
      <c r="L764" s="188"/>
      <c r="M764" s="188"/>
      <c r="N764" s="188"/>
      <c r="O764" s="188"/>
      <c r="P764" s="188"/>
      <c r="Q764" s="188"/>
    </row>
    <row r="765" spans="2:17" x14ac:dyDescent="0.25">
      <c r="B765" s="187"/>
      <c r="C765" s="187"/>
      <c r="D765" s="187"/>
      <c r="E765" s="187"/>
      <c r="F765" s="187"/>
      <c r="G765" s="187"/>
      <c r="H765" s="187"/>
      <c r="I765" s="188"/>
      <c r="J765" s="188"/>
      <c r="K765" s="188"/>
      <c r="L765" s="188"/>
      <c r="M765" s="188"/>
      <c r="N765" s="188"/>
      <c r="O765" s="188"/>
      <c r="P765" s="188"/>
      <c r="Q765" s="188"/>
    </row>
    <row r="766" spans="2:17" x14ac:dyDescent="0.25">
      <c r="B766" s="187"/>
      <c r="C766" s="187"/>
      <c r="D766" s="187"/>
      <c r="E766" s="187"/>
      <c r="F766" s="187"/>
      <c r="G766" s="187"/>
      <c r="H766" s="187"/>
      <c r="I766" s="188"/>
      <c r="J766" s="188"/>
      <c r="K766" s="188"/>
      <c r="L766" s="188"/>
      <c r="M766" s="188"/>
      <c r="N766" s="188"/>
      <c r="O766" s="188"/>
      <c r="P766" s="188"/>
      <c r="Q766" s="188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189"/>
      <c r="E768" s="190"/>
      <c r="F768" s="190"/>
      <c r="G768" s="190"/>
      <c r="H768" s="190"/>
      <c r="I768" s="191"/>
      <c r="J768" s="49" t="s">
        <v>99</v>
      </c>
      <c r="K768" s="191"/>
      <c r="L768" s="192"/>
      <c r="M768" s="192"/>
      <c r="N768" s="192"/>
      <c r="O768" s="192"/>
      <c r="P768" s="192"/>
      <c r="Q768" s="192"/>
    </row>
    <row r="769" spans="2:17" ht="14.4" x14ac:dyDescent="0.25">
      <c r="B769" s="50"/>
      <c r="C769" s="193"/>
      <c r="D769" s="193"/>
      <c r="E769" s="193"/>
      <c r="F769" s="193"/>
      <c r="G769" s="193"/>
      <c r="H769" s="193"/>
      <c r="I769" s="193"/>
      <c r="J769" s="50"/>
      <c r="K769" s="194"/>
      <c r="L769" s="195"/>
      <c r="M769" s="195"/>
      <c r="N769" s="195"/>
      <c r="O769" s="195"/>
      <c r="P769" s="195"/>
      <c r="Q769" s="195"/>
    </row>
    <row r="770" spans="2:17" x14ac:dyDescent="0.25">
      <c r="B770" s="187" t="s">
        <v>49</v>
      </c>
      <c r="C770" s="187"/>
      <c r="D770" s="187"/>
      <c r="E770" s="187"/>
      <c r="F770" s="187"/>
      <c r="G770" s="187"/>
      <c r="H770" s="187"/>
      <c r="I770" s="188"/>
      <c r="J770" s="188"/>
      <c r="K770" s="188"/>
      <c r="L770" s="188"/>
      <c r="M770" s="188"/>
      <c r="N770" s="188"/>
      <c r="O770" s="188"/>
      <c r="P770" s="188"/>
      <c r="Q770" s="188"/>
    </row>
    <row r="771" spans="2:17" x14ac:dyDescent="0.25">
      <c r="B771" s="187"/>
      <c r="C771" s="187"/>
      <c r="D771" s="187"/>
      <c r="E771" s="187"/>
      <c r="F771" s="187"/>
      <c r="G771" s="187"/>
      <c r="H771" s="187"/>
      <c r="I771" s="188"/>
      <c r="J771" s="188"/>
      <c r="K771" s="188"/>
      <c r="L771" s="188"/>
      <c r="M771" s="188"/>
      <c r="N771" s="188"/>
      <c r="O771" s="188"/>
      <c r="P771" s="188"/>
      <c r="Q771" s="188"/>
    </row>
    <row r="772" spans="2:17" x14ac:dyDescent="0.25">
      <c r="B772" s="187"/>
      <c r="C772" s="187"/>
      <c r="D772" s="187"/>
      <c r="E772" s="187"/>
      <c r="F772" s="187"/>
      <c r="G772" s="187"/>
      <c r="H772" s="187"/>
      <c r="I772" s="188"/>
      <c r="J772" s="188"/>
      <c r="K772" s="188"/>
      <c r="L772" s="188"/>
      <c r="M772" s="188"/>
      <c r="N772" s="188"/>
      <c r="O772" s="188"/>
      <c r="P772" s="188"/>
      <c r="Q772" s="188"/>
    </row>
    <row r="773" spans="2:17" x14ac:dyDescent="0.25">
      <c r="B773" s="187"/>
      <c r="C773" s="187"/>
      <c r="D773" s="187"/>
      <c r="E773" s="187"/>
      <c r="F773" s="187"/>
      <c r="G773" s="187"/>
      <c r="H773" s="187"/>
      <c r="I773" s="188"/>
      <c r="J773" s="188"/>
      <c r="K773" s="188"/>
      <c r="L773" s="188"/>
      <c r="M773" s="188"/>
      <c r="N773" s="188"/>
      <c r="O773" s="188"/>
      <c r="P773" s="188"/>
      <c r="Q773" s="188"/>
    </row>
    <row r="774" spans="2:17" x14ac:dyDescent="0.25">
      <c r="B774" s="187"/>
      <c r="C774" s="187"/>
      <c r="D774" s="187"/>
      <c r="E774" s="187"/>
      <c r="F774" s="187"/>
      <c r="G774" s="187"/>
      <c r="H774" s="187"/>
      <c r="I774" s="188"/>
      <c r="J774" s="188"/>
      <c r="K774" s="188"/>
      <c r="L774" s="188"/>
      <c r="M774" s="188"/>
      <c r="N774" s="188"/>
      <c r="O774" s="188"/>
      <c r="P774" s="188"/>
      <c r="Q774" s="188"/>
    </row>
    <row r="775" spans="2:17" x14ac:dyDescent="0.25">
      <c r="B775" s="187"/>
      <c r="C775" s="187"/>
      <c r="D775" s="187"/>
      <c r="E775" s="187"/>
      <c r="F775" s="187"/>
      <c r="G775" s="187"/>
      <c r="H775" s="187"/>
      <c r="I775" s="188"/>
      <c r="J775" s="188"/>
      <c r="K775" s="188"/>
      <c r="L775" s="188"/>
      <c r="M775" s="188"/>
      <c r="N775" s="188"/>
      <c r="O775" s="188"/>
      <c r="P775" s="188"/>
      <c r="Q775" s="188"/>
    </row>
    <row r="776" spans="2:17" x14ac:dyDescent="0.25">
      <c r="B776" s="187"/>
      <c r="C776" s="187"/>
      <c r="D776" s="187"/>
      <c r="E776" s="187"/>
      <c r="F776" s="187"/>
      <c r="G776" s="187"/>
      <c r="H776" s="187"/>
      <c r="I776" s="188"/>
      <c r="J776" s="188"/>
      <c r="K776" s="188"/>
      <c r="L776" s="188"/>
      <c r="M776" s="188"/>
      <c r="N776" s="188"/>
      <c r="O776" s="188"/>
      <c r="P776" s="188"/>
      <c r="Q776" s="188"/>
    </row>
    <row r="777" spans="2:17" x14ac:dyDescent="0.25">
      <c r="B777" s="187"/>
      <c r="C777" s="187"/>
      <c r="D777" s="187"/>
      <c r="E777" s="187"/>
      <c r="F777" s="187"/>
      <c r="G777" s="187"/>
      <c r="H777" s="187"/>
      <c r="I777" s="188"/>
      <c r="J777" s="188"/>
      <c r="K777" s="188"/>
      <c r="L777" s="188"/>
      <c r="M777" s="188"/>
      <c r="N777" s="188"/>
      <c r="O777" s="188"/>
      <c r="P777" s="188"/>
      <c r="Q777" s="188"/>
    </row>
    <row r="778" spans="2:17" x14ac:dyDescent="0.25">
      <c r="B778" s="187"/>
      <c r="C778" s="187"/>
      <c r="D778" s="187"/>
      <c r="E778" s="187"/>
      <c r="F778" s="187"/>
      <c r="G778" s="187"/>
      <c r="H778" s="187"/>
      <c r="I778" s="188"/>
      <c r="J778" s="188"/>
      <c r="K778" s="188"/>
      <c r="L778" s="188"/>
      <c r="M778" s="188"/>
      <c r="N778" s="188"/>
      <c r="O778" s="188"/>
      <c r="P778" s="188"/>
      <c r="Q778" s="188"/>
    </row>
    <row r="779" spans="2:17" x14ac:dyDescent="0.25">
      <c r="B779" s="187"/>
      <c r="C779" s="187"/>
      <c r="D779" s="187"/>
      <c r="E779" s="187"/>
      <c r="F779" s="187"/>
      <c r="G779" s="187"/>
      <c r="H779" s="187"/>
      <c r="I779" s="188"/>
      <c r="J779" s="188"/>
      <c r="K779" s="188"/>
      <c r="L779" s="188"/>
      <c r="M779" s="188"/>
      <c r="N779" s="188"/>
      <c r="O779" s="188"/>
      <c r="P779" s="188"/>
      <c r="Q779" s="188"/>
    </row>
    <row r="780" spans="2:17" x14ac:dyDescent="0.25">
      <c r="B780" s="187"/>
      <c r="C780" s="187"/>
      <c r="D780" s="187"/>
      <c r="E780" s="187"/>
      <c r="F780" s="187"/>
      <c r="G780" s="187"/>
      <c r="H780" s="187"/>
      <c r="I780" s="188"/>
      <c r="J780" s="188"/>
      <c r="K780" s="188"/>
      <c r="L780" s="188"/>
      <c r="M780" s="188"/>
      <c r="N780" s="188"/>
      <c r="O780" s="188"/>
      <c r="P780" s="188"/>
      <c r="Q780" s="188"/>
    </row>
    <row r="781" spans="2:17" x14ac:dyDescent="0.25">
      <c r="B781" s="187"/>
      <c r="C781" s="187"/>
      <c r="D781" s="187"/>
      <c r="E781" s="187"/>
      <c r="F781" s="187"/>
      <c r="G781" s="187"/>
      <c r="H781" s="187"/>
      <c r="I781" s="188"/>
      <c r="J781" s="188"/>
      <c r="K781" s="188"/>
      <c r="L781" s="188"/>
      <c r="M781" s="188"/>
      <c r="N781" s="188"/>
      <c r="O781" s="188"/>
      <c r="P781" s="188"/>
      <c r="Q781" s="188"/>
    </row>
    <row r="782" spans="2:17" x14ac:dyDescent="0.25">
      <c r="B782" s="187"/>
      <c r="C782" s="187"/>
      <c r="D782" s="187"/>
      <c r="E782" s="187"/>
      <c r="F782" s="187"/>
      <c r="G782" s="187"/>
      <c r="H782" s="187"/>
      <c r="I782" s="188"/>
      <c r="J782" s="188"/>
      <c r="K782" s="188"/>
      <c r="L782" s="188"/>
      <c r="M782" s="188"/>
      <c r="N782" s="188"/>
      <c r="O782" s="188"/>
      <c r="P782" s="188"/>
      <c r="Q782" s="188"/>
    </row>
    <row r="783" spans="2:17" x14ac:dyDescent="0.25">
      <c r="B783" s="187"/>
      <c r="C783" s="187"/>
      <c r="D783" s="187"/>
      <c r="E783" s="187"/>
      <c r="F783" s="187"/>
      <c r="G783" s="187"/>
      <c r="H783" s="187"/>
      <c r="I783" s="188"/>
      <c r="J783" s="188"/>
      <c r="K783" s="188"/>
      <c r="L783" s="188"/>
      <c r="M783" s="188"/>
      <c r="N783" s="188"/>
      <c r="O783" s="188"/>
      <c r="P783" s="188"/>
      <c r="Q783" s="188"/>
    </row>
    <row r="784" spans="2:17" x14ac:dyDescent="0.25">
      <c r="B784" s="187"/>
      <c r="C784" s="187"/>
      <c r="D784" s="187"/>
      <c r="E784" s="187"/>
      <c r="F784" s="187"/>
      <c r="G784" s="187"/>
      <c r="H784" s="187"/>
      <c r="I784" s="188"/>
      <c r="J784" s="188"/>
      <c r="K784" s="188"/>
      <c r="L784" s="188"/>
      <c r="M784" s="188"/>
      <c r="N784" s="188"/>
      <c r="O784" s="188"/>
      <c r="P784" s="188"/>
      <c r="Q784" s="188"/>
    </row>
    <row r="785" spans="2:17" x14ac:dyDescent="0.25">
      <c r="B785" s="187"/>
      <c r="C785" s="187"/>
      <c r="D785" s="187"/>
      <c r="E785" s="187"/>
      <c r="F785" s="187"/>
      <c r="G785" s="187"/>
      <c r="H785" s="187"/>
      <c r="I785" s="188"/>
      <c r="J785" s="188"/>
      <c r="K785" s="188"/>
      <c r="L785" s="188"/>
      <c r="M785" s="188"/>
      <c r="N785" s="188"/>
      <c r="O785" s="188"/>
      <c r="P785" s="188"/>
      <c r="Q785" s="188"/>
    </row>
    <row r="786" spans="2:17" x14ac:dyDescent="0.25">
      <c r="B786" s="187"/>
      <c r="C786" s="187"/>
      <c r="D786" s="187"/>
      <c r="E786" s="187"/>
      <c r="F786" s="187"/>
      <c r="G786" s="187"/>
      <c r="H786" s="187"/>
      <c r="I786" s="188"/>
      <c r="J786" s="188"/>
      <c r="K786" s="188"/>
      <c r="L786" s="188"/>
      <c r="M786" s="188"/>
      <c r="N786" s="188"/>
      <c r="O786" s="188"/>
      <c r="P786" s="188"/>
      <c r="Q786" s="188"/>
    </row>
    <row r="787" spans="2:17" x14ac:dyDescent="0.25">
      <c r="B787" s="187"/>
      <c r="C787" s="187"/>
      <c r="D787" s="187"/>
      <c r="E787" s="187"/>
      <c r="F787" s="187"/>
      <c r="G787" s="187"/>
      <c r="H787" s="187"/>
      <c r="I787" s="188"/>
      <c r="J787" s="188"/>
      <c r="K787" s="188"/>
      <c r="L787" s="188"/>
      <c r="M787" s="188"/>
      <c r="N787" s="188"/>
      <c r="O787" s="188"/>
      <c r="P787" s="188"/>
      <c r="Q787" s="188"/>
    </row>
    <row r="788" spans="2:17" x14ac:dyDescent="0.25">
      <c r="B788" s="187"/>
      <c r="C788" s="187"/>
      <c r="D788" s="187"/>
      <c r="E788" s="187"/>
      <c r="F788" s="187"/>
      <c r="G788" s="187"/>
      <c r="H788" s="187"/>
      <c r="I788" s="188"/>
      <c r="J788" s="188"/>
      <c r="K788" s="188"/>
      <c r="L788" s="188"/>
      <c r="M788" s="188"/>
      <c r="N788" s="188"/>
      <c r="O788" s="188"/>
      <c r="P788" s="188"/>
      <c r="Q788" s="188"/>
    </row>
    <row r="789" spans="2:17" x14ac:dyDescent="0.25">
      <c r="B789" s="187"/>
      <c r="C789" s="187"/>
      <c r="D789" s="187"/>
      <c r="E789" s="187"/>
      <c r="F789" s="187"/>
      <c r="G789" s="187"/>
      <c r="H789" s="187"/>
      <c r="I789" s="188"/>
      <c r="J789" s="188"/>
      <c r="K789" s="188"/>
      <c r="L789" s="188"/>
      <c r="M789" s="188"/>
      <c r="N789" s="188"/>
      <c r="O789" s="188"/>
      <c r="P789" s="188"/>
      <c r="Q789" s="188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239"/>
      <c r="K791" s="240"/>
      <c r="L791" s="240"/>
      <c r="M791" s="240"/>
      <c r="N791" s="240"/>
      <c r="O791" s="240"/>
      <c r="P791" s="240"/>
      <c r="Q791" s="240"/>
    </row>
    <row r="792" spans="2:17" ht="12.75" customHeight="1" x14ac:dyDescent="0.35">
      <c r="B792" s="55"/>
      <c r="C792" s="241"/>
      <c r="D792" s="241"/>
      <c r="E792" s="241"/>
      <c r="F792" s="241"/>
      <c r="G792" s="241"/>
      <c r="H792" s="241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236"/>
      <c r="D793" s="236"/>
      <c r="E793" s="236"/>
      <c r="F793" s="236"/>
      <c r="G793" s="236"/>
      <c r="H793" s="236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236"/>
      <c r="D794" s="236"/>
      <c r="E794" s="236"/>
      <c r="F794" s="236"/>
      <c r="G794" s="236"/>
      <c r="H794" s="236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236"/>
      <c r="D795" s="236"/>
      <c r="E795" s="236"/>
      <c r="F795" s="236"/>
      <c r="G795" s="236"/>
      <c r="H795" s="236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236"/>
      <c r="D796" s="236"/>
      <c r="E796" s="236"/>
      <c r="F796" s="236"/>
      <c r="G796" s="236"/>
      <c r="H796" s="236"/>
      <c r="I796" s="62"/>
      <c r="J796" s="237" t="s">
        <v>51</v>
      </c>
      <c r="K796" s="237"/>
      <c r="L796" s="237"/>
      <c r="M796" s="237"/>
      <c r="N796" s="237"/>
      <c r="O796" s="237"/>
      <c r="P796" s="237"/>
      <c r="Q796" s="237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238"/>
      <c r="K797" s="238"/>
      <c r="L797" s="238"/>
      <c r="M797" s="238"/>
      <c r="N797" s="238"/>
      <c r="O797" s="238"/>
      <c r="P797" s="238"/>
      <c r="Q797" s="238"/>
    </row>
  </sheetData>
  <mergeCells count="244">
    <mergeCell ref="C796:H796"/>
    <mergeCell ref="J796:Q796"/>
    <mergeCell ref="J797:Q797"/>
    <mergeCell ref="D676:I676"/>
    <mergeCell ref="K676:Q676"/>
    <mergeCell ref="C677:I677"/>
    <mergeCell ref="K677:Q677"/>
    <mergeCell ref="B678:I697"/>
    <mergeCell ref="J678:Q697"/>
    <mergeCell ref="D699:I699"/>
    <mergeCell ref="K699:Q699"/>
    <mergeCell ref="C700:I700"/>
    <mergeCell ref="K700:Q700"/>
    <mergeCell ref="B701:I720"/>
    <mergeCell ref="J701:Q720"/>
    <mergeCell ref="D722:I722"/>
    <mergeCell ref="J791:Q791"/>
    <mergeCell ref="C792:H792"/>
    <mergeCell ref="C793:H793"/>
    <mergeCell ref="D768:I768"/>
    <mergeCell ref="K768:Q768"/>
    <mergeCell ref="C769:I769"/>
    <mergeCell ref="K769:Q769"/>
    <mergeCell ref="B770:I789"/>
    <mergeCell ref="C794:H794"/>
    <mergeCell ref="C795:H795"/>
    <mergeCell ref="D653:I653"/>
    <mergeCell ref="K653:Q653"/>
    <mergeCell ref="C654:I654"/>
    <mergeCell ref="K654:Q654"/>
    <mergeCell ref="B655:I674"/>
    <mergeCell ref="J655:Q674"/>
    <mergeCell ref="B724:I743"/>
    <mergeCell ref="J724:Q743"/>
    <mergeCell ref="J770:Q789"/>
    <mergeCell ref="D745:I745"/>
    <mergeCell ref="K745:Q745"/>
    <mergeCell ref="C746:I746"/>
    <mergeCell ref="K746:Q746"/>
    <mergeCell ref="B747:I766"/>
    <mergeCell ref="J747:Q766"/>
    <mergeCell ref="D630:I630"/>
    <mergeCell ref="K630:Q630"/>
    <mergeCell ref="C631:I631"/>
    <mergeCell ref="K631:Q631"/>
    <mergeCell ref="B632:I651"/>
    <mergeCell ref="J632:Q651"/>
    <mergeCell ref="K722:Q722"/>
    <mergeCell ref="C723:I723"/>
    <mergeCell ref="K723:Q723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285:I285"/>
    <mergeCell ref="K285:Q285"/>
    <mergeCell ref="C286:I286"/>
    <mergeCell ref="K286:Q286"/>
    <mergeCell ref="B287:I306"/>
    <mergeCell ref="J287:Q306"/>
    <mergeCell ref="K262:Q262"/>
    <mergeCell ref="C263:I263"/>
    <mergeCell ref="K263:Q263"/>
    <mergeCell ref="B264:I283"/>
    <mergeCell ref="J264:Q283"/>
    <mergeCell ref="D216:I216"/>
    <mergeCell ref="K216:Q216"/>
    <mergeCell ref="C217:I217"/>
    <mergeCell ref="K217:Q217"/>
    <mergeCell ref="B218:I237"/>
    <mergeCell ref="J218:Q237"/>
    <mergeCell ref="D239:I239"/>
    <mergeCell ref="K239:Q239"/>
    <mergeCell ref="C240:I240"/>
    <mergeCell ref="K240:Q240"/>
    <mergeCell ref="B241:I260"/>
    <mergeCell ref="J241:Q260"/>
    <mergeCell ref="D262:I262"/>
    <mergeCell ref="P5:Q5"/>
    <mergeCell ref="B5:C5"/>
    <mergeCell ref="D5:I5"/>
    <mergeCell ref="J5:K5"/>
    <mergeCell ref="L5:M5"/>
    <mergeCell ref="N5:O5"/>
    <mergeCell ref="B11:E11"/>
    <mergeCell ref="F11:I11"/>
    <mergeCell ref="J11:M11"/>
    <mergeCell ref="N11:Q11"/>
    <mergeCell ref="K37:Q37"/>
    <mergeCell ref="B7:I7"/>
    <mergeCell ref="J7:Q7"/>
    <mergeCell ref="B8:I8"/>
    <mergeCell ref="J8:Q8"/>
    <mergeCell ref="C10:E10"/>
    <mergeCell ref="G10:I10"/>
    <mergeCell ref="O10:Q10"/>
    <mergeCell ref="B38:I57"/>
    <mergeCell ref="J38:Q57"/>
    <mergeCell ref="B12:E12"/>
    <mergeCell ref="N12:Q12"/>
    <mergeCell ref="K15:Q15"/>
    <mergeCell ref="B16:I35"/>
    <mergeCell ref="J16:Q35"/>
    <mergeCell ref="C15:I15"/>
    <mergeCell ref="D14:I14"/>
    <mergeCell ref="D36:I36"/>
    <mergeCell ref="K36:Q36"/>
    <mergeCell ref="K14:Q14"/>
    <mergeCell ref="B13:Q13"/>
    <mergeCell ref="B195:I214"/>
    <mergeCell ref="J195:Q214"/>
    <mergeCell ref="B150:I169"/>
    <mergeCell ref="J150:Q169"/>
    <mergeCell ref="D170:I170"/>
    <mergeCell ref="K170:Q170"/>
    <mergeCell ref="C171:I171"/>
    <mergeCell ref="K171:Q171"/>
    <mergeCell ref="D103:I103"/>
    <mergeCell ref="K103:Q103"/>
    <mergeCell ref="C104:I104"/>
    <mergeCell ref="K104:Q104"/>
    <mergeCell ref="D148:I148"/>
    <mergeCell ref="K148:Q148"/>
    <mergeCell ref="C149:I149"/>
    <mergeCell ref="K149:Q149"/>
    <mergeCell ref="C194:I194"/>
    <mergeCell ref="K194:Q194"/>
    <mergeCell ref="B172:I191"/>
    <mergeCell ref="J172:Q191"/>
    <mergeCell ref="D193:I193"/>
    <mergeCell ref="C37:I37"/>
    <mergeCell ref="K193:Q193"/>
    <mergeCell ref="D81:I81"/>
    <mergeCell ref="B2:C3"/>
    <mergeCell ref="N2:Q2"/>
    <mergeCell ref="B4:C4"/>
    <mergeCell ref="D4:I4"/>
    <mergeCell ref="J4:K4"/>
    <mergeCell ref="L4:M4"/>
    <mergeCell ref="N4:O4"/>
    <mergeCell ref="P4:Q4"/>
    <mergeCell ref="N3:Q3"/>
    <mergeCell ref="D2:M3"/>
    <mergeCell ref="K81:Q81"/>
    <mergeCell ref="C82:I82"/>
    <mergeCell ref="K82:Q82"/>
    <mergeCell ref="B83:I102"/>
    <mergeCell ref="J83:Q102"/>
    <mergeCell ref="D59:I59"/>
    <mergeCell ref="K59:Q59"/>
    <mergeCell ref="C60:I60"/>
    <mergeCell ref="K60:Q60"/>
    <mergeCell ref="F12:I12"/>
    <mergeCell ref="J12:M12"/>
    <mergeCell ref="B61:I80"/>
    <mergeCell ref="J61:Q80"/>
    <mergeCell ref="B128:I147"/>
    <mergeCell ref="J128:Q147"/>
    <mergeCell ref="B105:I124"/>
    <mergeCell ref="J105:Q124"/>
    <mergeCell ref="D126:I126"/>
    <mergeCell ref="K126:Q126"/>
    <mergeCell ref="C127:I127"/>
    <mergeCell ref="K127:Q127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4" manualBreakCount="4">
    <brk id="35" max="16" man="1"/>
    <brk id="169" max="16383" man="1"/>
    <brk id="665" max="16" man="1"/>
    <brk id="766" max="16" man="1"/>
  </rowBreaks>
  <ignoredErrors>
    <ignoredError sqref="D4:D5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07"/>
  <sheetViews>
    <sheetView showGridLines="0" workbookViewId="0">
      <pane ySplit="1" topLeftCell="A31" activePane="bottomLeft" state="frozen"/>
      <selection pane="bottomLeft" activeCell="I32" sqref="I32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422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416</v>
      </c>
    </row>
    <row r="2" spans="1:9" hidden="1" x14ac:dyDescent="0.25">
      <c r="A2" s="111" t="str">
        <f t="shared" ref="A2:A29" si="0">G2&amp;H2&amp;B2&amp;D2</f>
        <v>4600027637105021000002UN</v>
      </c>
      <c r="B2" s="111">
        <v>5021000002</v>
      </c>
      <c r="C2" s="111" t="s">
        <v>5409</v>
      </c>
      <c r="D2" s="111" t="s">
        <v>72</v>
      </c>
      <c r="E2" s="112">
        <v>3011.41</v>
      </c>
      <c r="F2" s="111" t="s">
        <v>6260</v>
      </c>
      <c r="G2" s="111">
        <v>4600027637</v>
      </c>
      <c r="H2" s="111">
        <v>10</v>
      </c>
      <c r="I2" s="111"/>
    </row>
    <row r="3" spans="1:9" hidden="1" x14ac:dyDescent="0.25">
      <c r="A3" s="111" t="str">
        <f t="shared" si="0"/>
        <v>4600027637105021000003UN</v>
      </c>
      <c r="B3" s="111">
        <v>5021000003</v>
      </c>
      <c r="C3" s="111" t="s">
        <v>5410</v>
      </c>
      <c r="D3" s="111" t="s">
        <v>72</v>
      </c>
      <c r="E3" s="112">
        <v>2556.1799999999998</v>
      </c>
      <c r="F3" s="111" t="s">
        <v>124</v>
      </c>
      <c r="G3" s="111">
        <v>4600027637</v>
      </c>
      <c r="H3" s="111">
        <v>10</v>
      </c>
      <c r="I3" s="111"/>
    </row>
    <row r="4" spans="1:9" hidden="1" x14ac:dyDescent="0.25">
      <c r="A4" s="111" t="str">
        <f t="shared" si="0"/>
        <v>4600027637105021200044un</v>
      </c>
      <c r="B4" s="111">
        <v>5021200044</v>
      </c>
      <c r="C4" s="111" t="s">
        <v>5432</v>
      </c>
      <c r="D4" s="111" t="s">
        <v>6261</v>
      </c>
      <c r="E4" s="112">
        <v>331.09</v>
      </c>
      <c r="F4" s="111" t="s">
        <v>125</v>
      </c>
      <c r="G4" s="111">
        <v>4600027637</v>
      </c>
      <c r="H4" s="111">
        <v>10</v>
      </c>
      <c r="I4" s="111"/>
    </row>
    <row r="5" spans="1:9" hidden="1" x14ac:dyDescent="0.25">
      <c r="A5" s="111" t="str">
        <f t="shared" si="0"/>
        <v>4600027637105021200045un</v>
      </c>
      <c r="B5" s="111">
        <v>5021200045</v>
      </c>
      <c r="C5" s="111" t="s">
        <v>5510</v>
      </c>
      <c r="D5" s="111" t="s">
        <v>6261</v>
      </c>
      <c r="E5" s="112">
        <v>212.57</v>
      </c>
      <c r="F5" s="111" t="s">
        <v>126</v>
      </c>
      <c r="G5" s="111">
        <v>4600027637</v>
      </c>
      <c r="H5" s="111">
        <v>10</v>
      </c>
      <c r="I5" s="111"/>
    </row>
    <row r="6" spans="1:9" hidden="1" x14ac:dyDescent="0.25">
      <c r="A6" s="111" t="str">
        <f t="shared" si="0"/>
        <v>4600027637105021200048CJ</v>
      </c>
      <c r="B6" s="111">
        <v>5021200048</v>
      </c>
      <c r="C6" s="111" t="s">
        <v>6096</v>
      </c>
      <c r="D6" s="111" t="s">
        <v>5089</v>
      </c>
      <c r="E6" s="112">
        <v>979.41</v>
      </c>
      <c r="F6" s="111" t="s">
        <v>128</v>
      </c>
      <c r="G6" s="111">
        <v>4600027637</v>
      </c>
      <c r="H6" s="111">
        <v>10</v>
      </c>
      <c r="I6" s="111"/>
    </row>
    <row r="7" spans="1:9" hidden="1" x14ac:dyDescent="0.25">
      <c r="A7" s="111" t="str">
        <f t="shared" si="0"/>
        <v>4600027637105022000079UN</v>
      </c>
      <c r="B7" s="111">
        <v>5022000079</v>
      </c>
      <c r="C7" s="111" t="s">
        <v>5434</v>
      </c>
      <c r="D7" s="111" t="s">
        <v>72</v>
      </c>
      <c r="E7" s="112">
        <v>22.19</v>
      </c>
      <c r="F7" s="111" t="s">
        <v>130</v>
      </c>
      <c r="G7" s="111">
        <v>4600027637</v>
      </c>
      <c r="H7" s="111">
        <v>10</v>
      </c>
      <c r="I7" s="111"/>
    </row>
    <row r="8" spans="1:9" hidden="1" x14ac:dyDescent="0.25">
      <c r="A8" s="111" t="str">
        <f t="shared" si="0"/>
        <v>4600027637105022000250un</v>
      </c>
      <c r="B8" s="111">
        <v>5022000250</v>
      </c>
      <c r="C8" s="111" t="s">
        <v>6097</v>
      </c>
      <c r="D8" s="111" t="s">
        <v>6261</v>
      </c>
      <c r="E8" s="112">
        <v>331.09</v>
      </c>
      <c r="F8" s="111" t="s">
        <v>132</v>
      </c>
      <c r="G8" s="111">
        <v>4600027637</v>
      </c>
      <c r="H8" s="111">
        <v>10</v>
      </c>
      <c r="I8" s="111"/>
    </row>
    <row r="9" spans="1:9" hidden="1" x14ac:dyDescent="0.25">
      <c r="A9" s="111" t="str">
        <f t="shared" si="0"/>
        <v>4600027637105022000251un</v>
      </c>
      <c r="B9" s="111">
        <v>5022000251</v>
      </c>
      <c r="C9" s="111" t="s">
        <v>6154</v>
      </c>
      <c r="D9" s="111" t="s">
        <v>6261</v>
      </c>
      <c r="E9" s="112">
        <v>212.57</v>
      </c>
      <c r="F9" s="111" t="s">
        <v>123</v>
      </c>
      <c r="G9" s="111">
        <v>4600027637</v>
      </c>
      <c r="H9" s="111">
        <v>10</v>
      </c>
      <c r="I9" s="111"/>
    </row>
    <row r="10" spans="1:9" hidden="1" x14ac:dyDescent="0.25">
      <c r="A10" s="111" t="str">
        <f t="shared" si="0"/>
        <v>4600027637105022000252un</v>
      </c>
      <c r="B10" s="111">
        <v>5022000252</v>
      </c>
      <c r="C10" s="111" t="s">
        <v>6098</v>
      </c>
      <c r="D10" s="111" t="s">
        <v>6261</v>
      </c>
      <c r="E10" s="112">
        <v>331.09</v>
      </c>
      <c r="F10" s="111" t="s">
        <v>133</v>
      </c>
      <c r="G10" s="111">
        <v>4600027637</v>
      </c>
      <c r="H10" s="111">
        <v>10</v>
      </c>
      <c r="I10" s="111"/>
    </row>
    <row r="11" spans="1:9" hidden="1" x14ac:dyDescent="0.25">
      <c r="A11" s="111" t="str">
        <f t="shared" si="0"/>
        <v>4600027637105022000253un</v>
      </c>
      <c r="B11" s="111">
        <v>5022000253</v>
      </c>
      <c r="C11" s="111" t="s">
        <v>6155</v>
      </c>
      <c r="D11" s="111" t="s">
        <v>6261</v>
      </c>
      <c r="E11" s="112">
        <v>212.57</v>
      </c>
      <c r="F11" s="111" t="s">
        <v>134</v>
      </c>
      <c r="G11" s="111">
        <v>4600027637</v>
      </c>
      <c r="H11" s="111">
        <v>10</v>
      </c>
      <c r="I11" s="111"/>
    </row>
    <row r="12" spans="1:9" hidden="1" x14ac:dyDescent="0.25">
      <c r="A12" s="111" t="str">
        <f t="shared" si="0"/>
        <v>4600027637105022000257un</v>
      </c>
      <c r="B12" s="111">
        <v>5022000257</v>
      </c>
      <c r="C12" s="111" t="s">
        <v>5437</v>
      </c>
      <c r="D12" s="111" t="s">
        <v>6261</v>
      </c>
      <c r="E12" s="112">
        <v>331.09</v>
      </c>
      <c r="F12" s="111" t="s">
        <v>135</v>
      </c>
      <c r="G12" s="111">
        <v>4600027637</v>
      </c>
      <c r="H12" s="111">
        <v>10</v>
      </c>
      <c r="I12" s="111"/>
    </row>
    <row r="13" spans="1:9" hidden="1" x14ac:dyDescent="0.25">
      <c r="A13" s="111" t="str">
        <f t="shared" si="0"/>
        <v>4600027637105022000258un</v>
      </c>
      <c r="B13" s="111">
        <v>5022000258</v>
      </c>
      <c r="C13" s="111" t="s">
        <v>5513</v>
      </c>
      <c r="D13" s="111" t="s">
        <v>6261</v>
      </c>
      <c r="E13" s="112">
        <v>212.57</v>
      </c>
      <c r="F13" s="111" t="s">
        <v>136</v>
      </c>
      <c r="G13" s="111">
        <v>4600027637</v>
      </c>
      <c r="H13" s="111">
        <v>10</v>
      </c>
      <c r="I13" s="111"/>
    </row>
    <row r="14" spans="1:9" hidden="1" x14ac:dyDescent="0.25">
      <c r="A14" s="111" t="str">
        <f t="shared" si="0"/>
        <v>4600027637105022200037CJ</v>
      </c>
      <c r="B14" s="111">
        <v>5022200037</v>
      </c>
      <c r="C14" s="111" t="s">
        <v>5418</v>
      </c>
      <c r="D14" s="111" t="s">
        <v>5089</v>
      </c>
      <c r="E14" s="112">
        <v>331.09</v>
      </c>
      <c r="F14" s="111" t="s">
        <v>138</v>
      </c>
      <c r="G14" s="111">
        <v>4600027637</v>
      </c>
      <c r="H14" s="111">
        <v>10</v>
      </c>
      <c r="I14" s="111"/>
    </row>
    <row r="15" spans="1:9" hidden="1" x14ac:dyDescent="0.25">
      <c r="A15" s="111" t="str">
        <f t="shared" si="0"/>
        <v>4600027637105022200038CJ</v>
      </c>
      <c r="B15" s="111">
        <v>5022200038</v>
      </c>
      <c r="C15" s="111" t="s">
        <v>5495</v>
      </c>
      <c r="D15" s="111" t="s">
        <v>5089</v>
      </c>
      <c r="E15" s="112">
        <v>212.57</v>
      </c>
      <c r="F15" s="111" t="s">
        <v>139</v>
      </c>
      <c r="G15" s="111">
        <v>4600027637</v>
      </c>
      <c r="H15" s="111">
        <v>10</v>
      </c>
      <c r="I15" s="111"/>
    </row>
    <row r="16" spans="1:9" hidden="1" x14ac:dyDescent="0.25">
      <c r="A16" s="111" t="str">
        <f t="shared" si="0"/>
        <v>4600027637105023000081UN</v>
      </c>
      <c r="B16" s="111">
        <v>5023000081</v>
      </c>
      <c r="C16" s="111" t="s">
        <v>5438</v>
      </c>
      <c r="D16" s="111" t="s">
        <v>72</v>
      </c>
      <c r="E16" s="112">
        <v>55.59</v>
      </c>
      <c r="F16" s="111" t="s">
        <v>140</v>
      </c>
      <c r="G16" s="111">
        <v>4600027637</v>
      </c>
      <c r="H16" s="111">
        <v>10</v>
      </c>
      <c r="I16" s="111"/>
    </row>
    <row r="17" spans="1:9" hidden="1" x14ac:dyDescent="0.25">
      <c r="A17" s="111" t="str">
        <f t="shared" si="0"/>
        <v>4600027637105025300120un</v>
      </c>
      <c r="B17" s="111">
        <v>5025300120</v>
      </c>
      <c r="C17" s="111" t="s">
        <v>5439</v>
      </c>
      <c r="D17" s="111" t="s">
        <v>6261</v>
      </c>
      <c r="E17" s="112">
        <v>3781.49</v>
      </c>
      <c r="F17" s="111" t="s">
        <v>142</v>
      </c>
      <c r="G17" s="111">
        <v>4600027637</v>
      </c>
      <c r="H17" s="111">
        <v>10</v>
      </c>
      <c r="I17" s="111"/>
    </row>
    <row r="18" spans="1:9" hidden="1" x14ac:dyDescent="0.25">
      <c r="A18" s="111" t="str">
        <f t="shared" si="0"/>
        <v>4600027637105025300121un</v>
      </c>
      <c r="B18" s="111">
        <v>5025300121</v>
      </c>
      <c r="C18" s="111" t="s">
        <v>5515</v>
      </c>
      <c r="D18" s="111" t="s">
        <v>6261</v>
      </c>
      <c r="E18" s="112">
        <v>2201.17</v>
      </c>
      <c r="F18" s="111" t="s">
        <v>144</v>
      </c>
      <c r="G18" s="111">
        <v>4600027637</v>
      </c>
      <c r="H18" s="111">
        <v>10</v>
      </c>
      <c r="I18" s="111"/>
    </row>
    <row r="19" spans="1:9" hidden="1" x14ac:dyDescent="0.25">
      <c r="A19" s="111" t="str">
        <f t="shared" si="0"/>
        <v>4600027637105025300135un</v>
      </c>
      <c r="B19" s="111">
        <v>5025300135</v>
      </c>
      <c r="C19" s="111" t="s">
        <v>5440</v>
      </c>
      <c r="D19" s="111" t="s">
        <v>6261</v>
      </c>
      <c r="E19" s="112">
        <v>7493.26</v>
      </c>
      <c r="F19" s="111" t="s">
        <v>145</v>
      </c>
      <c r="G19" s="111">
        <v>4600027637</v>
      </c>
      <c r="H19" s="111">
        <v>10</v>
      </c>
      <c r="I19" s="111"/>
    </row>
    <row r="20" spans="1:9" hidden="1" x14ac:dyDescent="0.25">
      <c r="A20" s="111" t="str">
        <f t="shared" si="0"/>
        <v>4600027637105025300136un</v>
      </c>
      <c r="B20" s="111">
        <v>5025300136</v>
      </c>
      <c r="C20" s="111" t="s">
        <v>5516</v>
      </c>
      <c r="D20" s="111" t="s">
        <v>6261</v>
      </c>
      <c r="E20" s="112">
        <v>3713.34</v>
      </c>
      <c r="F20" s="111" t="s">
        <v>147</v>
      </c>
      <c r="G20" s="111">
        <v>4600027637</v>
      </c>
      <c r="H20" s="111">
        <v>10</v>
      </c>
      <c r="I20" s="111"/>
    </row>
    <row r="21" spans="1:9" hidden="1" x14ac:dyDescent="0.25">
      <c r="A21" s="111" t="str">
        <f t="shared" si="0"/>
        <v>4600027637105025300139un</v>
      </c>
      <c r="B21" s="111">
        <v>5025300139</v>
      </c>
      <c r="C21" s="111" t="s">
        <v>5441</v>
      </c>
      <c r="D21" s="111" t="s">
        <v>6261</v>
      </c>
      <c r="E21" s="112">
        <v>4831.04</v>
      </c>
      <c r="F21" s="111" t="s">
        <v>148</v>
      </c>
      <c r="G21" s="111">
        <v>4600027637</v>
      </c>
      <c r="H21" s="111">
        <v>10</v>
      </c>
      <c r="I21" s="111"/>
    </row>
    <row r="22" spans="1:9" hidden="1" x14ac:dyDescent="0.25">
      <c r="A22" s="111" t="str">
        <f t="shared" si="0"/>
        <v>4600027637105025300140un</v>
      </c>
      <c r="B22" s="111">
        <v>5025300140</v>
      </c>
      <c r="C22" s="111" t="s">
        <v>5517</v>
      </c>
      <c r="D22" s="111" t="s">
        <v>6261</v>
      </c>
      <c r="E22" s="112">
        <v>2763.17</v>
      </c>
      <c r="F22" s="111" t="s">
        <v>149</v>
      </c>
      <c r="G22" s="111">
        <v>4600027637</v>
      </c>
      <c r="H22" s="111">
        <v>10</v>
      </c>
      <c r="I22" s="111"/>
    </row>
    <row r="23" spans="1:9" hidden="1" x14ac:dyDescent="0.25">
      <c r="A23" s="111" t="str">
        <f t="shared" si="0"/>
        <v>4600027637105025300141un</v>
      </c>
      <c r="B23" s="111">
        <v>5025300141</v>
      </c>
      <c r="C23" s="111" t="s">
        <v>5442</v>
      </c>
      <c r="D23" s="111" t="s">
        <v>6261</v>
      </c>
      <c r="E23" s="112">
        <v>4831.04</v>
      </c>
      <c r="F23" s="111" t="s">
        <v>146</v>
      </c>
      <c r="G23" s="111">
        <v>4600027637</v>
      </c>
      <c r="H23" s="111">
        <v>10</v>
      </c>
      <c r="I23" s="111"/>
    </row>
    <row r="24" spans="1:9" hidden="1" x14ac:dyDescent="0.25">
      <c r="A24" s="111" t="str">
        <f t="shared" si="0"/>
        <v>4600027637105025300142un</v>
      </c>
      <c r="B24" s="111">
        <v>5025300142</v>
      </c>
      <c r="C24" s="111" t="s">
        <v>5518</v>
      </c>
      <c r="D24" s="111" t="s">
        <v>6261</v>
      </c>
      <c r="E24" s="112">
        <v>2763.17</v>
      </c>
      <c r="F24" s="111" t="s">
        <v>150</v>
      </c>
      <c r="G24" s="111">
        <v>4600027637</v>
      </c>
      <c r="H24" s="111">
        <v>10</v>
      </c>
      <c r="I24" s="111"/>
    </row>
    <row r="25" spans="1:9" hidden="1" x14ac:dyDescent="0.25">
      <c r="A25" s="111" t="str">
        <f t="shared" si="0"/>
        <v>4600027637105026000013HA</v>
      </c>
      <c r="B25" s="111">
        <v>5026000013</v>
      </c>
      <c r="C25" s="111" t="s">
        <v>6191</v>
      </c>
      <c r="D25" s="111" t="s">
        <v>5678</v>
      </c>
      <c r="E25" s="112">
        <v>2730</v>
      </c>
      <c r="F25" s="111" t="s">
        <v>151</v>
      </c>
      <c r="G25" s="111">
        <v>4600027637</v>
      </c>
      <c r="H25" s="111">
        <v>10</v>
      </c>
      <c r="I25" s="111"/>
    </row>
    <row r="26" spans="1:9" hidden="1" x14ac:dyDescent="0.25">
      <c r="A26" s="111" t="str">
        <f t="shared" si="0"/>
        <v>4600027637105032200009UN</v>
      </c>
      <c r="B26" s="111">
        <v>5032200009</v>
      </c>
      <c r="C26" s="111" t="s">
        <v>6205</v>
      </c>
      <c r="D26" s="111" t="s">
        <v>72</v>
      </c>
      <c r="E26" s="112">
        <v>400</v>
      </c>
      <c r="F26" s="111" t="s">
        <v>153</v>
      </c>
      <c r="G26" s="111">
        <v>4600027637</v>
      </c>
      <c r="H26" s="111">
        <v>10</v>
      </c>
      <c r="I26" s="111"/>
    </row>
    <row r="27" spans="1:9" hidden="1" x14ac:dyDescent="0.25">
      <c r="A27" s="111" t="str">
        <f t="shared" si="0"/>
        <v>4600027637105041100025UN</v>
      </c>
      <c r="B27" s="111">
        <v>5041100025</v>
      </c>
      <c r="C27" s="111" t="s">
        <v>6079</v>
      </c>
      <c r="D27" s="111" t="s">
        <v>72</v>
      </c>
      <c r="E27" s="112">
        <v>2028.78</v>
      </c>
      <c r="F27" s="111" t="s">
        <v>154</v>
      </c>
      <c r="G27" s="111">
        <v>4600027637</v>
      </c>
      <c r="H27" s="111">
        <v>10</v>
      </c>
      <c r="I27" s="111"/>
    </row>
    <row r="28" spans="1:9" hidden="1" x14ac:dyDescent="0.25">
      <c r="A28" s="111" t="str">
        <f t="shared" si="0"/>
        <v>4600027637105041100026UN</v>
      </c>
      <c r="B28" s="111">
        <v>5041100026</v>
      </c>
      <c r="C28" s="111" t="s">
        <v>6080</v>
      </c>
      <c r="D28" s="111" t="s">
        <v>72</v>
      </c>
      <c r="E28" s="112">
        <v>2028.78</v>
      </c>
      <c r="F28" s="111" t="s">
        <v>155</v>
      </c>
      <c r="G28" s="111">
        <v>4600027637</v>
      </c>
      <c r="H28" s="111">
        <v>10</v>
      </c>
      <c r="I28" s="111"/>
    </row>
    <row r="29" spans="1:9" hidden="1" x14ac:dyDescent="0.25">
      <c r="A29" s="111" t="str">
        <f t="shared" si="0"/>
        <v>4600027637105045100005UN</v>
      </c>
      <c r="B29" s="111">
        <v>5045100005</v>
      </c>
      <c r="C29" s="111" t="s">
        <v>6194</v>
      </c>
      <c r="D29" s="111" t="s">
        <v>72</v>
      </c>
      <c r="E29" s="112">
        <v>0.94</v>
      </c>
      <c r="F29" s="111" t="s">
        <v>156</v>
      </c>
      <c r="G29" s="111">
        <v>4600027637</v>
      </c>
      <c r="H29" s="111">
        <v>10</v>
      </c>
      <c r="I29" s="111"/>
    </row>
    <row r="30" spans="1:9" hidden="1" x14ac:dyDescent="0.25">
      <c r="A30" s="111" t="str">
        <f t="shared" ref="A30:A93" si="1">G30&amp;H30&amp;B30&amp;D30</f>
        <v>4600027637105045500013KM</v>
      </c>
      <c r="B30" s="111">
        <v>5045500013</v>
      </c>
      <c r="C30" s="111" t="s">
        <v>4979</v>
      </c>
      <c r="D30" s="111" t="s">
        <v>4980</v>
      </c>
      <c r="E30" s="112">
        <v>589.16</v>
      </c>
      <c r="F30" s="111" t="s">
        <v>158</v>
      </c>
      <c r="G30" s="111">
        <v>4600027637</v>
      </c>
      <c r="H30" s="111">
        <v>10</v>
      </c>
      <c r="I30" s="111"/>
    </row>
    <row r="31" spans="1:9" x14ac:dyDescent="0.25">
      <c r="A31" s="111" t="str">
        <f t="shared" si="1"/>
        <v>4600027637105045500014KM</v>
      </c>
      <c r="B31" s="111">
        <v>5045500014</v>
      </c>
      <c r="C31" s="111" t="s">
        <v>4981</v>
      </c>
      <c r="D31" s="111" t="s">
        <v>4980</v>
      </c>
      <c r="E31" s="112">
        <v>643.72</v>
      </c>
      <c r="F31" s="111" t="s">
        <v>160</v>
      </c>
      <c r="G31" s="111">
        <v>4600027637</v>
      </c>
      <c r="H31" s="111">
        <v>10</v>
      </c>
      <c r="I31" s="111" t="s">
        <v>5460</v>
      </c>
    </row>
    <row r="32" spans="1:9" x14ac:dyDescent="0.25">
      <c r="A32" s="111" t="str">
        <f t="shared" si="1"/>
        <v>4600027637105045500014KM</v>
      </c>
      <c r="B32" s="111">
        <v>5045500014</v>
      </c>
      <c r="C32" s="111" t="s">
        <v>4981</v>
      </c>
      <c r="D32" s="111" t="s">
        <v>4980</v>
      </c>
      <c r="E32" s="112">
        <v>207.38</v>
      </c>
      <c r="F32" s="111" t="s">
        <v>161</v>
      </c>
      <c r="G32" s="111">
        <v>4600027637</v>
      </c>
      <c r="H32" s="111">
        <v>10</v>
      </c>
      <c r="I32" s="111"/>
    </row>
    <row r="33" spans="1:9" x14ac:dyDescent="0.25">
      <c r="A33" s="111" t="str">
        <f t="shared" si="1"/>
        <v>4600027637105045500015KM</v>
      </c>
      <c r="B33" s="111">
        <v>5045500015</v>
      </c>
      <c r="C33" s="111" t="s">
        <v>4982</v>
      </c>
      <c r="D33" s="111" t="s">
        <v>4980</v>
      </c>
      <c r="E33" s="112">
        <v>207.38</v>
      </c>
      <c r="F33" s="111" t="s">
        <v>162</v>
      </c>
      <c r="G33" s="111">
        <v>4600027637</v>
      </c>
      <c r="H33" s="111">
        <v>10</v>
      </c>
      <c r="I33" s="111"/>
    </row>
    <row r="34" spans="1:9" x14ac:dyDescent="0.25">
      <c r="A34" s="111" t="str">
        <f t="shared" si="1"/>
        <v>4600027637105045500015KM</v>
      </c>
      <c r="B34" s="111">
        <v>5045500015</v>
      </c>
      <c r="C34" s="111" t="s">
        <v>4982</v>
      </c>
      <c r="D34" s="111" t="s">
        <v>4980</v>
      </c>
      <c r="E34" s="112">
        <v>643.72</v>
      </c>
      <c r="F34" s="111" t="s">
        <v>164</v>
      </c>
      <c r="G34" s="111">
        <v>4600027637</v>
      </c>
      <c r="H34" s="111">
        <v>10</v>
      </c>
      <c r="I34" s="111"/>
    </row>
    <row r="35" spans="1:9" hidden="1" x14ac:dyDescent="0.25">
      <c r="A35" s="111" t="str">
        <f t="shared" si="1"/>
        <v>4600027637105045500016KM</v>
      </c>
      <c r="B35" s="111">
        <v>5045500016</v>
      </c>
      <c r="C35" s="111" t="s">
        <v>4983</v>
      </c>
      <c r="D35" s="111" t="s">
        <v>4980</v>
      </c>
      <c r="E35" s="112">
        <v>367.63</v>
      </c>
      <c r="F35" s="111" t="s">
        <v>165</v>
      </c>
      <c r="G35" s="111">
        <v>4600027637</v>
      </c>
      <c r="H35" s="111">
        <v>10</v>
      </c>
      <c r="I35" s="111"/>
    </row>
    <row r="36" spans="1:9" hidden="1" x14ac:dyDescent="0.25">
      <c r="A36" s="111" t="str">
        <f t="shared" si="1"/>
        <v>4600027637105045500019CDA</v>
      </c>
      <c r="B36" s="111">
        <v>5045500019</v>
      </c>
      <c r="C36" s="111" t="s">
        <v>4984</v>
      </c>
      <c r="D36" s="111" t="s">
        <v>75</v>
      </c>
      <c r="E36" s="112">
        <v>129.61000000000001</v>
      </c>
      <c r="F36" s="111" t="s">
        <v>166</v>
      </c>
      <c r="G36" s="111">
        <v>4600027637</v>
      </c>
      <c r="H36" s="111">
        <v>10</v>
      </c>
      <c r="I36" s="111"/>
    </row>
    <row r="37" spans="1:9" hidden="1" x14ac:dyDescent="0.25">
      <c r="A37" s="111" t="str">
        <f t="shared" si="1"/>
        <v>4600027637105045500020CDA</v>
      </c>
      <c r="B37" s="111">
        <v>5045500020</v>
      </c>
      <c r="C37" s="111" t="s">
        <v>4985</v>
      </c>
      <c r="D37" s="111" t="s">
        <v>75</v>
      </c>
      <c r="E37" s="112">
        <v>164.96</v>
      </c>
      <c r="F37" s="111" t="s">
        <v>167</v>
      </c>
      <c r="G37" s="111">
        <v>4600027637</v>
      </c>
      <c r="H37" s="111">
        <v>10</v>
      </c>
      <c r="I37" s="111"/>
    </row>
    <row r="38" spans="1:9" hidden="1" x14ac:dyDescent="0.25">
      <c r="A38" s="111" t="str">
        <f t="shared" si="1"/>
        <v>4600027637105045500021CDA</v>
      </c>
      <c r="B38" s="111">
        <v>5045500021</v>
      </c>
      <c r="C38" s="111" t="s">
        <v>4986</v>
      </c>
      <c r="D38" s="111" t="s">
        <v>75</v>
      </c>
      <c r="E38" s="112">
        <v>200.33</v>
      </c>
      <c r="F38" s="111" t="s">
        <v>168</v>
      </c>
      <c r="G38" s="111">
        <v>4600027637</v>
      </c>
      <c r="H38" s="111">
        <v>10</v>
      </c>
      <c r="I38" s="111"/>
    </row>
    <row r="39" spans="1:9" hidden="1" x14ac:dyDescent="0.25">
      <c r="A39" s="111" t="str">
        <f t="shared" si="1"/>
        <v>4600027637105045500022CDA</v>
      </c>
      <c r="B39" s="111">
        <v>5045500022</v>
      </c>
      <c r="C39" s="111" t="s">
        <v>4987</v>
      </c>
      <c r="D39" s="111" t="s">
        <v>75</v>
      </c>
      <c r="E39" s="112">
        <v>18.86</v>
      </c>
      <c r="F39" s="111" t="s">
        <v>169</v>
      </c>
      <c r="G39" s="111">
        <v>4600027637</v>
      </c>
      <c r="H39" s="111">
        <v>10</v>
      </c>
      <c r="I39" s="111"/>
    </row>
    <row r="40" spans="1:9" hidden="1" x14ac:dyDescent="0.25">
      <c r="A40" s="111" t="str">
        <f t="shared" si="1"/>
        <v>4600027637105045500023CDA</v>
      </c>
      <c r="B40" s="111">
        <v>5045500023</v>
      </c>
      <c r="C40" s="111" t="s">
        <v>4988</v>
      </c>
      <c r="D40" s="111" t="s">
        <v>75</v>
      </c>
      <c r="E40" s="112">
        <v>282.79000000000002</v>
      </c>
      <c r="F40" s="111" t="s">
        <v>163</v>
      </c>
      <c r="G40" s="111">
        <v>4600027637</v>
      </c>
      <c r="H40" s="111">
        <v>10</v>
      </c>
      <c r="I40" s="111"/>
    </row>
    <row r="41" spans="1:9" hidden="1" x14ac:dyDescent="0.25">
      <c r="A41" s="111" t="str">
        <f t="shared" si="1"/>
        <v>4600027637105045500024CDA</v>
      </c>
      <c r="B41" s="111">
        <v>5045500024</v>
      </c>
      <c r="C41" s="111" t="s">
        <v>4989</v>
      </c>
      <c r="D41" s="111" t="s">
        <v>75</v>
      </c>
      <c r="E41" s="112">
        <v>282.79000000000002</v>
      </c>
      <c r="F41" s="111" t="s">
        <v>170</v>
      </c>
      <c r="G41" s="111">
        <v>4600027637</v>
      </c>
      <c r="H41" s="111">
        <v>10</v>
      </c>
      <c r="I41" s="111"/>
    </row>
    <row r="42" spans="1:9" hidden="1" x14ac:dyDescent="0.25">
      <c r="A42" s="111" t="str">
        <f t="shared" si="1"/>
        <v>4600027637105045500030CDA</v>
      </c>
      <c r="B42" s="111">
        <v>5045500030</v>
      </c>
      <c r="C42" s="111" t="s">
        <v>4990</v>
      </c>
      <c r="D42" s="111" t="s">
        <v>75</v>
      </c>
      <c r="E42" s="112">
        <v>301.64</v>
      </c>
      <c r="F42" s="111" t="s">
        <v>171</v>
      </c>
      <c r="G42" s="111">
        <v>4600027637</v>
      </c>
      <c r="H42" s="111">
        <v>10</v>
      </c>
      <c r="I42" s="111"/>
    </row>
    <row r="43" spans="1:9" hidden="1" x14ac:dyDescent="0.25">
      <c r="A43" s="111" t="str">
        <f t="shared" si="1"/>
        <v>4600027637105045500034CDA</v>
      </c>
      <c r="B43" s="111">
        <v>5045500034</v>
      </c>
      <c r="C43" s="111" t="s">
        <v>4994</v>
      </c>
      <c r="D43" s="111" t="s">
        <v>75</v>
      </c>
      <c r="E43" s="112">
        <v>11429.61</v>
      </c>
      <c r="F43" s="111" t="s">
        <v>175</v>
      </c>
      <c r="G43" s="111">
        <v>4600027637</v>
      </c>
      <c r="H43" s="111">
        <v>10</v>
      </c>
      <c r="I43" s="111"/>
    </row>
    <row r="44" spans="1:9" hidden="1" x14ac:dyDescent="0.25">
      <c r="A44" s="111" t="str">
        <f t="shared" si="1"/>
        <v>4600027637105045500031CDA</v>
      </c>
      <c r="B44" s="111">
        <v>5045500031</v>
      </c>
      <c r="C44" s="111" t="s">
        <v>4991</v>
      </c>
      <c r="D44" s="111" t="s">
        <v>75</v>
      </c>
      <c r="E44" s="112">
        <v>2592.2800000000002</v>
      </c>
      <c r="F44" s="111" t="s">
        <v>172</v>
      </c>
      <c r="G44" s="111">
        <v>4600027637</v>
      </c>
      <c r="H44" s="111">
        <v>10</v>
      </c>
      <c r="I44" s="111"/>
    </row>
    <row r="45" spans="1:9" hidden="1" x14ac:dyDescent="0.25">
      <c r="A45" s="111" t="str">
        <f t="shared" si="1"/>
        <v>4600027637105045500032CDA</v>
      </c>
      <c r="B45" s="111">
        <v>5045500032</v>
      </c>
      <c r="C45" s="111" t="s">
        <v>4992</v>
      </c>
      <c r="D45" s="111" t="s">
        <v>75</v>
      </c>
      <c r="E45" s="112">
        <v>18852.96</v>
      </c>
      <c r="F45" s="111" t="s">
        <v>173</v>
      </c>
      <c r="G45" s="111">
        <v>4600027637</v>
      </c>
      <c r="H45" s="111">
        <v>10</v>
      </c>
      <c r="I45" s="111"/>
    </row>
    <row r="46" spans="1:9" hidden="1" x14ac:dyDescent="0.25">
      <c r="A46" s="111" t="str">
        <f t="shared" si="1"/>
        <v>4600027637105045500033CDA</v>
      </c>
      <c r="B46" s="111">
        <v>5045500033</v>
      </c>
      <c r="C46" s="111" t="s">
        <v>4993</v>
      </c>
      <c r="D46" s="111" t="s">
        <v>75</v>
      </c>
      <c r="E46" s="112">
        <v>11783.1</v>
      </c>
      <c r="F46" s="111" t="s">
        <v>174</v>
      </c>
      <c r="G46" s="111">
        <v>4600027637</v>
      </c>
      <c r="H46" s="111">
        <v>10</v>
      </c>
      <c r="I46" s="111"/>
    </row>
    <row r="47" spans="1:9" hidden="1" x14ac:dyDescent="0.25">
      <c r="A47" s="111" t="str">
        <f t="shared" si="1"/>
        <v>4600027637105045500035CDA</v>
      </c>
      <c r="B47" s="111">
        <v>5045500035</v>
      </c>
      <c r="C47" s="111" t="s">
        <v>4995</v>
      </c>
      <c r="D47" s="111" t="s">
        <v>75</v>
      </c>
      <c r="E47" s="112">
        <v>4477.58</v>
      </c>
      <c r="F47" s="111" t="s">
        <v>176</v>
      </c>
      <c r="G47" s="111">
        <v>4600027637</v>
      </c>
      <c r="H47" s="111">
        <v>10</v>
      </c>
      <c r="I47" s="111"/>
    </row>
    <row r="48" spans="1:9" hidden="1" x14ac:dyDescent="0.25">
      <c r="A48" s="111" t="str">
        <f t="shared" si="1"/>
        <v>4600027637105045500036CDA</v>
      </c>
      <c r="B48" s="111">
        <v>5045500036</v>
      </c>
      <c r="C48" s="111" t="s">
        <v>4996</v>
      </c>
      <c r="D48" s="111" t="s">
        <v>75</v>
      </c>
      <c r="E48" s="112">
        <v>4477.58</v>
      </c>
      <c r="F48" s="111" t="s">
        <v>179</v>
      </c>
      <c r="G48" s="111">
        <v>4600027637</v>
      </c>
      <c r="H48" s="111">
        <v>10</v>
      </c>
      <c r="I48" s="111"/>
    </row>
    <row r="49" spans="1:9" hidden="1" x14ac:dyDescent="0.25">
      <c r="A49" s="111" t="str">
        <f t="shared" si="1"/>
        <v>4600027637105045500038CDA</v>
      </c>
      <c r="B49" s="111">
        <v>5045500038</v>
      </c>
      <c r="C49" s="111" t="s">
        <v>4997</v>
      </c>
      <c r="D49" s="111" t="s">
        <v>75</v>
      </c>
      <c r="E49" s="112">
        <v>188.54</v>
      </c>
      <c r="F49" s="111" t="s">
        <v>180</v>
      </c>
      <c r="G49" s="111">
        <v>4600027637</v>
      </c>
      <c r="H49" s="111">
        <v>10</v>
      </c>
      <c r="I49" s="111"/>
    </row>
    <row r="50" spans="1:9" hidden="1" x14ac:dyDescent="0.25">
      <c r="A50" s="111" t="str">
        <f t="shared" si="1"/>
        <v>4600027637105045500041CDA</v>
      </c>
      <c r="B50" s="111">
        <v>5045500041</v>
      </c>
      <c r="C50" s="111" t="s">
        <v>4998</v>
      </c>
      <c r="D50" s="111" t="s">
        <v>75</v>
      </c>
      <c r="E50" s="112">
        <v>294.58999999999997</v>
      </c>
      <c r="F50" s="111" t="s">
        <v>181</v>
      </c>
      <c r="G50" s="111">
        <v>4600027637</v>
      </c>
      <c r="H50" s="111">
        <v>10</v>
      </c>
      <c r="I50" s="111"/>
    </row>
    <row r="51" spans="1:9" hidden="1" x14ac:dyDescent="0.25">
      <c r="A51" s="111" t="str">
        <f t="shared" si="1"/>
        <v>4600027637105045500042CDA</v>
      </c>
      <c r="B51" s="111">
        <v>5045500042</v>
      </c>
      <c r="C51" s="111" t="s">
        <v>4999</v>
      </c>
      <c r="D51" s="111" t="s">
        <v>75</v>
      </c>
      <c r="E51" s="112">
        <v>2827.94</v>
      </c>
      <c r="F51" s="111" t="s">
        <v>177</v>
      </c>
      <c r="G51" s="111">
        <v>4600027637</v>
      </c>
      <c r="H51" s="111">
        <v>10</v>
      </c>
      <c r="I51" s="111"/>
    </row>
    <row r="52" spans="1:9" hidden="1" x14ac:dyDescent="0.25">
      <c r="A52" s="111" t="str">
        <f t="shared" si="1"/>
        <v>4600027637105045500043CDA</v>
      </c>
      <c r="B52" s="111">
        <v>5045500043</v>
      </c>
      <c r="C52" s="111" t="s">
        <v>5000</v>
      </c>
      <c r="D52" s="111" t="s">
        <v>75</v>
      </c>
      <c r="E52" s="112">
        <v>3534.93</v>
      </c>
      <c r="F52" s="111" t="s">
        <v>183</v>
      </c>
      <c r="G52" s="111">
        <v>4600027637</v>
      </c>
      <c r="H52" s="111">
        <v>10</v>
      </c>
      <c r="I52" s="111"/>
    </row>
    <row r="53" spans="1:9" hidden="1" x14ac:dyDescent="0.25">
      <c r="A53" s="111" t="str">
        <f t="shared" si="1"/>
        <v>4600027637105045500044CDA</v>
      </c>
      <c r="B53" s="111">
        <v>5045500044</v>
      </c>
      <c r="C53" s="111" t="s">
        <v>5001</v>
      </c>
      <c r="D53" s="111" t="s">
        <v>75</v>
      </c>
      <c r="E53" s="112">
        <v>2592.2800000000002</v>
      </c>
      <c r="F53" s="111" t="s">
        <v>185</v>
      </c>
      <c r="G53" s="111">
        <v>4600027637</v>
      </c>
      <c r="H53" s="111">
        <v>10</v>
      </c>
      <c r="I53" s="111"/>
    </row>
    <row r="54" spans="1:9" hidden="1" x14ac:dyDescent="0.25">
      <c r="A54" s="111" t="str">
        <f t="shared" si="1"/>
        <v>4600027637105045500045CDA</v>
      </c>
      <c r="B54" s="111">
        <v>5045500045</v>
      </c>
      <c r="C54" s="111" t="s">
        <v>5002</v>
      </c>
      <c r="D54" s="111" t="s">
        <v>75</v>
      </c>
      <c r="E54" s="112">
        <v>4124.09</v>
      </c>
      <c r="F54" s="111" t="s">
        <v>186</v>
      </c>
      <c r="G54" s="111">
        <v>4600027637</v>
      </c>
      <c r="H54" s="111">
        <v>10</v>
      </c>
      <c r="I54" s="111"/>
    </row>
    <row r="55" spans="1:9" hidden="1" x14ac:dyDescent="0.25">
      <c r="A55" s="111" t="str">
        <f t="shared" si="1"/>
        <v>4600027637105045500046CDA</v>
      </c>
      <c r="B55" s="111">
        <v>5045500046</v>
      </c>
      <c r="C55" s="111" t="s">
        <v>5003</v>
      </c>
      <c r="D55" s="111" t="s">
        <v>75</v>
      </c>
      <c r="E55" s="112">
        <v>1178.31</v>
      </c>
      <c r="F55" s="111" t="s">
        <v>187</v>
      </c>
      <c r="G55" s="111">
        <v>4600027637</v>
      </c>
      <c r="H55" s="111">
        <v>10</v>
      </c>
      <c r="I55" s="111"/>
    </row>
    <row r="56" spans="1:9" hidden="1" x14ac:dyDescent="0.25">
      <c r="A56" s="111" t="str">
        <f t="shared" si="1"/>
        <v>4600027637105045500047CDA</v>
      </c>
      <c r="B56" s="111">
        <v>5045500047</v>
      </c>
      <c r="C56" s="111" t="s">
        <v>5004</v>
      </c>
      <c r="D56" s="111" t="s">
        <v>75</v>
      </c>
      <c r="E56" s="112">
        <v>1296.1500000000001</v>
      </c>
      <c r="F56" s="111" t="s">
        <v>188</v>
      </c>
      <c r="G56" s="111">
        <v>4600027637</v>
      </c>
      <c r="H56" s="111">
        <v>10</v>
      </c>
      <c r="I56" s="111"/>
    </row>
    <row r="57" spans="1:9" hidden="1" x14ac:dyDescent="0.25">
      <c r="A57" s="111" t="str">
        <f t="shared" si="1"/>
        <v>4600027637105045500051CDA</v>
      </c>
      <c r="B57" s="111">
        <v>5045500051</v>
      </c>
      <c r="C57" s="111" t="s">
        <v>5008</v>
      </c>
      <c r="D57" s="111" t="s">
        <v>75</v>
      </c>
      <c r="E57" s="112">
        <v>11429.61</v>
      </c>
      <c r="F57" s="111" t="s">
        <v>192</v>
      </c>
      <c r="G57" s="111">
        <v>4600027637</v>
      </c>
      <c r="H57" s="111">
        <v>10</v>
      </c>
      <c r="I57" s="111"/>
    </row>
    <row r="58" spans="1:9" hidden="1" x14ac:dyDescent="0.25">
      <c r="A58" s="111" t="str">
        <f t="shared" si="1"/>
        <v>4600027637105045500048CDA</v>
      </c>
      <c r="B58" s="111">
        <v>5045500048</v>
      </c>
      <c r="C58" s="111" t="s">
        <v>5005</v>
      </c>
      <c r="D58" s="111" t="s">
        <v>75</v>
      </c>
      <c r="E58" s="112">
        <v>1178.31</v>
      </c>
      <c r="F58" s="111" t="s">
        <v>189</v>
      </c>
      <c r="G58" s="111">
        <v>4600027637</v>
      </c>
      <c r="H58" s="111">
        <v>10</v>
      </c>
      <c r="I58" s="111"/>
    </row>
    <row r="59" spans="1:9" hidden="1" x14ac:dyDescent="0.25">
      <c r="A59" s="111" t="str">
        <f t="shared" si="1"/>
        <v>4600027637105045500049CDA</v>
      </c>
      <c r="B59" s="111">
        <v>5045500049</v>
      </c>
      <c r="C59" s="111" t="s">
        <v>5006</v>
      </c>
      <c r="D59" s="111" t="s">
        <v>75</v>
      </c>
      <c r="E59" s="112">
        <v>2120.96</v>
      </c>
      <c r="F59" s="111" t="s">
        <v>190</v>
      </c>
      <c r="G59" s="111">
        <v>4600027637</v>
      </c>
      <c r="H59" s="111">
        <v>10</v>
      </c>
      <c r="I59" s="111"/>
    </row>
    <row r="60" spans="1:9" hidden="1" x14ac:dyDescent="0.25">
      <c r="A60" s="111" t="str">
        <f t="shared" si="1"/>
        <v>4600027637105045500050CDA</v>
      </c>
      <c r="B60" s="111">
        <v>5045500050</v>
      </c>
      <c r="C60" s="111" t="s">
        <v>5007</v>
      </c>
      <c r="D60" s="111" t="s">
        <v>75</v>
      </c>
      <c r="E60" s="112">
        <v>1649.63</v>
      </c>
      <c r="F60" s="111" t="s">
        <v>191</v>
      </c>
      <c r="G60" s="111">
        <v>4600027637</v>
      </c>
      <c r="H60" s="111">
        <v>10</v>
      </c>
      <c r="I60" s="111"/>
    </row>
    <row r="61" spans="1:9" hidden="1" x14ac:dyDescent="0.25">
      <c r="A61" s="111" t="str">
        <f t="shared" si="1"/>
        <v>4600027637105045500052CDA</v>
      </c>
      <c r="B61" s="111">
        <v>5045500052</v>
      </c>
      <c r="C61" s="111" t="s">
        <v>5009</v>
      </c>
      <c r="D61" s="111" t="s">
        <v>75</v>
      </c>
      <c r="E61" s="112">
        <v>11783.1</v>
      </c>
      <c r="F61" s="111" t="s">
        <v>193</v>
      </c>
      <c r="G61" s="111">
        <v>4600027637</v>
      </c>
      <c r="H61" s="111">
        <v>10</v>
      </c>
      <c r="I61" s="111"/>
    </row>
    <row r="62" spans="1:9" hidden="1" x14ac:dyDescent="0.25">
      <c r="A62" s="111" t="str">
        <f t="shared" si="1"/>
        <v>4600027637105045500053CDA</v>
      </c>
      <c r="B62" s="111">
        <v>5045500053</v>
      </c>
      <c r="C62" s="111" t="s">
        <v>5010</v>
      </c>
      <c r="D62" s="111" t="s">
        <v>75</v>
      </c>
      <c r="E62" s="112">
        <v>4713.24</v>
      </c>
      <c r="F62" s="111" t="s">
        <v>195</v>
      </c>
      <c r="G62" s="111">
        <v>4600027637</v>
      </c>
      <c r="H62" s="111">
        <v>10</v>
      </c>
      <c r="I62" s="111"/>
    </row>
    <row r="63" spans="1:9" hidden="1" x14ac:dyDescent="0.25">
      <c r="A63" s="111" t="str">
        <f t="shared" si="1"/>
        <v>4600027637105045500054CDA</v>
      </c>
      <c r="B63" s="111">
        <v>5045500054</v>
      </c>
      <c r="C63" s="111" t="s">
        <v>5011</v>
      </c>
      <c r="D63" s="111" t="s">
        <v>75</v>
      </c>
      <c r="E63" s="112">
        <v>3534.93</v>
      </c>
      <c r="F63" s="111" t="s">
        <v>196</v>
      </c>
      <c r="G63" s="111">
        <v>4600027637</v>
      </c>
      <c r="H63" s="111">
        <v>10</v>
      </c>
      <c r="I63" s="111"/>
    </row>
    <row r="64" spans="1:9" hidden="1" x14ac:dyDescent="0.25">
      <c r="A64" s="111" t="str">
        <f t="shared" si="1"/>
        <v>4600027637105045500056CDA</v>
      </c>
      <c r="B64" s="111">
        <v>5045500056</v>
      </c>
      <c r="C64" s="111" t="s">
        <v>5012</v>
      </c>
      <c r="D64" s="111" t="s">
        <v>75</v>
      </c>
      <c r="E64" s="112">
        <v>1178.31</v>
      </c>
      <c r="F64" s="111" t="s">
        <v>197</v>
      </c>
      <c r="G64" s="111">
        <v>4600027637</v>
      </c>
      <c r="H64" s="111">
        <v>10</v>
      </c>
      <c r="I64" s="111"/>
    </row>
    <row r="65" spans="1:9" hidden="1" x14ac:dyDescent="0.25">
      <c r="A65" s="111" t="str">
        <f t="shared" si="1"/>
        <v>4600027637105045500057CDA</v>
      </c>
      <c r="B65" s="111">
        <v>5045500057</v>
      </c>
      <c r="C65" s="111" t="s">
        <v>5013</v>
      </c>
      <c r="D65" s="111" t="s">
        <v>75</v>
      </c>
      <c r="E65" s="112">
        <v>2592.2800000000002</v>
      </c>
      <c r="F65" s="111" t="s">
        <v>194</v>
      </c>
      <c r="G65" s="111">
        <v>4600027637</v>
      </c>
      <c r="H65" s="111">
        <v>10</v>
      </c>
      <c r="I65" s="111"/>
    </row>
    <row r="66" spans="1:9" hidden="1" x14ac:dyDescent="0.25">
      <c r="A66" s="111" t="str">
        <f t="shared" si="1"/>
        <v>4600027637105045800005UN</v>
      </c>
      <c r="B66" s="111">
        <v>5045800005</v>
      </c>
      <c r="C66" s="111" t="s">
        <v>6197</v>
      </c>
      <c r="D66" s="111" t="s">
        <v>72</v>
      </c>
      <c r="E66" s="112">
        <v>234509</v>
      </c>
      <c r="F66" s="111" t="s">
        <v>198</v>
      </c>
      <c r="G66" s="111">
        <v>4600027637</v>
      </c>
      <c r="H66" s="111">
        <v>10</v>
      </c>
      <c r="I66" s="111"/>
    </row>
    <row r="67" spans="1:9" hidden="1" x14ac:dyDescent="0.25">
      <c r="A67" s="111" t="str">
        <f t="shared" si="1"/>
        <v>4600027637105045800006UN</v>
      </c>
      <c r="B67" s="111">
        <v>5045800006</v>
      </c>
      <c r="C67" s="111" t="s">
        <v>6196</v>
      </c>
      <c r="D67" s="111" t="s">
        <v>72</v>
      </c>
      <c r="E67" s="112">
        <v>160042.39000000001</v>
      </c>
      <c r="F67" s="111" t="s">
        <v>199</v>
      </c>
      <c r="G67" s="111">
        <v>4600027637</v>
      </c>
      <c r="H67" s="111">
        <v>10</v>
      </c>
      <c r="I67" s="111"/>
    </row>
    <row r="68" spans="1:9" hidden="1" x14ac:dyDescent="0.25">
      <c r="A68" s="111" t="str">
        <f t="shared" si="1"/>
        <v>4600027637105045900001UN</v>
      </c>
      <c r="B68" s="111">
        <v>5045900001</v>
      </c>
      <c r="C68" s="111" t="s">
        <v>5651</v>
      </c>
      <c r="D68" s="111" t="s">
        <v>72</v>
      </c>
      <c r="E68" s="112">
        <v>6152.29</v>
      </c>
      <c r="F68" s="111" t="s">
        <v>200</v>
      </c>
      <c r="G68" s="111">
        <v>4600027637</v>
      </c>
      <c r="H68" s="111">
        <v>10</v>
      </c>
      <c r="I68" s="111"/>
    </row>
    <row r="69" spans="1:9" hidden="1" x14ac:dyDescent="0.25">
      <c r="A69" s="111" t="str">
        <f t="shared" si="1"/>
        <v>4600027637105045900002UN</v>
      </c>
      <c r="B69" s="111">
        <v>5045900002</v>
      </c>
      <c r="C69" s="111" t="s">
        <v>5652</v>
      </c>
      <c r="D69" s="111" t="s">
        <v>72</v>
      </c>
      <c r="E69" s="112">
        <v>6060.24</v>
      </c>
      <c r="F69" s="111" t="s">
        <v>201</v>
      </c>
      <c r="G69" s="111">
        <v>4600027637</v>
      </c>
      <c r="H69" s="111">
        <v>10</v>
      </c>
      <c r="I69" s="111"/>
    </row>
    <row r="70" spans="1:9" hidden="1" x14ac:dyDescent="0.25">
      <c r="A70" s="111" t="str">
        <f t="shared" si="1"/>
        <v>4600027637105045900007UN</v>
      </c>
      <c r="B70" s="111">
        <v>5045900007</v>
      </c>
      <c r="C70" s="111" t="s">
        <v>6190</v>
      </c>
      <c r="D70" s="111" t="s">
        <v>72</v>
      </c>
      <c r="E70" s="112">
        <v>634.29999999999995</v>
      </c>
      <c r="F70" s="111" t="s">
        <v>202</v>
      </c>
      <c r="G70" s="111">
        <v>4600027637</v>
      </c>
      <c r="H70" s="111">
        <v>10</v>
      </c>
      <c r="I70" s="111"/>
    </row>
    <row r="71" spans="1:9" hidden="1" x14ac:dyDescent="0.25">
      <c r="A71" s="111" t="str">
        <f t="shared" si="1"/>
        <v>4600027637105050000009M2</v>
      </c>
      <c r="B71" s="111">
        <v>5050000009</v>
      </c>
      <c r="C71" s="111" t="s">
        <v>5949</v>
      </c>
      <c r="D71" s="111" t="s">
        <v>73</v>
      </c>
      <c r="E71" s="112">
        <v>22.5</v>
      </c>
      <c r="F71" s="111" t="s">
        <v>206</v>
      </c>
      <c r="G71" s="111">
        <v>4600027637</v>
      </c>
      <c r="H71" s="111">
        <v>10</v>
      </c>
      <c r="I71" s="111"/>
    </row>
    <row r="72" spans="1:9" hidden="1" x14ac:dyDescent="0.25">
      <c r="A72" s="111" t="str">
        <f t="shared" si="1"/>
        <v>4600027637105050000004M2</v>
      </c>
      <c r="B72" s="111">
        <v>5050000004</v>
      </c>
      <c r="C72" s="111" t="s">
        <v>137</v>
      </c>
      <c r="D72" s="111" t="s">
        <v>73</v>
      </c>
      <c r="E72" s="112">
        <v>6947.62</v>
      </c>
      <c r="F72" s="111" t="s">
        <v>203</v>
      </c>
      <c r="G72" s="111">
        <v>4600027637</v>
      </c>
      <c r="H72" s="111">
        <v>10</v>
      </c>
      <c r="I72" s="111"/>
    </row>
    <row r="73" spans="1:9" hidden="1" x14ac:dyDescent="0.25">
      <c r="A73" s="111" t="str">
        <f t="shared" si="1"/>
        <v>4600027637105050000006M2</v>
      </c>
      <c r="B73" s="111">
        <v>5050000006</v>
      </c>
      <c r="C73" s="111" t="s">
        <v>5975</v>
      </c>
      <c r="D73" s="111" t="s">
        <v>73</v>
      </c>
      <c r="E73" s="112">
        <v>5437.06</v>
      </c>
      <c r="F73" s="111" t="s">
        <v>204</v>
      </c>
      <c r="G73" s="111">
        <v>4600027637</v>
      </c>
      <c r="H73" s="111">
        <v>10</v>
      </c>
      <c r="I73" s="111"/>
    </row>
    <row r="74" spans="1:9" hidden="1" x14ac:dyDescent="0.25">
      <c r="A74" s="111" t="str">
        <f t="shared" si="1"/>
        <v>4600027637105050000008M3</v>
      </c>
      <c r="B74" s="111">
        <v>5050000008</v>
      </c>
      <c r="C74" s="111" t="s">
        <v>5948</v>
      </c>
      <c r="D74" s="111" t="s">
        <v>76</v>
      </c>
      <c r="E74" s="112">
        <v>10631.93</v>
      </c>
      <c r="F74" s="111" t="s">
        <v>205</v>
      </c>
      <c r="G74" s="111">
        <v>4600027637</v>
      </c>
      <c r="H74" s="111">
        <v>10</v>
      </c>
      <c r="I74" s="111"/>
    </row>
    <row r="75" spans="1:9" hidden="1" x14ac:dyDescent="0.25">
      <c r="A75" s="111" t="str">
        <f t="shared" si="1"/>
        <v>4600027637105050000010M2</v>
      </c>
      <c r="B75" s="111">
        <v>5050000010</v>
      </c>
      <c r="C75" s="111" t="s">
        <v>5976</v>
      </c>
      <c r="D75" s="111" t="s">
        <v>73</v>
      </c>
      <c r="E75" s="112">
        <v>298.66000000000003</v>
      </c>
      <c r="F75" s="111" t="s">
        <v>207</v>
      </c>
      <c r="G75" s="111">
        <v>4600027637</v>
      </c>
      <c r="H75" s="111">
        <v>10</v>
      </c>
      <c r="I75" s="111"/>
    </row>
    <row r="76" spans="1:9" hidden="1" x14ac:dyDescent="0.25">
      <c r="A76" s="111" t="str">
        <f t="shared" si="1"/>
        <v>4600027637105050000011M2</v>
      </c>
      <c r="B76" s="111">
        <v>5050000011</v>
      </c>
      <c r="C76" s="111" t="s">
        <v>5243</v>
      </c>
      <c r="D76" s="111" t="s">
        <v>73</v>
      </c>
      <c r="E76" s="112">
        <v>295.72000000000003</v>
      </c>
      <c r="F76" s="111" t="s">
        <v>209</v>
      </c>
      <c r="G76" s="111">
        <v>4600027637</v>
      </c>
      <c r="H76" s="111">
        <v>10</v>
      </c>
      <c r="I76" s="111"/>
    </row>
    <row r="77" spans="1:9" hidden="1" x14ac:dyDescent="0.25">
      <c r="A77" s="111" t="str">
        <f t="shared" si="1"/>
        <v>4600027637105050000012CDA</v>
      </c>
      <c r="B77" s="111">
        <v>5050000012</v>
      </c>
      <c r="C77" s="111" t="s">
        <v>4916</v>
      </c>
      <c r="D77" s="111" t="s">
        <v>75</v>
      </c>
      <c r="E77" s="112">
        <v>1.9</v>
      </c>
      <c r="F77" s="111" t="s">
        <v>210</v>
      </c>
      <c r="G77" s="111">
        <v>4600027637</v>
      </c>
      <c r="H77" s="111">
        <v>10</v>
      </c>
      <c r="I77" s="111"/>
    </row>
    <row r="78" spans="1:9" hidden="1" x14ac:dyDescent="0.25">
      <c r="A78" s="111" t="str">
        <f t="shared" si="1"/>
        <v>4600027637105050000013CDA</v>
      </c>
      <c r="B78" s="111">
        <v>5050000013</v>
      </c>
      <c r="C78" s="111" t="s">
        <v>5957</v>
      </c>
      <c r="D78" s="111" t="s">
        <v>75</v>
      </c>
      <c r="E78" s="112">
        <v>1.9</v>
      </c>
      <c r="F78" s="111" t="s">
        <v>211</v>
      </c>
      <c r="G78" s="111">
        <v>4600027637</v>
      </c>
      <c r="H78" s="111">
        <v>10</v>
      </c>
      <c r="I78" s="111"/>
    </row>
    <row r="79" spans="1:9" hidden="1" x14ac:dyDescent="0.25">
      <c r="A79" s="111" t="str">
        <f t="shared" si="1"/>
        <v>4600027637105050000014M2</v>
      </c>
      <c r="B79" s="111">
        <v>5050000014</v>
      </c>
      <c r="C79" s="111" t="s">
        <v>5950</v>
      </c>
      <c r="D79" s="111" t="s">
        <v>73</v>
      </c>
      <c r="E79" s="112">
        <v>19.53</v>
      </c>
      <c r="F79" s="111" t="s">
        <v>208</v>
      </c>
      <c r="G79" s="111">
        <v>4600027637</v>
      </c>
      <c r="H79" s="111">
        <v>10</v>
      </c>
      <c r="I79" s="111"/>
    </row>
    <row r="80" spans="1:9" hidden="1" x14ac:dyDescent="0.25">
      <c r="A80" s="111" t="str">
        <f t="shared" si="1"/>
        <v>4600027637105050000015M2</v>
      </c>
      <c r="B80" s="111">
        <v>5050000015</v>
      </c>
      <c r="C80" s="111" t="s">
        <v>65</v>
      </c>
      <c r="D80" s="111" t="s">
        <v>73</v>
      </c>
      <c r="E80" s="112">
        <v>97.98</v>
      </c>
      <c r="F80" s="111" t="s">
        <v>213</v>
      </c>
      <c r="G80" s="111">
        <v>4600027637</v>
      </c>
      <c r="H80" s="111">
        <v>10</v>
      </c>
      <c r="I80" s="111"/>
    </row>
    <row r="81" spans="1:9" hidden="1" x14ac:dyDescent="0.25">
      <c r="A81" s="111" t="str">
        <f t="shared" si="1"/>
        <v>4600027637105050000018M2</v>
      </c>
      <c r="B81" s="111">
        <v>5050000018</v>
      </c>
      <c r="C81" s="111" t="s">
        <v>5951</v>
      </c>
      <c r="D81" s="111" t="s">
        <v>73</v>
      </c>
      <c r="E81" s="112">
        <v>340.58</v>
      </c>
      <c r="F81" s="111" t="s">
        <v>215</v>
      </c>
      <c r="G81" s="111">
        <v>4600027637</v>
      </c>
      <c r="H81" s="111">
        <v>10</v>
      </c>
      <c r="I81" s="111"/>
    </row>
    <row r="82" spans="1:9" hidden="1" x14ac:dyDescent="0.25">
      <c r="A82" s="111" t="str">
        <f t="shared" si="1"/>
        <v>4600027637105050000019M</v>
      </c>
      <c r="B82" s="111">
        <v>5050000019</v>
      </c>
      <c r="C82" s="111" t="s">
        <v>5198</v>
      </c>
      <c r="D82" s="111" t="s">
        <v>77</v>
      </c>
      <c r="E82" s="112">
        <v>2696.44</v>
      </c>
      <c r="F82" s="111" t="s">
        <v>216</v>
      </c>
      <c r="G82" s="111">
        <v>4600027637</v>
      </c>
      <c r="H82" s="111">
        <v>10</v>
      </c>
      <c r="I82" s="111"/>
    </row>
    <row r="83" spans="1:9" hidden="1" x14ac:dyDescent="0.25">
      <c r="A83" s="111" t="str">
        <f t="shared" si="1"/>
        <v>4600027637105050000021CDA</v>
      </c>
      <c r="B83" s="111">
        <v>5050000021</v>
      </c>
      <c r="C83" s="111" t="s">
        <v>5199</v>
      </c>
      <c r="D83" s="111" t="s">
        <v>75</v>
      </c>
      <c r="E83" s="112">
        <v>5117.2299999999996</v>
      </c>
      <c r="F83" s="111" t="s">
        <v>218</v>
      </c>
      <c r="G83" s="111">
        <v>4600027637</v>
      </c>
      <c r="H83" s="111">
        <v>10</v>
      </c>
      <c r="I83" s="111"/>
    </row>
    <row r="84" spans="1:9" hidden="1" x14ac:dyDescent="0.25">
      <c r="A84" s="111" t="str">
        <f t="shared" si="1"/>
        <v>4600027637105050000022CDA</v>
      </c>
      <c r="B84" s="111">
        <v>5050000022</v>
      </c>
      <c r="C84" s="111" t="s">
        <v>5200</v>
      </c>
      <c r="D84" s="111" t="s">
        <v>75</v>
      </c>
      <c r="E84" s="112">
        <v>4911.04</v>
      </c>
      <c r="F84" s="111" t="s">
        <v>220</v>
      </c>
      <c r="G84" s="111">
        <v>4600027637</v>
      </c>
      <c r="H84" s="111">
        <v>10</v>
      </c>
      <c r="I84" s="111"/>
    </row>
    <row r="85" spans="1:9" hidden="1" x14ac:dyDescent="0.25">
      <c r="A85" s="111" t="str">
        <f t="shared" si="1"/>
        <v>4600027637105050000026UN</v>
      </c>
      <c r="B85" s="111">
        <v>5050000026</v>
      </c>
      <c r="C85" s="111" t="s">
        <v>5953</v>
      </c>
      <c r="D85" s="111" t="s">
        <v>72</v>
      </c>
      <c r="E85" s="112">
        <v>15402.73</v>
      </c>
      <c r="F85" s="111" t="s">
        <v>228</v>
      </c>
      <c r="G85" s="111">
        <v>4600027637</v>
      </c>
      <c r="H85" s="111">
        <v>10</v>
      </c>
      <c r="I85" s="111"/>
    </row>
    <row r="86" spans="1:9" hidden="1" x14ac:dyDescent="0.25">
      <c r="A86" s="111" t="str">
        <f t="shared" si="1"/>
        <v>4600027637105050000023M2</v>
      </c>
      <c r="B86" s="111">
        <v>5050000023</v>
      </c>
      <c r="C86" s="111" t="s">
        <v>5952</v>
      </c>
      <c r="D86" s="111" t="s">
        <v>73</v>
      </c>
      <c r="E86" s="112">
        <v>988.49</v>
      </c>
      <c r="F86" s="111" t="s">
        <v>222</v>
      </c>
      <c r="G86" s="111">
        <v>4600027637</v>
      </c>
      <c r="H86" s="111">
        <v>10</v>
      </c>
      <c r="I86" s="111"/>
    </row>
    <row r="87" spans="1:9" hidden="1" x14ac:dyDescent="0.25">
      <c r="A87" s="111" t="str">
        <f t="shared" si="1"/>
        <v>4600027637105050000024CDA</v>
      </c>
      <c r="B87" s="111">
        <v>5050000024</v>
      </c>
      <c r="C87" s="111" t="s">
        <v>4919</v>
      </c>
      <c r="D87" s="111" t="s">
        <v>75</v>
      </c>
      <c r="E87" s="112">
        <v>13643.27</v>
      </c>
      <c r="F87" s="111" t="s">
        <v>224</v>
      </c>
      <c r="G87" s="111">
        <v>4600027637</v>
      </c>
      <c r="H87" s="111">
        <v>10</v>
      </c>
      <c r="I87" s="111"/>
    </row>
    <row r="88" spans="1:9" hidden="1" x14ac:dyDescent="0.25">
      <c r="A88" s="111" t="str">
        <f t="shared" si="1"/>
        <v>4600027637105050000025UN</v>
      </c>
      <c r="B88" s="111">
        <v>5050000025</v>
      </c>
      <c r="C88" s="111" t="s">
        <v>5203</v>
      </c>
      <c r="D88" s="111" t="s">
        <v>72</v>
      </c>
      <c r="E88" s="112">
        <v>9567.2800000000007</v>
      </c>
      <c r="F88" s="111" t="s">
        <v>226</v>
      </c>
      <c r="G88" s="111">
        <v>4600027637</v>
      </c>
      <c r="H88" s="111">
        <v>10</v>
      </c>
      <c r="I88" s="111"/>
    </row>
    <row r="89" spans="1:9" hidden="1" x14ac:dyDescent="0.25">
      <c r="A89" s="111" t="str">
        <f t="shared" si="1"/>
        <v>4600027637105050000029UN</v>
      </c>
      <c r="B89" s="111">
        <v>5050000029</v>
      </c>
      <c r="C89" s="111" t="s">
        <v>5954</v>
      </c>
      <c r="D89" s="111" t="s">
        <v>72</v>
      </c>
      <c r="E89" s="112">
        <v>862.79</v>
      </c>
      <c r="F89" s="111" t="s">
        <v>230</v>
      </c>
      <c r="G89" s="111">
        <v>4600027637</v>
      </c>
      <c r="H89" s="111">
        <v>10</v>
      </c>
      <c r="I89" s="111"/>
    </row>
    <row r="90" spans="1:9" hidden="1" x14ac:dyDescent="0.25">
      <c r="A90" s="111" t="str">
        <f t="shared" si="1"/>
        <v>4600027637105050000030UN</v>
      </c>
      <c r="B90" s="111">
        <v>5050000030</v>
      </c>
      <c r="C90" s="111" t="s">
        <v>5955</v>
      </c>
      <c r="D90" s="111" t="s">
        <v>72</v>
      </c>
      <c r="E90" s="112">
        <v>7353.68</v>
      </c>
      <c r="F90" s="111" t="s">
        <v>234</v>
      </c>
      <c r="G90" s="111">
        <v>4600027637</v>
      </c>
      <c r="H90" s="111">
        <v>10</v>
      </c>
      <c r="I90" s="111"/>
    </row>
    <row r="91" spans="1:9" hidden="1" x14ac:dyDescent="0.25">
      <c r="A91" s="111" t="str">
        <f t="shared" si="1"/>
        <v>4600027637105050000031UN</v>
      </c>
      <c r="B91" s="111">
        <v>5050000031</v>
      </c>
      <c r="C91" s="111" t="s">
        <v>5956</v>
      </c>
      <c r="D91" s="111" t="s">
        <v>72</v>
      </c>
      <c r="E91" s="112">
        <v>26980.44</v>
      </c>
      <c r="F91" s="111" t="s">
        <v>236</v>
      </c>
      <c r="G91" s="111">
        <v>4600027637</v>
      </c>
      <c r="H91" s="111">
        <v>10</v>
      </c>
      <c r="I91" s="111"/>
    </row>
    <row r="92" spans="1:9" hidden="1" x14ac:dyDescent="0.25">
      <c r="A92" s="111" t="str">
        <f t="shared" si="1"/>
        <v>4600027637105050000032UN</v>
      </c>
      <c r="B92" s="111">
        <v>5050000032</v>
      </c>
      <c r="C92" s="111" t="s">
        <v>157</v>
      </c>
      <c r="D92" s="111" t="s">
        <v>72</v>
      </c>
      <c r="E92" s="112">
        <v>1189.8900000000001</v>
      </c>
      <c r="F92" s="111" t="s">
        <v>238</v>
      </c>
      <c r="G92" s="111">
        <v>4600027637</v>
      </c>
      <c r="H92" s="111">
        <v>10</v>
      </c>
      <c r="I92" s="111"/>
    </row>
    <row r="93" spans="1:9" hidden="1" x14ac:dyDescent="0.25">
      <c r="A93" s="111" t="str">
        <f t="shared" si="1"/>
        <v>4600027637105050100004UN</v>
      </c>
      <c r="B93" s="111">
        <v>5050100004</v>
      </c>
      <c r="C93" s="111" t="s">
        <v>5209</v>
      </c>
      <c r="D93" s="111" t="s">
        <v>72</v>
      </c>
      <c r="E93" s="112">
        <v>1534.55</v>
      </c>
      <c r="F93" s="111" t="s">
        <v>232</v>
      </c>
      <c r="G93" s="111">
        <v>4600027637</v>
      </c>
      <c r="H93" s="111">
        <v>10</v>
      </c>
      <c r="I93" s="111"/>
    </row>
    <row r="94" spans="1:9" hidden="1" x14ac:dyDescent="0.25">
      <c r="A94" s="111" t="str">
        <f t="shared" ref="A94:A157" si="2">G94&amp;H94&amp;B94&amp;D94</f>
        <v>4600027637105050100011M3</v>
      </c>
      <c r="B94" s="111">
        <v>5050100011</v>
      </c>
      <c r="C94" s="111" t="s">
        <v>5901</v>
      </c>
      <c r="D94" s="111" t="s">
        <v>76</v>
      </c>
      <c r="E94" s="112">
        <v>237.61</v>
      </c>
      <c r="F94" s="111" t="s">
        <v>240</v>
      </c>
      <c r="G94" s="111">
        <v>4600027637</v>
      </c>
      <c r="H94" s="111">
        <v>10</v>
      </c>
      <c r="I94" s="111"/>
    </row>
    <row r="95" spans="1:9" hidden="1" x14ac:dyDescent="0.25">
      <c r="A95" s="111" t="str">
        <f t="shared" si="2"/>
        <v>4600027637105050100012M3</v>
      </c>
      <c r="B95" s="111">
        <v>5050100012</v>
      </c>
      <c r="C95" s="111" t="s">
        <v>5902</v>
      </c>
      <c r="D95" s="111" t="s">
        <v>76</v>
      </c>
      <c r="E95" s="112">
        <v>103.13</v>
      </c>
      <c r="F95" s="111" t="s">
        <v>242</v>
      </c>
      <c r="G95" s="111">
        <v>4600027637</v>
      </c>
      <c r="H95" s="111">
        <v>10</v>
      </c>
      <c r="I95" s="111"/>
    </row>
    <row r="96" spans="1:9" hidden="1" x14ac:dyDescent="0.25">
      <c r="A96" s="111" t="str">
        <f t="shared" si="2"/>
        <v>4600027637105050100013M3</v>
      </c>
      <c r="B96" s="111">
        <v>5050100013</v>
      </c>
      <c r="C96" s="111" t="s">
        <v>5899</v>
      </c>
      <c r="D96" s="111" t="s">
        <v>76</v>
      </c>
      <c r="E96" s="112">
        <v>135.76</v>
      </c>
      <c r="F96" s="111" t="s">
        <v>6262</v>
      </c>
      <c r="G96" s="111">
        <v>4600027637</v>
      </c>
      <c r="H96" s="111">
        <v>10</v>
      </c>
      <c r="I96" s="111"/>
    </row>
    <row r="97" spans="1:9" hidden="1" x14ac:dyDescent="0.25">
      <c r="A97" s="111" t="str">
        <f t="shared" si="2"/>
        <v>4600027637105050100014M3</v>
      </c>
      <c r="B97" s="111">
        <v>5050100014</v>
      </c>
      <c r="C97" s="111" t="s">
        <v>5900</v>
      </c>
      <c r="D97" s="111" t="s">
        <v>76</v>
      </c>
      <c r="E97" s="112">
        <v>74.31</v>
      </c>
      <c r="F97" s="111" t="s">
        <v>245</v>
      </c>
      <c r="G97" s="111">
        <v>4600027637</v>
      </c>
      <c r="H97" s="111">
        <v>10</v>
      </c>
      <c r="I97" s="111"/>
    </row>
    <row r="98" spans="1:9" hidden="1" x14ac:dyDescent="0.25">
      <c r="A98" s="111" t="str">
        <f t="shared" si="2"/>
        <v>4600027637105050100016M2</v>
      </c>
      <c r="B98" s="111">
        <v>5050100016</v>
      </c>
      <c r="C98" s="111" t="s">
        <v>5069</v>
      </c>
      <c r="D98" s="111" t="s">
        <v>73</v>
      </c>
      <c r="E98" s="112">
        <v>6.16</v>
      </c>
      <c r="F98" s="111" t="s">
        <v>247</v>
      </c>
      <c r="G98" s="111">
        <v>4600027637</v>
      </c>
      <c r="H98" s="111">
        <v>10</v>
      </c>
      <c r="I98" s="111"/>
    </row>
    <row r="99" spans="1:9" hidden="1" x14ac:dyDescent="0.25">
      <c r="A99" s="111" t="str">
        <f t="shared" si="2"/>
        <v>4600027637105050100020M2</v>
      </c>
      <c r="B99" s="111">
        <v>5050100020</v>
      </c>
      <c r="C99" s="111" t="s">
        <v>6052</v>
      </c>
      <c r="D99" s="111" t="s">
        <v>73</v>
      </c>
      <c r="E99" s="112">
        <v>510.57</v>
      </c>
      <c r="F99" s="111" t="s">
        <v>255</v>
      </c>
      <c r="G99" s="111">
        <v>4600027637</v>
      </c>
      <c r="H99" s="111">
        <v>10</v>
      </c>
      <c r="I99" s="111"/>
    </row>
    <row r="100" spans="1:9" hidden="1" x14ac:dyDescent="0.25">
      <c r="A100" s="111" t="str">
        <f t="shared" si="2"/>
        <v>4600027637105050100017M2</v>
      </c>
      <c r="B100" s="111">
        <v>5050100017</v>
      </c>
      <c r="C100" s="111" t="s">
        <v>5070</v>
      </c>
      <c r="D100" s="111" t="s">
        <v>73</v>
      </c>
      <c r="E100" s="112">
        <v>8.08</v>
      </c>
      <c r="F100" s="111" t="s">
        <v>249</v>
      </c>
      <c r="G100" s="111">
        <v>4600027637</v>
      </c>
      <c r="H100" s="111">
        <v>10</v>
      </c>
      <c r="I100" s="111"/>
    </row>
    <row r="101" spans="1:9" hidden="1" x14ac:dyDescent="0.25">
      <c r="A101" s="111" t="str">
        <f t="shared" si="2"/>
        <v>4600027637105050100018M2</v>
      </c>
      <c r="B101" s="111">
        <v>5050100018</v>
      </c>
      <c r="C101" s="111" t="s">
        <v>5897</v>
      </c>
      <c r="D101" s="111" t="s">
        <v>73</v>
      </c>
      <c r="E101" s="112">
        <v>21.45</v>
      </c>
      <c r="F101" s="111" t="s">
        <v>251</v>
      </c>
      <c r="G101" s="111">
        <v>4600027637</v>
      </c>
      <c r="H101" s="111">
        <v>10</v>
      </c>
      <c r="I101" s="111"/>
    </row>
    <row r="102" spans="1:9" hidden="1" x14ac:dyDescent="0.25">
      <c r="A102" s="111" t="str">
        <f t="shared" si="2"/>
        <v>4600027637105050100019M2</v>
      </c>
      <c r="B102" s="111">
        <v>5050100019</v>
      </c>
      <c r="C102" s="111" t="s">
        <v>5904</v>
      </c>
      <c r="D102" s="111" t="s">
        <v>73</v>
      </c>
      <c r="E102" s="112">
        <v>63.08</v>
      </c>
      <c r="F102" s="111" t="s">
        <v>253</v>
      </c>
      <c r="G102" s="111">
        <v>4600027637</v>
      </c>
      <c r="H102" s="111">
        <v>10</v>
      </c>
      <c r="I102" s="111"/>
    </row>
    <row r="103" spans="1:9" hidden="1" x14ac:dyDescent="0.25">
      <c r="A103" s="111" t="str">
        <f t="shared" si="2"/>
        <v>4600027637105050200005UN</v>
      </c>
      <c r="B103" s="111">
        <v>5050200005</v>
      </c>
      <c r="C103" s="111" t="s">
        <v>6038</v>
      </c>
      <c r="D103" s="111" t="s">
        <v>72</v>
      </c>
      <c r="E103" s="112">
        <v>311.05</v>
      </c>
      <c r="F103" s="111" t="s">
        <v>257</v>
      </c>
      <c r="G103" s="111">
        <v>4600027637</v>
      </c>
      <c r="H103" s="111">
        <v>10</v>
      </c>
      <c r="I103" s="111"/>
    </row>
    <row r="104" spans="1:9" hidden="1" x14ac:dyDescent="0.25">
      <c r="A104" s="111" t="str">
        <f t="shared" si="2"/>
        <v>4600027637105050200019M2</v>
      </c>
      <c r="B104" s="111">
        <v>5050200019</v>
      </c>
      <c r="C104" s="111" t="s">
        <v>66</v>
      </c>
      <c r="D104" s="111" t="s">
        <v>73</v>
      </c>
      <c r="E104" s="112">
        <v>66.290000000000006</v>
      </c>
      <c r="F104" s="111" t="s">
        <v>261</v>
      </c>
      <c r="G104" s="111">
        <v>4600027637</v>
      </c>
      <c r="H104" s="111">
        <v>10</v>
      </c>
      <c r="I104" s="111"/>
    </row>
    <row r="105" spans="1:9" hidden="1" x14ac:dyDescent="0.25">
      <c r="A105" s="111" t="str">
        <f t="shared" si="2"/>
        <v>4600027637105050200020M2</v>
      </c>
      <c r="B105" s="111">
        <v>5050200020</v>
      </c>
      <c r="C105" s="111" t="s">
        <v>4920</v>
      </c>
      <c r="D105" s="111" t="s">
        <v>73</v>
      </c>
      <c r="E105" s="112">
        <v>134.52000000000001</v>
      </c>
      <c r="F105" s="111" t="s">
        <v>263</v>
      </c>
      <c r="G105" s="111">
        <v>4600027637</v>
      </c>
      <c r="H105" s="111">
        <v>10</v>
      </c>
      <c r="I105" s="111"/>
    </row>
    <row r="106" spans="1:9" hidden="1" x14ac:dyDescent="0.25">
      <c r="A106" s="111" t="str">
        <f t="shared" si="2"/>
        <v>4600027637105050200022M2</v>
      </c>
      <c r="B106" s="111">
        <v>5050200022</v>
      </c>
      <c r="C106" s="111" t="s">
        <v>4921</v>
      </c>
      <c r="D106" s="111" t="s">
        <v>73</v>
      </c>
      <c r="E106" s="112">
        <v>493.2</v>
      </c>
      <c r="F106" s="111" t="s">
        <v>265</v>
      </c>
      <c r="G106" s="111">
        <v>4600027637</v>
      </c>
      <c r="H106" s="111">
        <v>10</v>
      </c>
      <c r="I106" s="111"/>
    </row>
    <row r="107" spans="1:9" hidden="1" x14ac:dyDescent="0.25">
      <c r="A107" s="111" t="str">
        <f t="shared" si="2"/>
        <v>4600027637105050200023CDA</v>
      </c>
      <c r="B107" s="111">
        <v>5050200023</v>
      </c>
      <c r="C107" s="111" t="s">
        <v>5960</v>
      </c>
      <c r="D107" s="111" t="s">
        <v>75</v>
      </c>
      <c r="E107" s="112">
        <v>3204.65</v>
      </c>
      <c r="F107" s="111" t="s">
        <v>259</v>
      </c>
      <c r="G107" s="111">
        <v>4600027637</v>
      </c>
      <c r="H107" s="111">
        <v>10</v>
      </c>
      <c r="I107" s="111"/>
    </row>
    <row r="108" spans="1:9" hidden="1" x14ac:dyDescent="0.25">
      <c r="A108" s="111" t="str">
        <f t="shared" si="2"/>
        <v>4600027637105050200024M</v>
      </c>
      <c r="B108" s="111">
        <v>5050200024</v>
      </c>
      <c r="C108" s="111" t="s">
        <v>5961</v>
      </c>
      <c r="D108" s="111" t="s">
        <v>77</v>
      </c>
      <c r="E108" s="112">
        <v>170.81</v>
      </c>
      <c r="F108" s="111" t="s">
        <v>267</v>
      </c>
      <c r="G108" s="111">
        <v>4600027637</v>
      </c>
      <c r="H108" s="111">
        <v>10</v>
      </c>
      <c r="I108" s="111"/>
    </row>
    <row r="109" spans="1:9" hidden="1" x14ac:dyDescent="0.25">
      <c r="A109" s="111" t="str">
        <f t="shared" si="2"/>
        <v>4600027637105050200025M</v>
      </c>
      <c r="B109" s="111">
        <v>5050200025</v>
      </c>
      <c r="C109" s="111" t="s">
        <v>5219</v>
      </c>
      <c r="D109" s="111" t="s">
        <v>77</v>
      </c>
      <c r="E109" s="112">
        <v>2329.12</v>
      </c>
      <c r="F109" s="111" t="s">
        <v>269</v>
      </c>
      <c r="G109" s="111">
        <v>4600027637</v>
      </c>
      <c r="H109" s="111">
        <v>10</v>
      </c>
      <c r="I109" s="111"/>
    </row>
    <row r="110" spans="1:9" hidden="1" x14ac:dyDescent="0.25">
      <c r="A110" s="111" t="str">
        <f t="shared" si="2"/>
        <v>4600027637105050200026M2</v>
      </c>
      <c r="B110" s="111">
        <v>5050200026</v>
      </c>
      <c r="C110" s="111" t="s">
        <v>5962</v>
      </c>
      <c r="D110" s="111" t="s">
        <v>73</v>
      </c>
      <c r="E110" s="112">
        <v>96.96</v>
      </c>
      <c r="F110" s="111" t="s">
        <v>271</v>
      </c>
      <c r="G110" s="111">
        <v>4600027637</v>
      </c>
      <c r="H110" s="111">
        <v>10</v>
      </c>
      <c r="I110" s="111"/>
    </row>
    <row r="111" spans="1:9" hidden="1" x14ac:dyDescent="0.25">
      <c r="A111" s="111" t="str">
        <f t="shared" si="2"/>
        <v>4600027637105050200027M2</v>
      </c>
      <c r="B111" s="111">
        <v>5050200027</v>
      </c>
      <c r="C111" s="111" t="s">
        <v>4922</v>
      </c>
      <c r="D111" s="111" t="s">
        <v>73</v>
      </c>
      <c r="E111" s="112">
        <v>49.86</v>
      </c>
      <c r="F111" s="111" t="s">
        <v>273</v>
      </c>
      <c r="G111" s="111">
        <v>4600027637</v>
      </c>
      <c r="H111" s="111">
        <v>10</v>
      </c>
      <c r="I111" s="111"/>
    </row>
    <row r="112" spans="1:9" hidden="1" x14ac:dyDescent="0.25">
      <c r="A112" s="111" t="str">
        <f t="shared" si="2"/>
        <v>4600027637105050200028M2</v>
      </c>
      <c r="B112" s="111">
        <v>5050200028</v>
      </c>
      <c r="C112" s="111" t="s">
        <v>143</v>
      </c>
      <c r="D112" s="111" t="s">
        <v>73</v>
      </c>
      <c r="E112" s="112">
        <v>103.57</v>
      </c>
      <c r="F112" s="111" t="s">
        <v>275</v>
      </c>
      <c r="G112" s="111">
        <v>4600027637</v>
      </c>
      <c r="H112" s="111">
        <v>10</v>
      </c>
      <c r="I112" s="111"/>
    </row>
    <row r="113" spans="1:9" hidden="1" x14ac:dyDescent="0.25">
      <c r="A113" s="111" t="str">
        <f t="shared" si="2"/>
        <v>4600027637105050200032M2</v>
      </c>
      <c r="B113" s="111">
        <v>5050200032</v>
      </c>
      <c r="C113" s="111" t="s">
        <v>4923</v>
      </c>
      <c r="D113" s="111" t="s">
        <v>73</v>
      </c>
      <c r="E113" s="112">
        <v>1740.06</v>
      </c>
      <c r="F113" s="111" t="s">
        <v>279</v>
      </c>
      <c r="G113" s="111">
        <v>4600027637</v>
      </c>
      <c r="H113" s="111">
        <v>10</v>
      </c>
      <c r="I113" s="111"/>
    </row>
    <row r="114" spans="1:9" hidden="1" x14ac:dyDescent="0.25">
      <c r="A114" s="111" t="str">
        <f t="shared" si="2"/>
        <v>4600027637105050200029M2</v>
      </c>
      <c r="B114" s="111">
        <v>5050200029</v>
      </c>
      <c r="C114" s="111" t="s">
        <v>5963</v>
      </c>
      <c r="D114" s="111" t="s">
        <v>73</v>
      </c>
      <c r="E114" s="112">
        <v>432.78</v>
      </c>
      <c r="F114" s="111" t="s">
        <v>276</v>
      </c>
      <c r="G114" s="111">
        <v>4600027637</v>
      </c>
      <c r="H114" s="111">
        <v>10</v>
      </c>
      <c r="I114" s="111"/>
    </row>
    <row r="115" spans="1:9" hidden="1" x14ac:dyDescent="0.25">
      <c r="A115" s="111" t="str">
        <f t="shared" si="2"/>
        <v>4600027637105050200030M2</v>
      </c>
      <c r="B115" s="111">
        <v>5050200030</v>
      </c>
      <c r="C115" s="111" t="s">
        <v>5222</v>
      </c>
      <c r="D115" s="111" t="s">
        <v>73</v>
      </c>
      <c r="E115" s="112">
        <v>470.59</v>
      </c>
      <c r="F115" s="111" t="s">
        <v>277</v>
      </c>
      <c r="G115" s="111">
        <v>4600027637</v>
      </c>
      <c r="H115" s="111">
        <v>10</v>
      </c>
      <c r="I115" s="111"/>
    </row>
    <row r="116" spans="1:9" hidden="1" x14ac:dyDescent="0.25">
      <c r="A116" s="111" t="str">
        <f t="shared" si="2"/>
        <v>4600027637105050200031M</v>
      </c>
      <c r="B116" s="111">
        <v>5050200031</v>
      </c>
      <c r="C116" s="111" t="s">
        <v>5964</v>
      </c>
      <c r="D116" s="111" t="s">
        <v>77</v>
      </c>
      <c r="E116" s="112">
        <v>413.19</v>
      </c>
      <c r="F116" s="111" t="s">
        <v>278</v>
      </c>
      <c r="G116" s="111">
        <v>4600027637</v>
      </c>
      <c r="H116" s="111">
        <v>10</v>
      </c>
      <c r="I116" s="111"/>
    </row>
    <row r="117" spans="1:9" hidden="1" x14ac:dyDescent="0.25">
      <c r="A117" s="111" t="str">
        <f t="shared" si="2"/>
        <v>4600027637105050200033M</v>
      </c>
      <c r="B117" s="111">
        <v>5050200033</v>
      </c>
      <c r="C117" s="111" t="s">
        <v>5965</v>
      </c>
      <c r="D117" s="111" t="s">
        <v>77</v>
      </c>
      <c r="E117" s="112">
        <v>245.42</v>
      </c>
      <c r="F117" s="111" t="s">
        <v>281</v>
      </c>
      <c r="G117" s="111">
        <v>4600027637</v>
      </c>
      <c r="H117" s="111">
        <v>10</v>
      </c>
      <c r="I117" s="111"/>
    </row>
    <row r="118" spans="1:9" hidden="1" x14ac:dyDescent="0.25">
      <c r="A118" s="111" t="str">
        <f t="shared" si="2"/>
        <v>4600027637105050200034UN</v>
      </c>
      <c r="B118" s="111">
        <v>5050200034</v>
      </c>
      <c r="C118" s="111" t="s">
        <v>4924</v>
      </c>
      <c r="D118" s="111" t="s">
        <v>72</v>
      </c>
      <c r="E118" s="112">
        <v>2001.65</v>
      </c>
      <c r="F118" s="111" t="s">
        <v>284</v>
      </c>
      <c r="G118" s="111">
        <v>4600027637</v>
      </c>
      <c r="H118" s="111">
        <v>10</v>
      </c>
      <c r="I118" s="111"/>
    </row>
    <row r="119" spans="1:9" hidden="1" x14ac:dyDescent="0.25">
      <c r="A119" s="111" t="str">
        <f t="shared" si="2"/>
        <v>4600027637105050200035UN</v>
      </c>
      <c r="B119" s="111">
        <v>5050200035</v>
      </c>
      <c r="C119" s="111" t="s">
        <v>5226</v>
      </c>
      <c r="D119" s="111" t="s">
        <v>72</v>
      </c>
      <c r="E119" s="112">
        <v>1982.92</v>
      </c>
      <c r="F119" s="111" t="s">
        <v>286</v>
      </c>
      <c r="G119" s="111">
        <v>4600027637</v>
      </c>
      <c r="H119" s="111">
        <v>10</v>
      </c>
      <c r="I119" s="111"/>
    </row>
    <row r="120" spans="1:9" hidden="1" x14ac:dyDescent="0.25">
      <c r="A120" s="111" t="str">
        <f t="shared" si="2"/>
        <v>4600027637105050200036UN</v>
      </c>
      <c r="B120" s="111">
        <v>5050200036</v>
      </c>
      <c r="C120" s="111" t="s">
        <v>5966</v>
      </c>
      <c r="D120" s="111" t="s">
        <v>72</v>
      </c>
      <c r="E120" s="112">
        <v>28607.79</v>
      </c>
      <c r="F120" s="111" t="s">
        <v>287</v>
      </c>
      <c r="G120" s="111">
        <v>4600027637</v>
      </c>
      <c r="H120" s="111">
        <v>10</v>
      </c>
      <c r="I120" s="111"/>
    </row>
    <row r="121" spans="1:9" hidden="1" x14ac:dyDescent="0.25">
      <c r="A121" s="111" t="str">
        <f t="shared" si="2"/>
        <v>4600027637105050200037UN</v>
      </c>
      <c r="B121" s="111">
        <v>5050200037</v>
      </c>
      <c r="C121" s="111" t="s">
        <v>5865</v>
      </c>
      <c r="D121" s="111" t="s">
        <v>72</v>
      </c>
      <c r="E121" s="112">
        <v>1319.71</v>
      </c>
      <c r="F121" s="111" t="s">
        <v>283</v>
      </c>
      <c r="G121" s="111">
        <v>4600027637</v>
      </c>
      <c r="H121" s="111">
        <v>10</v>
      </c>
      <c r="I121" s="111"/>
    </row>
    <row r="122" spans="1:9" hidden="1" x14ac:dyDescent="0.25">
      <c r="A122" s="111" t="str">
        <f t="shared" si="2"/>
        <v>4600027637105050200038CDA</v>
      </c>
      <c r="B122" s="111">
        <v>5050200038</v>
      </c>
      <c r="C122" s="111" t="s">
        <v>5967</v>
      </c>
      <c r="D122" s="111" t="s">
        <v>75</v>
      </c>
      <c r="E122" s="112">
        <v>5023.68</v>
      </c>
      <c r="F122" s="111" t="s">
        <v>288</v>
      </c>
      <c r="G122" s="111">
        <v>4600027637</v>
      </c>
      <c r="H122" s="111">
        <v>10</v>
      </c>
      <c r="I122" s="111"/>
    </row>
    <row r="123" spans="1:9" hidden="1" x14ac:dyDescent="0.25">
      <c r="A123" s="111" t="str">
        <f t="shared" si="2"/>
        <v>4600027637105050200039UN</v>
      </c>
      <c r="B123" s="111">
        <v>5050200039</v>
      </c>
      <c r="C123" s="111" t="s">
        <v>5968</v>
      </c>
      <c r="D123" s="111" t="s">
        <v>72</v>
      </c>
      <c r="E123" s="112">
        <v>3198.27</v>
      </c>
      <c r="F123" s="111" t="s">
        <v>290</v>
      </c>
      <c r="G123" s="111">
        <v>4600027637</v>
      </c>
      <c r="H123" s="111">
        <v>10</v>
      </c>
      <c r="I123" s="111"/>
    </row>
    <row r="124" spans="1:9" hidden="1" x14ac:dyDescent="0.25">
      <c r="A124" s="111" t="str">
        <f t="shared" si="2"/>
        <v>4600027637105050200040UN</v>
      </c>
      <c r="B124" s="111">
        <v>5050200040</v>
      </c>
      <c r="C124" s="111" t="s">
        <v>5969</v>
      </c>
      <c r="D124" s="111" t="s">
        <v>72</v>
      </c>
      <c r="E124" s="112">
        <v>4681.8100000000004</v>
      </c>
      <c r="F124" s="111" t="s">
        <v>292</v>
      </c>
      <c r="G124" s="111">
        <v>4600027637</v>
      </c>
      <c r="H124" s="111">
        <v>10</v>
      </c>
      <c r="I124" s="111"/>
    </row>
    <row r="125" spans="1:9" hidden="1" x14ac:dyDescent="0.25">
      <c r="A125" s="111" t="str">
        <f t="shared" si="2"/>
        <v>4600027637105050200041UN</v>
      </c>
      <c r="B125" s="111">
        <v>5050200041</v>
      </c>
      <c r="C125" s="111" t="s">
        <v>5970</v>
      </c>
      <c r="D125" s="111" t="s">
        <v>72</v>
      </c>
      <c r="E125" s="112">
        <v>6990.16</v>
      </c>
      <c r="F125" s="111" t="s">
        <v>294</v>
      </c>
      <c r="G125" s="111">
        <v>4600027637</v>
      </c>
      <c r="H125" s="111">
        <v>10</v>
      </c>
      <c r="I125" s="111"/>
    </row>
    <row r="126" spans="1:9" hidden="1" x14ac:dyDescent="0.25">
      <c r="A126" s="111" t="str">
        <f t="shared" si="2"/>
        <v>4600027637105050200042M2</v>
      </c>
      <c r="B126" s="111">
        <v>5050200042</v>
      </c>
      <c r="C126" s="111" t="s">
        <v>141</v>
      </c>
      <c r="D126" s="111" t="s">
        <v>73</v>
      </c>
      <c r="E126" s="112">
        <v>165.93</v>
      </c>
      <c r="F126" s="111" t="s">
        <v>296</v>
      </c>
      <c r="G126" s="111">
        <v>4600027637</v>
      </c>
      <c r="H126" s="111">
        <v>10</v>
      </c>
      <c r="I126" s="111"/>
    </row>
    <row r="127" spans="1:9" hidden="1" x14ac:dyDescent="0.25">
      <c r="A127" s="111" t="str">
        <f t="shared" si="2"/>
        <v>4600027637105050300051UN</v>
      </c>
      <c r="B127" s="111">
        <v>5050300051</v>
      </c>
      <c r="C127" s="111" t="s">
        <v>5937</v>
      </c>
      <c r="D127" s="111" t="s">
        <v>72</v>
      </c>
      <c r="E127" s="112">
        <v>83308.73</v>
      </c>
      <c r="F127" s="111" t="s">
        <v>300</v>
      </c>
      <c r="G127" s="111">
        <v>4600027637</v>
      </c>
      <c r="H127" s="111">
        <v>10</v>
      </c>
      <c r="I127" s="111"/>
    </row>
    <row r="128" spans="1:9" hidden="1" x14ac:dyDescent="0.25">
      <c r="A128" s="111" t="str">
        <f t="shared" si="2"/>
        <v>4600027637105050300046UN</v>
      </c>
      <c r="B128" s="111">
        <v>5050300046</v>
      </c>
      <c r="C128" s="111" t="s">
        <v>5934</v>
      </c>
      <c r="D128" s="111" t="s">
        <v>72</v>
      </c>
      <c r="E128" s="112">
        <v>18272.45</v>
      </c>
      <c r="F128" s="111" t="s">
        <v>297</v>
      </c>
      <c r="G128" s="111">
        <v>4600027637</v>
      </c>
      <c r="H128" s="111">
        <v>10</v>
      </c>
      <c r="I128" s="111"/>
    </row>
    <row r="129" spans="1:9" hidden="1" x14ac:dyDescent="0.25">
      <c r="A129" s="111" t="str">
        <f t="shared" si="2"/>
        <v>4600027637105050300048UN</v>
      </c>
      <c r="B129" s="111">
        <v>5050300048</v>
      </c>
      <c r="C129" s="111" t="s">
        <v>5935</v>
      </c>
      <c r="D129" s="111" t="s">
        <v>72</v>
      </c>
      <c r="E129" s="112">
        <v>16414.009999999998</v>
      </c>
      <c r="F129" s="111" t="s">
        <v>298</v>
      </c>
      <c r="G129" s="111">
        <v>4600027637</v>
      </c>
      <c r="H129" s="111">
        <v>10</v>
      </c>
      <c r="I129" s="111"/>
    </row>
    <row r="130" spans="1:9" hidden="1" x14ac:dyDescent="0.25">
      <c r="A130" s="111" t="str">
        <f t="shared" si="2"/>
        <v>4600027637105050300049UN</v>
      </c>
      <c r="B130" s="111">
        <v>5050300049</v>
      </c>
      <c r="C130" s="111" t="s">
        <v>6178</v>
      </c>
      <c r="D130" s="111" t="s">
        <v>72</v>
      </c>
      <c r="E130" s="112">
        <v>1322.66</v>
      </c>
      <c r="F130" s="111" t="s">
        <v>299</v>
      </c>
      <c r="G130" s="111">
        <v>4600027637</v>
      </c>
      <c r="H130" s="111">
        <v>10</v>
      </c>
      <c r="I130" s="111"/>
    </row>
    <row r="131" spans="1:9" hidden="1" x14ac:dyDescent="0.25">
      <c r="A131" s="111" t="str">
        <f t="shared" si="2"/>
        <v>4600027637105050300052UN</v>
      </c>
      <c r="B131" s="111">
        <v>5050300052</v>
      </c>
      <c r="C131" s="111" t="s">
        <v>5938</v>
      </c>
      <c r="D131" s="111" t="s">
        <v>72</v>
      </c>
      <c r="E131" s="112">
        <v>48575.99</v>
      </c>
      <c r="F131" s="111" t="s">
        <v>301</v>
      </c>
      <c r="G131" s="111">
        <v>4600027637</v>
      </c>
      <c r="H131" s="111">
        <v>10</v>
      </c>
      <c r="I131" s="111"/>
    </row>
    <row r="132" spans="1:9" hidden="1" x14ac:dyDescent="0.25">
      <c r="A132" s="111" t="str">
        <f t="shared" si="2"/>
        <v>4600027637105050300054UN</v>
      </c>
      <c r="B132" s="111">
        <v>5050300054</v>
      </c>
      <c r="C132" s="111" t="s">
        <v>5940</v>
      </c>
      <c r="D132" s="111" t="s">
        <v>72</v>
      </c>
      <c r="E132" s="112">
        <v>8763.2900000000009</v>
      </c>
      <c r="F132" s="111" t="s">
        <v>304</v>
      </c>
      <c r="G132" s="111">
        <v>4600027637</v>
      </c>
      <c r="H132" s="111">
        <v>10</v>
      </c>
      <c r="I132" s="111"/>
    </row>
    <row r="133" spans="1:9" hidden="1" x14ac:dyDescent="0.25">
      <c r="A133" s="111" t="str">
        <f t="shared" si="2"/>
        <v>4600027637105050300055UN</v>
      </c>
      <c r="B133" s="111">
        <v>5050300055</v>
      </c>
      <c r="C133" s="111" t="s">
        <v>5929</v>
      </c>
      <c r="D133" s="111" t="s">
        <v>72</v>
      </c>
      <c r="E133" s="112">
        <v>8779.7900000000009</v>
      </c>
      <c r="F133" s="111" t="s">
        <v>306</v>
      </c>
      <c r="G133" s="111">
        <v>4600027637</v>
      </c>
      <c r="H133" s="111">
        <v>10</v>
      </c>
      <c r="I133" s="111"/>
    </row>
    <row r="134" spans="1:9" hidden="1" x14ac:dyDescent="0.25">
      <c r="A134" s="111" t="str">
        <f t="shared" si="2"/>
        <v>4600027637105050300057UN</v>
      </c>
      <c r="B134" s="111">
        <v>5050300057</v>
      </c>
      <c r="C134" s="111" t="s">
        <v>5931</v>
      </c>
      <c r="D134" s="111" t="s">
        <v>72</v>
      </c>
      <c r="E134" s="112">
        <v>19543.509999999998</v>
      </c>
      <c r="F134" s="111" t="s">
        <v>307</v>
      </c>
      <c r="G134" s="111">
        <v>4600027637</v>
      </c>
      <c r="H134" s="111">
        <v>10</v>
      </c>
      <c r="I134" s="111"/>
    </row>
    <row r="135" spans="1:9" hidden="1" x14ac:dyDescent="0.25">
      <c r="A135" s="111" t="str">
        <f t="shared" si="2"/>
        <v>4600027637105050300061UN</v>
      </c>
      <c r="B135" s="111">
        <v>5050300061</v>
      </c>
      <c r="C135" s="111" t="s">
        <v>5927</v>
      </c>
      <c r="D135" s="111" t="s">
        <v>72</v>
      </c>
      <c r="E135" s="112">
        <v>1374.23</v>
      </c>
      <c r="F135" s="111" t="s">
        <v>302</v>
      </c>
      <c r="G135" s="111">
        <v>4600027637</v>
      </c>
      <c r="H135" s="111">
        <v>10</v>
      </c>
      <c r="I135" s="111"/>
    </row>
    <row r="136" spans="1:9" hidden="1" x14ac:dyDescent="0.25">
      <c r="A136" s="111" t="str">
        <f t="shared" si="2"/>
        <v>4600027637105050300062UN</v>
      </c>
      <c r="B136" s="111">
        <v>5050300062</v>
      </c>
      <c r="C136" s="111" t="s">
        <v>5936</v>
      </c>
      <c r="D136" s="111" t="s">
        <v>72</v>
      </c>
      <c r="E136" s="112">
        <v>58656.14</v>
      </c>
      <c r="F136" s="111" t="s">
        <v>308</v>
      </c>
      <c r="G136" s="111">
        <v>4600027637</v>
      </c>
      <c r="H136" s="111">
        <v>10</v>
      </c>
      <c r="I136" s="111"/>
    </row>
    <row r="137" spans="1:9" hidden="1" x14ac:dyDescent="0.25">
      <c r="A137" s="111" t="str">
        <f t="shared" si="2"/>
        <v>4600027637105050300066UN</v>
      </c>
      <c r="B137" s="111">
        <v>5050300066</v>
      </c>
      <c r="C137" s="111" t="s">
        <v>5919</v>
      </c>
      <c r="D137" s="111" t="s">
        <v>72</v>
      </c>
      <c r="E137" s="112">
        <v>5485.59</v>
      </c>
      <c r="F137" s="111" t="s">
        <v>309</v>
      </c>
      <c r="G137" s="111">
        <v>4600027637</v>
      </c>
      <c r="H137" s="111">
        <v>10</v>
      </c>
      <c r="I137" s="111"/>
    </row>
    <row r="138" spans="1:9" hidden="1" x14ac:dyDescent="0.25">
      <c r="A138" s="111" t="str">
        <f t="shared" si="2"/>
        <v>4600027637105050300067UN</v>
      </c>
      <c r="B138" s="111">
        <v>5050300067</v>
      </c>
      <c r="C138" s="111" t="s">
        <v>5920</v>
      </c>
      <c r="D138" s="111" t="s">
        <v>72</v>
      </c>
      <c r="E138" s="112">
        <v>2261.9899999999998</v>
      </c>
      <c r="F138" s="111" t="s">
        <v>4970</v>
      </c>
      <c r="G138" s="111">
        <v>4600027637</v>
      </c>
      <c r="H138" s="111">
        <v>10</v>
      </c>
      <c r="I138" s="111"/>
    </row>
    <row r="139" spans="1:9" hidden="1" x14ac:dyDescent="0.25">
      <c r="A139" s="111" t="str">
        <f t="shared" si="2"/>
        <v>4600027637105050300068UN</v>
      </c>
      <c r="B139" s="111">
        <v>5050300068</v>
      </c>
      <c r="C139" s="111" t="s">
        <v>5921</v>
      </c>
      <c r="D139" s="111" t="s">
        <v>72</v>
      </c>
      <c r="E139" s="112">
        <v>3093.49</v>
      </c>
      <c r="F139" s="111" t="s">
        <v>311</v>
      </c>
      <c r="G139" s="111">
        <v>4600027637</v>
      </c>
      <c r="H139" s="111">
        <v>10</v>
      </c>
      <c r="I139" s="111"/>
    </row>
    <row r="140" spans="1:9" hidden="1" x14ac:dyDescent="0.25">
      <c r="A140" s="111" t="str">
        <f t="shared" si="2"/>
        <v>4600027637105050300069M</v>
      </c>
      <c r="B140" s="111">
        <v>5050300069</v>
      </c>
      <c r="C140" s="111" t="s">
        <v>5918</v>
      </c>
      <c r="D140" s="111" t="s">
        <v>77</v>
      </c>
      <c r="E140" s="112">
        <v>5008.8</v>
      </c>
      <c r="F140" s="111" t="s">
        <v>313</v>
      </c>
      <c r="G140" s="111">
        <v>4600027637</v>
      </c>
      <c r="H140" s="111">
        <v>10</v>
      </c>
      <c r="I140" s="111"/>
    </row>
    <row r="141" spans="1:9" hidden="1" x14ac:dyDescent="0.25">
      <c r="A141" s="111" t="str">
        <f t="shared" si="2"/>
        <v>4600027637105050300084UN</v>
      </c>
      <c r="B141" s="111">
        <v>5050300084</v>
      </c>
      <c r="C141" s="111" t="s">
        <v>5944</v>
      </c>
      <c r="D141" s="111" t="s">
        <v>72</v>
      </c>
      <c r="E141" s="112">
        <v>5124.32</v>
      </c>
      <c r="F141" s="111" t="s">
        <v>319</v>
      </c>
      <c r="G141" s="111">
        <v>4600027637</v>
      </c>
      <c r="H141" s="111">
        <v>10</v>
      </c>
      <c r="I141" s="111"/>
    </row>
    <row r="142" spans="1:9" hidden="1" x14ac:dyDescent="0.25">
      <c r="A142" s="111" t="str">
        <f t="shared" si="2"/>
        <v>4600027637105050300075UN</v>
      </c>
      <c r="B142" s="111">
        <v>5050300075</v>
      </c>
      <c r="C142" s="111" t="s">
        <v>5932</v>
      </c>
      <c r="D142" s="111" t="s">
        <v>72</v>
      </c>
      <c r="E142" s="112">
        <v>2856.19</v>
      </c>
      <c r="F142" s="111" t="s">
        <v>314</v>
      </c>
      <c r="G142" s="111">
        <v>4600027637</v>
      </c>
      <c r="H142" s="111">
        <v>10</v>
      </c>
      <c r="I142" s="111"/>
    </row>
    <row r="143" spans="1:9" hidden="1" x14ac:dyDescent="0.25">
      <c r="A143" s="111" t="str">
        <f t="shared" si="2"/>
        <v>4600027637105050300080UN</v>
      </c>
      <c r="B143" s="111">
        <v>5050300080</v>
      </c>
      <c r="C143" s="111" t="s">
        <v>5101</v>
      </c>
      <c r="D143" s="111" t="s">
        <v>72</v>
      </c>
      <c r="E143" s="112">
        <v>6661.99</v>
      </c>
      <c r="F143" s="111" t="s">
        <v>316</v>
      </c>
      <c r="G143" s="111">
        <v>4600027637</v>
      </c>
      <c r="H143" s="111">
        <v>10</v>
      </c>
      <c r="I143" s="111"/>
    </row>
    <row r="144" spans="1:9" hidden="1" x14ac:dyDescent="0.25">
      <c r="A144" s="111" t="str">
        <f t="shared" si="2"/>
        <v>4600027637105050300083UN</v>
      </c>
      <c r="B144" s="111">
        <v>5050300083</v>
      </c>
      <c r="C144" s="111" t="s">
        <v>5941</v>
      </c>
      <c r="D144" s="111" t="s">
        <v>72</v>
      </c>
      <c r="E144" s="112">
        <v>6341.86</v>
      </c>
      <c r="F144" s="111" t="s">
        <v>318</v>
      </c>
      <c r="G144" s="111">
        <v>4600027637</v>
      </c>
      <c r="H144" s="111">
        <v>10</v>
      </c>
      <c r="I144" s="111"/>
    </row>
    <row r="145" spans="1:9" hidden="1" x14ac:dyDescent="0.25">
      <c r="A145" s="111" t="str">
        <f t="shared" si="2"/>
        <v>4600027637105050400020M2</v>
      </c>
      <c r="B145" s="111">
        <v>5050400020</v>
      </c>
      <c r="C145" s="111" t="s">
        <v>64</v>
      </c>
      <c r="D145" s="111" t="s">
        <v>73</v>
      </c>
      <c r="E145" s="112">
        <v>642.83000000000004</v>
      </c>
      <c r="F145" s="111" t="s">
        <v>320</v>
      </c>
      <c r="G145" s="111">
        <v>4600027637</v>
      </c>
      <c r="H145" s="111">
        <v>10</v>
      </c>
      <c r="I145" s="111"/>
    </row>
    <row r="146" spans="1:9" hidden="1" x14ac:dyDescent="0.25">
      <c r="A146" s="111" t="str">
        <f t="shared" si="2"/>
        <v>4600027637105050400021CDA</v>
      </c>
      <c r="B146" s="111">
        <v>5050400021</v>
      </c>
      <c r="C146" s="111" t="s">
        <v>6020</v>
      </c>
      <c r="D146" s="111" t="s">
        <v>75</v>
      </c>
      <c r="E146" s="112">
        <v>453.09</v>
      </c>
      <c r="F146" s="111" t="s">
        <v>322</v>
      </c>
      <c r="G146" s="111">
        <v>4600027637</v>
      </c>
      <c r="H146" s="111">
        <v>10</v>
      </c>
      <c r="I146" s="111"/>
    </row>
    <row r="147" spans="1:9" hidden="1" x14ac:dyDescent="0.25">
      <c r="A147" s="111" t="str">
        <f t="shared" si="2"/>
        <v>4600027637105050400022CDA</v>
      </c>
      <c r="B147" s="111">
        <v>5050400022</v>
      </c>
      <c r="C147" s="111" t="s">
        <v>5307</v>
      </c>
      <c r="D147" s="111" t="s">
        <v>75</v>
      </c>
      <c r="E147" s="112">
        <v>2556.1999999999998</v>
      </c>
      <c r="F147" s="111" t="s">
        <v>323</v>
      </c>
      <c r="G147" s="111">
        <v>4600027637</v>
      </c>
      <c r="H147" s="111">
        <v>10</v>
      </c>
      <c r="I147" s="111"/>
    </row>
    <row r="148" spans="1:9" hidden="1" x14ac:dyDescent="0.25">
      <c r="A148" s="111" t="str">
        <f t="shared" si="2"/>
        <v>4600027637105050400023CDA</v>
      </c>
      <c r="B148" s="111">
        <v>5050400023</v>
      </c>
      <c r="C148" s="111" t="s">
        <v>5345</v>
      </c>
      <c r="D148" s="111" t="s">
        <v>75</v>
      </c>
      <c r="E148" s="112">
        <v>2551.4</v>
      </c>
      <c r="F148" s="111" t="s">
        <v>324</v>
      </c>
      <c r="G148" s="111">
        <v>4600027637</v>
      </c>
      <c r="H148" s="111">
        <v>10</v>
      </c>
      <c r="I148" s="111"/>
    </row>
    <row r="149" spans="1:9" hidden="1" x14ac:dyDescent="0.25">
      <c r="A149" s="111" t="str">
        <f t="shared" si="2"/>
        <v>4600027637105050400024CDA</v>
      </c>
      <c r="B149" s="111">
        <v>5050400024</v>
      </c>
      <c r="C149" s="111" t="s">
        <v>6023</v>
      </c>
      <c r="D149" s="111" t="s">
        <v>75</v>
      </c>
      <c r="E149" s="112">
        <v>1055.22</v>
      </c>
      <c r="F149" s="111" t="s">
        <v>325</v>
      </c>
      <c r="G149" s="111">
        <v>4600027637</v>
      </c>
      <c r="H149" s="111">
        <v>10</v>
      </c>
      <c r="I149" s="111"/>
    </row>
    <row r="150" spans="1:9" hidden="1" x14ac:dyDescent="0.25">
      <c r="A150" s="111" t="str">
        <f t="shared" si="2"/>
        <v>4600027637105050400025M</v>
      </c>
      <c r="B150" s="111">
        <v>5050400025</v>
      </c>
      <c r="C150" s="111" t="s">
        <v>6024</v>
      </c>
      <c r="D150" s="111" t="s">
        <v>77</v>
      </c>
      <c r="E150" s="112">
        <v>454.42</v>
      </c>
      <c r="F150" s="111" t="s">
        <v>321</v>
      </c>
      <c r="G150" s="111">
        <v>4600027637</v>
      </c>
      <c r="H150" s="111">
        <v>10</v>
      </c>
      <c r="I150" s="111"/>
    </row>
    <row r="151" spans="1:9" hidden="1" x14ac:dyDescent="0.25">
      <c r="A151" s="111" t="str">
        <f t="shared" si="2"/>
        <v>4600027637105050400027M</v>
      </c>
      <c r="B151" s="111">
        <v>5050400027</v>
      </c>
      <c r="C151" s="111" t="s">
        <v>6014</v>
      </c>
      <c r="D151" s="111" t="s">
        <v>77</v>
      </c>
      <c r="E151" s="112">
        <v>566.98</v>
      </c>
      <c r="F151" s="111" t="s">
        <v>326</v>
      </c>
      <c r="G151" s="111">
        <v>4600027637</v>
      </c>
      <c r="H151" s="111">
        <v>10</v>
      </c>
      <c r="I151" s="111"/>
    </row>
    <row r="152" spans="1:9" hidden="1" x14ac:dyDescent="0.25">
      <c r="A152" s="111" t="str">
        <f t="shared" si="2"/>
        <v>4600027637105050400030M</v>
      </c>
      <c r="B152" s="111">
        <v>5050400030</v>
      </c>
      <c r="C152" s="111" t="s">
        <v>5309</v>
      </c>
      <c r="D152" s="111" t="s">
        <v>77</v>
      </c>
      <c r="E152" s="112">
        <v>693.14</v>
      </c>
      <c r="F152" s="111" t="s">
        <v>327</v>
      </c>
      <c r="G152" s="111">
        <v>4600027637</v>
      </c>
      <c r="H152" s="111">
        <v>10</v>
      </c>
      <c r="I152" s="111"/>
    </row>
    <row r="153" spans="1:9" hidden="1" x14ac:dyDescent="0.25">
      <c r="A153" s="111" t="str">
        <f t="shared" si="2"/>
        <v>4600027637105050400031M</v>
      </c>
      <c r="B153" s="111">
        <v>5050400031</v>
      </c>
      <c r="C153" s="111" t="s">
        <v>5385</v>
      </c>
      <c r="D153" s="111" t="s">
        <v>77</v>
      </c>
      <c r="E153" s="112">
        <v>774.35</v>
      </c>
      <c r="F153" s="111" t="s">
        <v>328</v>
      </c>
      <c r="G153" s="111">
        <v>4600027637</v>
      </c>
      <c r="H153" s="111">
        <v>10</v>
      </c>
      <c r="I153" s="111"/>
    </row>
    <row r="154" spans="1:9" hidden="1" x14ac:dyDescent="0.25">
      <c r="A154" s="111" t="str">
        <f t="shared" si="2"/>
        <v>4600027637105050400032M</v>
      </c>
      <c r="B154" s="111">
        <v>5050400032</v>
      </c>
      <c r="C154" s="111" t="s">
        <v>5299</v>
      </c>
      <c r="D154" s="111" t="s">
        <v>77</v>
      </c>
      <c r="E154" s="112">
        <v>248.62</v>
      </c>
      <c r="F154" s="111" t="s">
        <v>329</v>
      </c>
      <c r="G154" s="111">
        <v>4600027637</v>
      </c>
      <c r="H154" s="111">
        <v>10</v>
      </c>
      <c r="I154" s="111"/>
    </row>
    <row r="155" spans="1:9" hidden="1" x14ac:dyDescent="0.25">
      <c r="A155" s="111" t="str">
        <f t="shared" si="2"/>
        <v>4600027637105050400036M</v>
      </c>
      <c r="B155" s="111">
        <v>5050400036</v>
      </c>
      <c r="C155" s="111" t="s">
        <v>5325</v>
      </c>
      <c r="D155" s="111" t="s">
        <v>77</v>
      </c>
      <c r="E155" s="112">
        <v>241.43</v>
      </c>
      <c r="F155" s="111" t="s">
        <v>333</v>
      </c>
      <c r="G155" s="111">
        <v>4600027637</v>
      </c>
      <c r="H155" s="111">
        <v>10</v>
      </c>
      <c r="I155" s="111"/>
    </row>
    <row r="156" spans="1:9" hidden="1" x14ac:dyDescent="0.25">
      <c r="A156" s="111" t="str">
        <f t="shared" si="2"/>
        <v>4600027637105050400033M</v>
      </c>
      <c r="B156" s="111">
        <v>5050400033</v>
      </c>
      <c r="C156" s="111" t="s">
        <v>5303</v>
      </c>
      <c r="D156" s="111" t="s">
        <v>77</v>
      </c>
      <c r="E156" s="112">
        <v>440.72</v>
      </c>
      <c r="F156" s="111" t="s">
        <v>330</v>
      </c>
      <c r="G156" s="111">
        <v>4600027637</v>
      </c>
      <c r="H156" s="111">
        <v>10</v>
      </c>
      <c r="I156" s="111"/>
    </row>
    <row r="157" spans="1:9" hidden="1" x14ac:dyDescent="0.25">
      <c r="A157" s="111" t="str">
        <f t="shared" si="2"/>
        <v>4600027637105050400034M</v>
      </c>
      <c r="B157" s="111">
        <v>5050400034</v>
      </c>
      <c r="C157" s="111" t="s">
        <v>5323</v>
      </c>
      <c r="D157" s="111" t="s">
        <v>77</v>
      </c>
      <c r="E157" s="112">
        <v>109.63</v>
      </c>
      <c r="F157" s="111" t="s">
        <v>331</v>
      </c>
      <c r="G157" s="111">
        <v>4600027637</v>
      </c>
      <c r="H157" s="111">
        <v>10</v>
      </c>
      <c r="I157" s="111"/>
    </row>
    <row r="158" spans="1:9" hidden="1" x14ac:dyDescent="0.25">
      <c r="A158" s="111" t="str">
        <f t="shared" ref="A158:A221" si="3">G158&amp;H158&amp;B158&amp;D158</f>
        <v>4600027637105050400035M</v>
      </c>
      <c r="B158" s="111">
        <v>5050400035</v>
      </c>
      <c r="C158" s="111" t="s">
        <v>5324</v>
      </c>
      <c r="D158" s="111" t="s">
        <v>77</v>
      </c>
      <c r="E158" s="112">
        <v>183.08</v>
      </c>
      <c r="F158" s="111" t="s">
        <v>332</v>
      </c>
      <c r="G158" s="111">
        <v>4600027637</v>
      </c>
      <c r="H158" s="111">
        <v>10</v>
      </c>
      <c r="I158" s="111"/>
    </row>
    <row r="159" spans="1:9" hidden="1" x14ac:dyDescent="0.25">
      <c r="A159" s="111" t="str">
        <f t="shared" si="3"/>
        <v>4600027637105050400037M2</v>
      </c>
      <c r="B159" s="111">
        <v>5050400037</v>
      </c>
      <c r="C159" s="111" t="s">
        <v>4926</v>
      </c>
      <c r="D159" s="111" t="s">
        <v>73</v>
      </c>
      <c r="E159" s="112">
        <v>28.56</v>
      </c>
      <c r="F159" s="111" t="s">
        <v>334</v>
      </c>
      <c r="G159" s="111">
        <v>4600027637</v>
      </c>
      <c r="H159" s="111">
        <v>10</v>
      </c>
      <c r="I159" s="111"/>
    </row>
    <row r="160" spans="1:9" hidden="1" x14ac:dyDescent="0.25">
      <c r="A160" s="111" t="str">
        <f t="shared" si="3"/>
        <v>4600027637105050400038UN</v>
      </c>
      <c r="B160" s="111">
        <v>5050400038</v>
      </c>
      <c r="C160" s="111" t="s">
        <v>4927</v>
      </c>
      <c r="D160" s="111" t="s">
        <v>72</v>
      </c>
      <c r="E160" s="112">
        <v>330.47</v>
      </c>
      <c r="F160" s="111" t="s">
        <v>336</v>
      </c>
      <c r="G160" s="111">
        <v>4600027637</v>
      </c>
      <c r="H160" s="111">
        <v>10</v>
      </c>
      <c r="I160" s="111"/>
    </row>
    <row r="161" spans="1:9" hidden="1" x14ac:dyDescent="0.25">
      <c r="A161" s="111" t="str">
        <f t="shared" si="3"/>
        <v>4600027637105050400039UN</v>
      </c>
      <c r="B161" s="111">
        <v>5050400039</v>
      </c>
      <c r="C161" s="111" t="s">
        <v>4928</v>
      </c>
      <c r="D161" s="111" t="s">
        <v>72</v>
      </c>
      <c r="E161" s="112">
        <v>330.47</v>
      </c>
      <c r="F161" s="111" t="s">
        <v>337</v>
      </c>
      <c r="G161" s="111">
        <v>4600027637</v>
      </c>
      <c r="H161" s="111">
        <v>10</v>
      </c>
      <c r="I161" s="111"/>
    </row>
    <row r="162" spans="1:9" hidden="1" x14ac:dyDescent="0.25">
      <c r="A162" s="111" t="str">
        <f t="shared" si="3"/>
        <v>4600027637105050400041UN</v>
      </c>
      <c r="B162" s="111">
        <v>5050400041</v>
      </c>
      <c r="C162" s="111" t="s">
        <v>4931</v>
      </c>
      <c r="D162" s="111" t="s">
        <v>72</v>
      </c>
      <c r="E162" s="112">
        <v>2203.1799999999998</v>
      </c>
      <c r="F162" s="111" t="s">
        <v>338</v>
      </c>
      <c r="G162" s="111">
        <v>4600027637</v>
      </c>
      <c r="H162" s="111">
        <v>10</v>
      </c>
      <c r="I162" s="111"/>
    </row>
    <row r="163" spans="1:9" hidden="1" x14ac:dyDescent="0.25">
      <c r="A163" s="111" t="str">
        <f t="shared" si="3"/>
        <v>4600027637105050400047UN</v>
      </c>
      <c r="B163" s="111">
        <v>5050400047</v>
      </c>
      <c r="C163" s="111" t="s">
        <v>6006</v>
      </c>
      <c r="D163" s="111" t="s">
        <v>72</v>
      </c>
      <c r="E163" s="112">
        <v>362.86</v>
      </c>
      <c r="F163" s="111" t="s">
        <v>335</v>
      </c>
      <c r="G163" s="111">
        <v>4600027637</v>
      </c>
      <c r="H163" s="111">
        <v>10</v>
      </c>
      <c r="I163" s="111"/>
    </row>
    <row r="164" spans="1:9" hidden="1" x14ac:dyDescent="0.25">
      <c r="A164" s="111" t="str">
        <f t="shared" si="3"/>
        <v>4600027637105050400048UN</v>
      </c>
      <c r="B164" s="111">
        <v>5050400048</v>
      </c>
      <c r="C164" s="111" t="s">
        <v>6013</v>
      </c>
      <c r="D164" s="111" t="s">
        <v>72</v>
      </c>
      <c r="E164" s="112">
        <v>3112.2</v>
      </c>
      <c r="F164" s="111" t="s">
        <v>339</v>
      </c>
      <c r="G164" s="111">
        <v>4600027637</v>
      </c>
      <c r="H164" s="111">
        <v>10</v>
      </c>
      <c r="I164" s="111"/>
    </row>
    <row r="165" spans="1:9" hidden="1" x14ac:dyDescent="0.25">
      <c r="A165" s="111" t="str">
        <f t="shared" si="3"/>
        <v>4600027637105050400049UN</v>
      </c>
      <c r="B165" s="111">
        <v>5050400049</v>
      </c>
      <c r="C165" s="111" t="s">
        <v>5971</v>
      </c>
      <c r="D165" s="111" t="s">
        <v>72</v>
      </c>
      <c r="E165" s="112">
        <v>19720.96</v>
      </c>
      <c r="F165" s="111" t="s">
        <v>340</v>
      </c>
      <c r="G165" s="111">
        <v>4600027637</v>
      </c>
      <c r="H165" s="111">
        <v>10</v>
      </c>
      <c r="I165" s="111"/>
    </row>
    <row r="166" spans="1:9" hidden="1" x14ac:dyDescent="0.25">
      <c r="A166" s="111" t="str">
        <f t="shared" si="3"/>
        <v>4600027637105051000043UN</v>
      </c>
      <c r="B166" s="111">
        <v>5051000043</v>
      </c>
      <c r="C166" s="111" t="s">
        <v>4929</v>
      </c>
      <c r="D166" s="111" t="s">
        <v>72</v>
      </c>
      <c r="E166" s="112">
        <v>1889.68</v>
      </c>
      <c r="F166" s="111" t="s">
        <v>341</v>
      </c>
      <c r="G166" s="111">
        <v>4600027637</v>
      </c>
      <c r="H166" s="111">
        <v>10</v>
      </c>
      <c r="I166" s="111"/>
    </row>
    <row r="167" spans="1:9" hidden="1" x14ac:dyDescent="0.25">
      <c r="A167" s="111" t="str">
        <f t="shared" si="3"/>
        <v>4600027637105052000062UN</v>
      </c>
      <c r="B167" s="111">
        <v>5052000062</v>
      </c>
      <c r="C167" s="111" t="s">
        <v>5461</v>
      </c>
      <c r="D167" s="111" t="s">
        <v>72</v>
      </c>
      <c r="E167" s="112">
        <v>46972.12</v>
      </c>
      <c r="F167" s="111" t="s">
        <v>342</v>
      </c>
      <c r="G167" s="111">
        <v>4600027637</v>
      </c>
      <c r="H167" s="111">
        <v>10</v>
      </c>
      <c r="I167" s="111"/>
    </row>
    <row r="168" spans="1:9" hidden="1" x14ac:dyDescent="0.25">
      <c r="A168" s="111" t="str">
        <f t="shared" si="3"/>
        <v>4600027637105052000063UN</v>
      </c>
      <c r="B168" s="111">
        <v>5052000063</v>
      </c>
      <c r="C168" s="111" t="s">
        <v>6113</v>
      </c>
      <c r="D168" s="111" t="s">
        <v>72</v>
      </c>
      <c r="E168" s="112">
        <v>39412.04</v>
      </c>
      <c r="F168" s="111" t="s">
        <v>343</v>
      </c>
      <c r="G168" s="111">
        <v>4600027637</v>
      </c>
      <c r="H168" s="111">
        <v>10</v>
      </c>
      <c r="I168" s="111"/>
    </row>
    <row r="169" spans="1:9" hidden="1" x14ac:dyDescent="0.25">
      <c r="A169" s="111" t="str">
        <f t="shared" si="3"/>
        <v>4600027637105052500003UN</v>
      </c>
      <c r="B169" s="111">
        <v>5052500003</v>
      </c>
      <c r="C169" s="111" t="s">
        <v>184</v>
      </c>
      <c r="D169" s="111" t="s">
        <v>72</v>
      </c>
      <c r="E169" s="112">
        <v>3434.29</v>
      </c>
      <c r="F169" s="111" t="s">
        <v>347</v>
      </c>
      <c r="G169" s="111">
        <v>4600027637</v>
      </c>
      <c r="H169" s="111">
        <v>10</v>
      </c>
      <c r="I169" s="111"/>
    </row>
    <row r="170" spans="1:9" hidden="1" x14ac:dyDescent="0.25">
      <c r="A170" s="111" t="str">
        <f t="shared" si="3"/>
        <v>4600027637105052000098UN</v>
      </c>
      <c r="B170" s="111">
        <v>5052000098</v>
      </c>
      <c r="C170" s="111" t="s">
        <v>6099</v>
      </c>
      <c r="D170" s="111" t="s">
        <v>72</v>
      </c>
      <c r="E170" s="112">
        <v>22.99</v>
      </c>
      <c r="F170" s="111" t="s">
        <v>344</v>
      </c>
      <c r="G170" s="111">
        <v>4600027637</v>
      </c>
      <c r="H170" s="111">
        <v>10</v>
      </c>
      <c r="I170" s="111"/>
    </row>
    <row r="171" spans="1:9" hidden="1" x14ac:dyDescent="0.25">
      <c r="A171" s="111" t="str">
        <f t="shared" si="3"/>
        <v>4600027637105052000103UN</v>
      </c>
      <c r="B171" s="111">
        <v>5052000103</v>
      </c>
      <c r="C171" s="111" t="s">
        <v>6114</v>
      </c>
      <c r="D171" s="111" t="s">
        <v>72</v>
      </c>
      <c r="E171" s="112">
        <v>9500.2000000000007</v>
      </c>
      <c r="F171" s="111" t="s">
        <v>345</v>
      </c>
      <c r="G171" s="111">
        <v>4600027637</v>
      </c>
      <c r="H171" s="111">
        <v>10</v>
      </c>
      <c r="I171" s="111"/>
    </row>
    <row r="172" spans="1:9" hidden="1" x14ac:dyDescent="0.25">
      <c r="A172" s="111" t="str">
        <f t="shared" si="3"/>
        <v>4600027637105052500001UN</v>
      </c>
      <c r="B172" s="111">
        <v>5052500001</v>
      </c>
      <c r="C172" s="111" t="s">
        <v>182</v>
      </c>
      <c r="D172" s="111" t="s">
        <v>72</v>
      </c>
      <c r="E172" s="112">
        <v>1649.56</v>
      </c>
      <c r="F172" s="111" t="s">
        <v>346</v>
      </c>
      <c r="G172" s="111">
        <v>4600027637</v>
      </c>
      <c r="H172" s="111">
        <v>10</v>
      </c>
      <c r="I172" s="111"/>
    </row>
    <row r="173" spans="1:9" hidden="1" x14ac:dyDescent="0.25">
      <c r="A173" s="111" t="str">
        <f t="shared" si="3"/>
        <v>4600027637105052500004M</v>
      </c>
      <c r="B173" s="111">
        <v>5052500004</v>
      </c>
      <c r="C173" s="111" t="s">
        <v>68</v>
      </c>
      <c r="D173" s="111" t="s">
        <v>77</v>
      </c>
      <c r="E173" s="112">
        <v>1313</v>
      </c>
      <c r="F173" s="111" t="s">
        <v>348</v>
      </c>
      <c r="G173" s="111">
        <v>4600027637</v>
      </c>
      <c r="H173" s="111">
        <v>10</v>
      </c>
      <c r="I173" s="111"/>
    </row>
    <row r="174" spans="1:9" hidden="1" x14ac:dyDescent="0.25">
      <c r="A174" s="111" t="str">
        <f t="shared" si="3"/>
        <v>4600027637105052500005M</v>
      </c>
      <c r="B174" s="111">
        <v>5052500005</v>
      </c>
      <c r="C174" s="111" t="s">
        <v>69</v>
      </c>
      <c r="D174" s="111" t="s">
        <v>77</v>
      </c>
      <c r="E174" s="112">
        <v>1493.46</v>
      </c>
      <c r="F174" s="111" t="s">
        <v>350</v>
      </c>
      <c r="G174" s="111">
        <v>4600027637</v>
      </c>
      <c r="H174" s="111">
        <v>10</v>
      </c>
      <c r="I174" s="111"/>
    </row>
    <row r="175" spans="1:9" hidden="1" x14ac:dyDescent="0.25">
      <c r="A175" s="111" t="str">
        <f t="shared" si="3"/>
        <v>4600027637105052500006M</v>
      </c>
      <c r="B175" s="111">
        <v>5052500006</v>
      </c>
      <c r="C175" s="111" t="s">
        <v>178</v>
      </c>
      <c r="D175" s="111" t="s">
        <v>77</v>
      </c>
      <c r="E175" s="112">
        <v>3680.17</v>
      </c>
      <c r="F175" s="111" t="s">
        <v>351</v>
      </c>
      <c r="G175" s="111">
        <v>4600027637</v>
      </c>
      <c r="H175" s="111">
        <v>10</v>
      </c>
      <c r="I175" s="111"/>
    </row>
    <row r="176" spans="1:9" hidden="1" x14ac:dyDescent="0.25">
      <c r="A176" s="111" t="str">
        <f t="shared" si="3"/>
        <v>4600027637105052500007M</v>
      </c>
      <c r="B176" s="111">
        <v>5052500007</v>
      </c>
      <c r="C176" s="111" t="s">
        <v>5980</v>
      </c>
      <c r="D176" s="111" t="s">
        <v>77</v>
      </c>
      <c r="E176" s="112">
        <v>1561.82</v>
      </c>
      <c r="F176" s="111" t="s">
        <v>352</v>
      </c>
      <c r="G176" s="111">
        <v>4600027637</v>
      </c>
      <c r="H176" s="111">
        <v>10</v>
      </c>
      <c r="I176" s="111"/>
    </row>
    <row r="177" spans="1:9" hidden="1" x14ac:dyDescent="0.25">
      <c r="A177" s="111" t="str">
        <f t="shared" si="3"/>
        <v>4600027637105052500008M</v>
      </c>
      <c r="B177" s="111">
        <v>5052500008</v>
      </c>
      <c r="C177" s="111" t="s">
        <v>5981</v>
      </c>
      <c r="D177" s="111" t="s">
        <v>77</v>
      </c>
      <c r="E177" s="112">
        <v>896.95</v>
      </c>
      <c r="F177" s="111" t="s">
        <v>349</v>
      </c>
      <c r="G177" s="111">
        <v>4600027637</v>
      </c>
      <c r="H177" s="111">
        <v>10</v>
      </c>
      <c r="I177" s="111"/>
    </row>
    <row r="178" spans="1:9" hidden="1" x14ac:dyDescent="0.25">
      <c r="A178" s="111" t="str">
        <f t="shared" si="3"/>
        <v>4600027637105052500009M</v>
      </c>
      <c r="B178" s="111">
        <v>5052500009</v>
      </c>
      <c r="C178" s="111" t="s">
        <v>5982</v>
      </c>
      <c r="D178" s="111" t="s">
        <v>77</v>
      </c>
      <c r="E178" s="112">
        <v>1435.13</v>
      </c>
      <c r="F178" s="111" t="s">
        <v>353</v>
      </c>
      <c r="G178" s="111">
        <v>4600027637</v>
      </c>
      <c r="H178" s="111">
        <v>10</v>
      </c>
      <c r="I178" s="111"/>
    </row>
    <row r="179" spans="1:9" hidden="1" x14ac:dyDescent="0.25">
      <c r="A179" s="111" t="str">
        <f t="shared" si="3"/>
        <v>4600027637105052500010M</v>
      </c>
      <c r="B179" s="111">
        <v>5052500010</v>
      </c>
      <c r="C179" s="111" t="s">
        <v>5983</v>
      </c>
      <c r="D179" s="111" t="s">
        <v>77</v>
      </c>
      <c r="E179" s="112">
        <v>1536.51</v>
      </c>
      <c r="F179" s="111" t="s">
        <v>354</v>
      </c>
      <c r="G179" s="111">
        <v>4600027637</v>
      </c>
      <c r="H179" s="111">
        <v>10</v>
      </c>
      <c r="I179" s="111"/>
    </row>
    <row r="180" spans="1:9" hidden="1" x14ac:dyDescent="0.25">
      <c r="A180" s="111" t="str">
        <f t="shared" si="3"/>
        <v>4600027637105052500011UN</v>
      </c>
      <c r="B180" s="111">
        <v>5052500011</v>
      </c>
      <c r="C180" s="111" t="s">
        <v>4935</v>
      </c>
      <c r="D180" s="111" t="s">
        <v>72</v>
      </c>
      <c r="E180" s="112">
        <v>3194.62</v>
      </c>
      <c r="F180" s="111" t="s">
        <v>355</v>
      </c>
      <c r="G180" s="111">
        <v>4600027637</v>
      </c>
      <c r="H180" s="111">
        <v>10</v>
      </c>
      <c r="I180" s="111"/>
    </row>
    <row r="181" spans="1:9" hidden="1" x14ac:dyDescent="0.25">
      <c r="A181" s="111" t="str">
        <f t="shared" si="3"/>
        <v>4600027637105052500012M</v>
      </c>
      <c r="B181" s="111">
        <v>5052500012</v>
      </c>
      <c r="C181" s="111" t="s">
        <v>4936</v>
      </c>
      <c r="D181" s="111" t="s">
        <v>77</v>
      </c>
      <c r="E181" s="112">
        <v>149.69999999999999</v>
      </c>
      <c r="F181" s="111" t="s">
        <v>356</v>
      </c>
      <c r="G181" s="111">
        <v>4600027637</v>
      </c>
      <c r="H181" s="111">
        <v>10</v>
      </c>
      <c r="I181" s="111"/>
    </row>
    <row r="182" spans="1:9" hidden="1" x14ac:dyDescent="0.25">
      <c r="A182" s="111" t="str">
        <f t="shared" si="3"/>
        <v>4600027637105052500013M</v>
      </c>
      <c r="B182" s="111">
        <v>5052500013</v>
      </c>
      <c r="C182" s="111" t="s">
        <v>4937</v>
      </c>
      <c r="D182" s="111" t="s">
        <v>77</v>
      </c>
      <c r="E182" s="112">
        <v>94.7</v>
      </c>
      <c r="F182" s="111" t="s">
        <v>357</v>
      </c>
      <c r="G182" s="111">
        <v>4600027637</v>
      </c>
      <c r="H182" s="111">
        <v>10</v>
      </c>
      <c r="I182" s="111"/>
    </row>
    <row r="183" spans="1:9" hidden="1" x14ac:dyDescent="0.25">
      <c r="A183" s="111" t="str">
        <f t="shared" si="3"/>
        <v>4600027637105053000017UN</v>
      </c>
      <c r="B183" s="111">
        <v>5053000017</v>
      </c>
      <c r="C183" s="111" t="s">
        <v>131</v>
      </c>
      <c r="D183" s="111" t="s">
        <v>72</v>
      </c>
      <c r="E183" s="112">
        <v>4961.1099999999997</v>
      </c>
      <c r="F183" s="111" t="s">
        <v>361</v>
      </c>
      <c r="G183" s="111">
        <v>4600027637</v>
      </c>
      <c r="H183" s="111">
        <v>10</v>
      </c>
      <c r="I183" s="111"/>
    </row>
    <row r="184" spans="1:9" hidden="1" x14ac:dyDescent="0.25">
      <c r="A184" s="111" t="str">
        <f t="shared" si="3"/>
        <v>4600027637105052500014M</v>
      </c>
      <c r="B184" s="111">
        <v>5052500014</v>
      </c>
      <c r="C184" s="111" t="s">
        <v>4938</v>
      </c>
      <c r="D184" s="111" t="s">
        <v>77</v>
      </c>
      <c r="E184" s="112">
        <v>127.66</v>
      </c>
      <c r="F184" s="111" t="s">
        <v>358</v>
      </c>
      <c r="G184" s="111">
        <v>4600027637</v>
      </c>
      <c r="H184" s="111">
        <v>10</v>
      </c>
      <c r="I184" s="111"/>
    </row>
    <row r="185" spans="1:9" hidden="1" x14ac:dyDescent="0.25">
      <c r="A185" s="111" t="str">
        <f t="shared" si="3"/>
        <v>4600027637105052500016UN</v>
      </c>
      <c r="B185" s="111">
        <v>5052500016</v>
      </c>
      <c r="C185" s="111" t="s">
        <v>5257</v>
      </c>
      <c r="D185" s="111" t="s">
        <v>72</v>
      </c>
      <c r="E185" s="112">
        <v>1645.42</v>
      </c>
      <c r="F185" s="111" t="s">
        <v>359</v>
      </c>
      <c r="G185" s="111">
        <v>4600027637</v>
      </c>
      <c r="H185" s="111">
        <v>10</v>
      </c>
      <c r="I185" s="111"/>
    </row>
    <row r="186" spans="1:9" hidden="1" x14ac:dyDescent="0.25">
      <c r="A186" s="111" t="str">
        <f t="shared" si="3"/>
        <v>4600027637105053000011UN</v>
      </c>
      <c r="B186" s="111">
        <v>5053000011</v>
      </c>
      <c r="C186" s="111" t="s">
        <v>67</v>
      </c>
      <c r="D186" s="111" t="s">
        <v>72</v>
      </c>
      <c r="E186" s="112">
        <v>661.45</v>
      </c>
      <c r="F186" s="111" t="s">
        <v>360</v>
      </c>
      <c r="G186" s="111">
        <v>4600027637</v>
      </c>
      <c r="H186" s="111">
        <v>10</v>
      </c>
      <c r="I186" s="111"/>
    </row>
    <row r="187" spans="1:9" hidden="1" x14ac:dyDescent="0.25">
      <c r="A187" s="111" t="str">
        <f t="shared" si="3"/>
        <v>4600027637105054000002UN</v>
      </c>
      <c r="B187" s="111">
        <v>5054000002</v>
      </c>
      <c r="C187" s="111" t="s">
        <v>4939</v>
      </c>
      <c r="D187" s="111" t="s">
        <v>72</v>
      </c>
      <c r="E187" s="112">
        <v>1925.37</v>
      </c>
      <c r="F187" s="111" t="s">
        <v>362</v>
      </c>
      <c r="G187" s="111">
        <v>4600027637</v>
      </c>
      <c r="H187" s="111">
        <v>10</v>
      </c>
      <c r="I187" s="111"/>
    </row>
    <row r="188" spans="1:9" hidden="1" x14ac:dyDescent="0.25">
      <c r="A188" s="111" t="str">
        <f t="shared" si="3"/>
        <v>4600027637105054000004UN</v>
      </c>
      <c r="B188" s="111">
        <v>5054000004</v>
      </c>
      <c r="C188" s="111" t="s">
        <v>214</v>
      </c>
      <c r="D188" s="111" t="s">
        <v>72</v>
      </c>
      <c r="E188" s="112">
        <v>2393.37</v>
      </c>
      <c r="F188" s="111" t="s">
        <v>364</v>
      </c>
      <c r="G188" s="111">
        <v>4600027637</v>
      </c>
      <c r="H188" s="111">
        <v>10</v>
      </c>
      <c r="I188" s="111"/>
    </row>
    <row r="189" spans="1:9" hidden="1" x14ac:dyDescent="0.25">
      <c r="A189" s="111" t="str">
        <f t="shared" si="3"/>
        <v>4600027637105054000005UN</v>
      </c>
      <c r="B189" s="111">
        <v>5054000005</v>
      </c>
      <c r="C189" s="111" t="s">
        <v>212</v>
      </c>
      <c r="D189" s="111" t="s">
        <v>72</v>
      </c>
      <c r="E189" s="112">
        <v>1274.24</v>
      </c>
      <c r="F189" s="111" t="s">
        <v>365</v>
      </c>
      <c r="G189" s="111">
        <v>4600027637</v>
      </c>
      <c r="H189" s="111">
        <v>10</v>
      </c>
      <c r="I189" s="111"/>
    </row>
    <row r="190" spans="1:9" hidden="1" x14ac:dyDescent="0.25">
      <c r="A190" s="111" t="str">
        <f t="shared" si="3"/>
        <v>4600027637105054000006UN</v>
      </c>
      <c r="B190" s="111">
        <v>5054000006</v>
      </c>
      <c r="C190" s="111" t="s">
        <v>217</v>
      </c>
      <c r="D190" s="111" t="s">
        <v>72</v>
      </c>
      <c r="E190" s="112">
        <v>586.42999999999995</v>
      </c>
      <c r="F190" s="111" t="s">
        <v>366</v>
      </c>
      <c r="G190" s="111">
        <v>4600027637</v>
      </c>
      <c r="H190" s="111">
        <v>10</v>
      </c>
      <c r="I190" s="111"/>
    </row>
    <row r="191" spans="1:9" hidden="1" x14ac:dyDescent="0.25">
      <c r="A191" s="111" t="str">
        <f t="shared" si="3"/>
        <v>4600027637105054000007UN</v>
      </c>
      <c r="B191" s="111">
        <v>5054000007</v>
      </c>
      <c r="C191" s="111" t="s">
        <v>219</v>
      </c>
      <c r="D191" s="111" t="s">
        <v>72</v>
      </c>
      <c r="E191" s="112">
        <v>1820.35</v>
      </c>
      <c r="F191" s="111" t="s">
        <v>363</v>
      </c>
      <c r="G191" s="111">
        <v>4600027637</v>
      </c>
      <c r="H191" s="111">
        <v>10</v>
      </c>
      <c r="I191" s="111"/>
    </row>
    <row r="192" spans="1:9" hidden="1" x14ac:dyDescent="0.25">
      <c r="A192" s="111" t="str">
        <f t="shared" si="3"/>
        <v>4600027637105054000008UN</v>
      </c>
      <c r="B192" s="111">
        <v>5054000008</v>
      </c>
      <c r="C192" s="111" t="s">
        <v>223</v>
      </c>
      <c r="D192" s="111" t="s">
        <v>72</v>
      </c>
      <c r="E192" s="112">
        <v>2015.6</v>
      </c>
      <c r="F192" s="111" t="s">
        <v>367</v>
      </c>
      <c r="G192" s="111">
        <v>4600027637</v>
      </c>
      <c r="H192" s="111">
        <v>10</v>
      </c>
      <c r="I192" s="111"/>
    </row>
    <row r="193" spans="1:9" hidden="1" x14ac:dyDescent="0.25">
      <c r="A193" s="111" t="str">
        <f t="shared" si="3"/>
        <v>4600027637105054000009UN</v>
      </c>
      <c r="B193" s="111">
        <v>5054000009</v>
      </c>
      <c r="C193" s="111" t="s">
        <v>233</v>
      </c>
      <c r="D193" s="111" t="s">
        <v>72</v>
      </c>
      <c r="E193" s="112">
        <v>721.28</v>
      </c>
      <c r="F193" s="111" t="s">
        <v>368</v>
      </c>
      <c r="G193" s="111">
        <v>4600027637</v>
      </c>
      <c r="H193" s="111">
        <v>10</v>
      </c>
      <c r="I193" s="111"/>
    </row>
    <row r="194" spans="1:9" hidden="1" x14ac:dyDescent="0.25">
      <c r="A194" s="111" t="str">
        <f t="shared" si="3"/>
        <v>4600027637105054000010UN</v>
      </c>
      <c r="B194" s="111">
        <v>5054000010</v>
      </c>
      <c r="C194" s="111" t="s">
        <v>237</v>
      </c>
      <c r="D194" s="111" t="s">
        <v>72</v>
      </c>
      <c r="E194" s="112">
        <v>634.62</v>
      </c>
      <c r="F194" s="111" t="s">
        <v>369</v>
      </c>
      <c r="G194" s="111">
        <v>4600027637</v>
      </c>
      <c r="H194" s="111">
        <v>10</v>
      </c>
      <c r="I194" s="111"/>
    </row>
    <row r="195" spans="1:9" hidden="1" x14ac:dyDescent="0.25">
      <c r="A195" s="111" t="str">
        <f t="shared" si="3"/>
        <v>4600027637105054000011UN</v>
      </c>
      <c r="B195" s="111">
        <v>5054000011</v>
      </c>
      <c r="C195" s="111" t="s">
        <v>221</v>
      </c>
      <c r="D195" s="111" t="s">
        <v>72</v>
      </c>
      <c r="E195" s="112">
        <v>1026.1199999999999</v>
      </c>
      <c r="F195" s="111" t="s">
        <v>370</v>
      </c>
      <c r="G195" s="111">
        <v>4600027637</v>
      </c>
      <c r="H195" s="111">
        <v>10</v>
      </c>
      <c r="I195" s="111"/>
    </row>
    <row r="196" spans="1:9" hidden="1" x14ac:dyDescent="0.25">
      <c r="A196" s="111" t="str">
        <f t="shared" si="3"/>
        <v>4600027637105054000013UN</v>
      </c>
      <c r="B196" s="111">
        <v>5054000013</v>
      </c>
      <c r="C196" s="111" t="s">
        <v>241</v>
      </c>
      <c r="D196" s="111" t="s">
        <v>72</v>
      </c>
      <c r="E196" s="112">
        <v>2730.52</v>
      </c>
      <c r="F196" s="111" t="s">
        <v>371</v>
      </c>
      <c r="G196" s="111">
        <v>4600027637</v>
      </c>
      <c r="H196" s="111">
        <v>10</v>
      </c>
      <c r="I196" s="111"/>
    </row>
    <row r="197" spans="1:9" hidden="1" x14ac:dyDescent="0.25">
      <c r="A197" s="111" t="str">
        <f t="shared" si="3"/>
        <v>4600027637105054000017UN</v>
      </c>
      <c r="B197" s="111">
        <v>5054000017</v>
      </c>
      <c r="C197" s="111" t="s">
        <v>244</v>
      </c>
      <c r="D197" s="111" t="s">
        <v>72</v>
      </c>
      <c r="E197" s="112">
        <v>3277.37</v>
      </c>
      <c r="F197" s="111" t="s">
        <v>374</v>
      </c>
      <c r="G197" s="111">
        <v>4600027637</v>
      </c>
      <c r="H197" s="111">
        <v>10</v>
      </c>
      <c r="I197" s="111"/>
    </row>
    <row r="198" spans="1:9" hidden="1" x14ac:dyDescent="0.25">
      <c r="A198" s="111" t="str">
        <f t="shared" si="3"/>
        <v>4600027637105054000014UN</v>
      </c>
      <c r="B198" s="111">
        <v>5054000014</v>
      </c>
      <c r="C198" s="111" t="s">
        <v>227</v>
      </c>
      <c r="D198" s="111" t="s">
        <v>72</v>
      </c>
      <c r="E198" s="112">
        <v>1729.32</v>
      </c>
      <c r="F198" s="111" t="s">
        <v>372</v>
      </c>
      <c r="G198" s="111">
        <v>4600027637</v>
      </c>
      <c r="H198" s="111">
        <v>10</v>
      </c>
      <c r="I198" s="111"/>
    </row>
    <row r="199" spans="1:9" hidden="1" x14ac:dyDescent="0.25">
      <c r="A199" s="111" t="str">
        <f t="shared" si="3"/>
        <v>4600027637105054000015UN</v>
      </c>
      <c r="B199" s="111">
        <v>5054000015</v>
      </c>
      <c r="C199" s="111" t="s">
        <v>231</v>
      </c>
      <c r="D199" s="111" t="s">
        <v>72</v>
      </c>
      <c r="E199" s="112">
        <v>3484.75</v>
      </c>
      <c r="F199" s="111" t="s">
        <v>6263</v>
      </c>
      <c r="G199" s="111">
        <v>4600027637</v>
      </c>
      <c r="H199" s="111">
        <v>10</v>
      </c>
      <c r="I199" s="111"/>
    </row>
    <row r="200" spans="1:9" hidden="1" x14ac:dyDescent="0.25">
      <c r="A200" s="111" t="str">
        <f t="shared" si="3"/>
        <v>4600027637105054000016UN</v>
      </c>
      <c r="B200" s="111">
        <v>5054000016</v>
      </c>
      <c r="C200" s="111" t="s">
        <v>239</v>
      </c>
      <c r="D200" s="111" t="s">
        <v>72</v>
      </c>
      <c r="E200" s="112">
        <v>3276.63</v>
      </c>
      <c r="F200" s="111" t="s">
        <v>373</v>
      </c>
      <c r="G200" s="111">
        <v>4600027637</v>
      </c>
      <c r="H200" s="111">
        <v>10</v>
      </c>
      <c r="I200" s="111"/>
    </row>
    <row r="201" spans="1:9" hidden="1" x14ac:dyDescent="0.25">
      <c r="A201" s="111" t="str">
        <f t="shared" si="3"/>
        <v>4600027637105054000018UN</v>
      </c>
      <c r="B201" s="111">
        <v>5054000018</v>
      </c>
      <c r="C201" s="111" t="s">
        <v>250</v>
      </c>
      <c r="D201" s="111" t="s">
        <v>72</v>
      </c>
      <c r="E201" s="112">
        <v>2761.81</v>
      </c>
      <c r="F201" s="111" t="s">
        <v>375</v>
      </c>
      <c r="G201" s="111">
        <v>4600027637</v>
      </c>
      <c r="H201" s="111">
        <v>10</v>
      </c>
      <c r="I201" s="111"/>
    </row>
    <row r="202" spans="1:9" hidden="1" x14ac:dyDescent="0.25">
      <c r="A202" s="111" t="str">
        <f t="shared" si="3"/>
        <v>4600027637105054000019UN</v>
      </c>
      <c r="B202" s="111">
        <v>5054000019</v>
      </c>
      <c r="C202" s="111" t="s">
        <v>254</v>
      </c>
      <c r="D202" s="111" t="s">
        <v>72</v>
      </c>
      <c r="E202" s="112">
        <v>5462.27</v>
      </c>
      <c r="F202" s="111" t="s">
        <v>377</v>
      </c>
      <c r="G202" s="111">
        <v>4600027637</v>
      </c>
      <c r="H202" s="111">
        <v>10</v>
      </c>
      <c r="I202" s="111"/>
    </row>
    <row r="203" spans="1:9" hidden="1" x14ac:dyDescent="0.25">
      <c r="A203" s="111" t="str">
        <f t="shared" si="3"/>
        <v>4600027637105054000021UN</v>
      </c>
      <c r="B203" s="111">
        <v>5054000021</v>
      </c>
      <c r="C203" s="111" t="s">
        <v>4941</v>
      </c>
      <c r="D203" s="111" t="s">
        <v>72</v>
      </c>
      <c r="E203" s="112">
        <v>3563.74</v>
      </c>
      <c r="F203" s="111" t="s">
        <v>378</v>
      </c>
      <c r="G203" s="111">
        <v>4600027637</v>
      </c>
      <c r="H203" s="111">
        <v>10</v>
      </c>
      <c r="I203" s="111"/>
    </row>
    <row r="204" spans="1:9" hidden="1" x14ac:dyDescent="0.25">
      <c r="A204" s="111" t="str">
        <f t="shared" si="3"/>
        <v>4600027637105054000022UN</v>
      </c>
      <c r="B204" s="111">
        <v>5054000022</v>
      </c>
      <c r="C204" s="111" t="s">
        <v>4942</v>
      </c>
      <c r="D204" s="111" t="s">
        <v>72</v>
      </c>
      <c r="E204" s="112">
        <v>3850.74</v>
      </c>
      <c r="F204" s="111" t="s">
        <v>379</v>
      </c>
      <c r="G204" s="111">
        <v>4600027637</v>
      </c>
      <c r="H204" s="111">
        <v>10</v>
      </c>
      <c r="I204" s="111"/>
    </row>
    <row r="205" spans="1:9" hidden="1" x14ac:dyDescent="0.25">
      <c r="A205" s="111" t="str">
        <f t="shared" si="3"/>
        <v>4600027637105054000023M</v>
      </c>
      <c r="B205" s="111">
        <v>5054000023</v>
      </c>
      <c r="C205" s="111" t="s">
        <v>4943</v>
      </c>
      <c r="D205" s="111" t="s">
        <v>77</v>
      </c>
      <c r="E205" s="112">
        <v>14.43</v>
      </c>
      <c r="F205" s="111" t="s">
        <v>376</v>
      </c>
      <c r="G205" s="111">
        <v>4600027637</v>
      </c>
      <c r="H205" s="111">
        <v>10</v>
      </c>
      <c r="I205" s="111"/>
    </row>
    <row r="206" spans="1:9" hidden="1" x14ac:dyDescent="0.25">
      <c r="A206" s="111" t="str">
        <f t="shared" si="3"/>
        <v>4600027637105054000024UN</v>
      </c>
      <c r="B206" s="111">
        <v>5054000024</v>
      </c>
      <c r="C206" s="111" t="s">
        <v>4944</v>
      </c>
      <c r="D206" s="111" t="s">
        <v>72</v>
      </c>
      <c r="E206" s="112">
        <v>1356.75</v>
      </c>
      <c r="F206" s="111" t="s">
        <v>380</v>
      </c>
      <c r="G206" s="111">
        <v>4600027637</v>
      </c>
      <c r="H206" s="111">
        <v>10</v>
      </c>
      <c r="I206" s="111"/>
    </row>
    <row r="207" spans="1:9" hidden="1" x14ac:dyDescent="0.25">
      <c r="A207" s="111" t="str">
        <f t="shared" si="3"/>
        <v>4600027637105054000025UN</v>
      </c>
      <c r="B207" s="111">
        <v>5054000025</v>
      </c>
      <c r="C207" s="111" t="s">
        <v>4945</v>
      </c>
      <c r="D207" s="111" t="s">
        <v>72</v>
      </c>
      <c r="E207" s="112">
        <v>999.43</v>
      </c>
      <c r="F207" s="111" t="s">
        <v>381</v>
      </c>
      <c r="G207" s="111">
        <v>4600027637</v>
      </c>
      <c r="H207" s="111">
        <v>10</v>
      </c>
      <c r="I207" s="111"/>
    </row>
    <row r="208" spans="1:9" hidden="1" x14ac:dyDescent="0.25">
      <c r="A208" s="111" t="str">
        <f t="shared" si="3"/>
        <v>4600027637105054000029UN</v>
      </c>
      <c r="B208" s="111">
        <v>5054000029</v>
      </c>
      <c r="C208" s="111" t="s">
        <v>303</v>
      </c>
      <c r="D208" s="111" t="s">
        <v>72</v>
      </c>
      <c r="E208" s="112">
        <v>1702.73</v>
      </c>
      <c r="F208" s="111" t="s">
        <v>382</v>
      </c>
      <c r="G208" s="111">
        <v>4600027637</v>
      </c>
      <c r="H208" s="111">
        <v>10</v>
      </c>
      <c r="I208" s="111"/>
    </row>
    <row r="209" spans="1:9" hidden="1" x14ac:dyDescent="0.25">
      <c r="A209" s="111" t="str">
        <f t="shared" si="3"/>
        <v>4600027637105054000030UN</v>
      </c>
      <c r="B209" s="111">
        <v>5054000030</v>
      </c>
      <c r="C209" s="111" t="s">
        <v>403</v>
      </c>
      <c r="D209" s="111" t="s">
        <v>72</v>
      </c>
      <c r="E209" s="112">
        <v>501.04</v>
      </c>
      <c r="F209" s="111" t="s">
        <v>383</v>
      </c>
      <c r="G209" s="111">
        <v>4600027637</v>
      </c>
      <c r="H209" s="111">
        <v>10</v>
      </c>
      <c r="I209" s="111"/>
    </row>
    <row r="210" spans="1:9" hidden="1" x14ac:dyDescent="0.25">
      <c r="A210" s="111" t="str">
        <f t="shared" si="3"/>
        <v>4600027637105054000031UN</v>
      </c>
      <c r="B210" s="111">
        <v>5054000031</v>
      </c>
      <c r="C210" s="111" t="s">
        <v>256</v>
      </c>
      <c r="D210" s="111" t="s">
        <v>72</v>
      </c>
      <c r="E210" s="112">
        <v>1341.3</v>
      </c>
      <c r="F210" s="111" t="s">
        <v>384</v>
      </c>
      <c r="G210" s="111">
        <v>4600027637</v>
      </c>
      <c r="H210" s="111">
        <v>10</v>
      </c>
      <c r="I210" s="111"/>
    </row>
    <row r="211" spans="1:9" hidden="1" x14ac:dyDescent="0.25">
      <c r="A211" s="111" t="str">
        <f t="shared" si="3"/>
        <v>4600027637105054000035UN</v>
      </c>
      <c r="B211" s="111">
        <v>5054000035</v>
      </c>
      <c r="C211" s="111" t="s">
        <v>258</v>
      </c>
      <c r="D211" s="111" t="s">
        <v>72</v>
      </c>
      <c r="E211" s="112">
        <v>4415.3500000000004</v>
      </c>
      <c r="F211" s="111" t="s">
        <v>388</v>
      </c>
      <c r="G211" s="111">
        <v>4600027637</v>
      </c>
      <c r="H211" s="111">
        <v>10</v>
      </c>
      <c r="I211" s="111"/>
    </row>
    <row r="212" spans="1:9" hidden="1" x14ac:dyDescent="0.25">
      <c r="A212" s="111" t="str">
        <f t="shared" si="3"/>
        <v>4600027637105054000032UN</v>
      </c>
      <c r="B212" s="111">
        <v>5054000032</v>
      </c>
      <c r="C212" s="111" t="s">
        <v>229</v>
      </c>
      <c r="D212" s="111" t="s">
        <v>72</v>
      </c>
      <c r="E212" s="112">
        <v>936.3</v>
      </c>
      <c r="F212" s="111" t="s">
        <v>385</v>
      </c>
      <c r="G212" s="111">
        <v>4600027637</v>
      </c>
      <c r="H212" s="111">
        <v>10</v>
      </c>
      <c r="I212" s="111"/>
    </row>
    <row r="213" spans="1:9" hidden="1" x14ac:dyDescent="0.25">
      <c r="A213" s="111" t="str">
        <f t="shared" si="3"/>
        <v>4600027637105054000033UN</v>
      </c>
      <c r="B213" s="111">
        <v>5054000033</v>
      </c>
      <c r="C213" s="111" t="s">
        <v>235</v>
      </c>
      <c r="D213" s="111" t="s">
        <v>72</v>
      </c>
      <c r="E213" s="112">
        <v>876.44</v>
      </c>
      <c r="F213" s="111" t="s">
        <v>386</v>
      </c>
      <c r="G213" s="111">
        <v>4600027637</v>
      </c>
      <c r="H213" s="111">
        <v>10</v>
      </c>
      <c r="I213" s="111"/>
    </row>
    <row r="214" spans="1:9" hidden="1" x14ac:dyDescent="0.25">
      <c r="A214" s="111" t="str">
        <f t="shared" si="3"/>
        <v>4600027637105054000034UN</v>
      </c>
      <c r="B214" s="111">
        <v>5054000034</v>
      </c>
      <c r="C214" s="111" t="s">
        <v>305</v>
      </c>
      <c r="D214" s="111" t="s">
        <v>72</v>
      </c>
      <c r="E214" s="112">
        <v>5371.24</v>
      </c>
      <c r="F214" s="111" t="s">
        <v>387</v>
      </c>
      <c r="G214" s="111">
        <v>4600027637</v>
      </c>
      <c r="H214" s="111">
        <v>10</v>
      </c>
      <c r="I214" s="111"/>
    </row>
    <row r="215" spans="1:9" hidden="1" x14ac:dyDescent="0.25">
      <c r="A215" s="111" t="str">
        <f t="shared" si="3"/>
        <v>4600027637105054000036UN</v>
      </c>
      <c r="B215" s="111">
        <v>5054000036</v>
      </c>
      <c r="C215" s="111" t="s">
        <v>289</v>
      </c>
      <c r="D215" s="111" t="s">
        <v>72</v>
      </c>
      <c r="E215" s="112">
        <v>679.71</v>
      </c>
      <c r="F215" s="111" t="s">
        <v>389</v>
      </c>
      <c r="G215" s="111">
        <v>4600027637</v>
      </c>
      <c r="H215" s="111">
        <v>10</v>
      </c>
      <c r="I215" s="111"/>
    </row>
    <row r="216" spans="1:9" hidden="1" x14ac:dyDescent="0.25">
      <c r="A216" s="111" t="str">
        <f t="shared" si="3"/>
        <v>4600027637105054000037UN</v>
      </c>
      <c r="B216" s="111">
        <v>5054000037</v>
      </c>
      <c r="C216" s="111" t="s">
        <v>225</v>
      </c>
      <c r="D216" s="111" t="s">
        <v>72</v>
      </c>
      <c r="E216" s="112">
        <v>1631.68</v>
      </c>
      <c r="F216" s="111" t="s">
        <v>391</v>
      </c>
      <c r="G216" s="111">
        <v>4600027637</v>
      </c>
      <c r="H216" s="111">
        <v>10</v>
      </c>
      <c r="I216" s="111"/>
    </row>
    <row r="217" spans="1:9" hidden="1" x14ac:dyDescent="0.25">
      <c r="A217" s="111" t="str">
        <f t="shared" si="3"/>
        <v>4600027637105054000038UN</v>
      </c>
      <c r="B217" s="111">
        <v>5054000038</v>
      </c>
      <c r="C217" s="111" t="s">
        <v>248</v>
      </c>
      <c r="D217" s="111" t="s">
        <v>72</v>
      </c>
      <c r="E217" s="112">
        <v>3914.63</v>
      </c>
      <c r="F217" s="111" t="s">
        <v>392</v>
      </c>
      <c r="G217" s="111">
        <v>4600027637</v>
      </c>
      <c r="H217" s="111">
        <v>10</v>
      </c>
      <c r="I217" s="111"/>
    </row>
    <row r="218" spans="1:9" hidden="1" x14ac:dyDescent="0.25">
      <c r="A218" s="111" t="str">
        <f t="shared" si="3"/>
        <v>4600027637105054000039UN</v>
      </c>
      <c r="B218" s="111">
        <v>5054000039</v>
      </c>
      <c r="C218" s="111" t="s">
        <v>262</v>
      </c>
      <c r="D218" s="111" t="s">
        <v>72</v>
      </c>
      <c r="E218" s="112">
        <v>1495.28</v>
      </c>
      <c r="F218" s="111" t="s">
        <v>393</v>
      </c>
      <c r="G218" s="111">
        <v>4600027637</v>
      </c>
      <c r="H218" s="111">
        <v>10</v>
      </c>
      <c r="I218" s="111"/>
    </row>
    <row r="219" spans="1:9" hidden="1" x14ac:dyDescent="0.25">
      <c r="A219" s="111" t="str">
        <f t="shared" si="3"/>
        <v>4600027637105054000040UN</v>
      </c>
      <c r="B219" s="111">
        <v>5054000040</v>
      </c>
      <c r="C219" s="111" t="s">
        <v>252</v>
      </c>
      <c r="D219" s="111" t="s">
        <v>72</v>
      </c>
      <c r="E219" s="112">
        <v>2093.87</v>
      </c>
      <c r="F219" s="111" t="s">
        <v>390</v>
      </c>
      <c r="G219" s="111">
        <v>4600027637</v>
      </c>
      <c r="H219" s="111">
        <v>10</v>
      </c>
      <c r="I219" s="111"/>
    </row>
    <row r="220" spans="1:9" hidden="1" x14ac:dyDescent="0.25">
      <c r="A220" s="111" t="str">
        <f t="shared" si="3"/>
        <v>4600027637105054000041UN</v>
      </c>
      <c r="B220" s="111">
        <v>5054000041</v>
      </c>
      <c r="C220" s="111" t="s">
        <v>268</v>
      </c>
      <c r="D220" s="111" t="s">
        <v>72</v>
      </c>
      <c r="E220" s="112">
        <v>1274.24</v>
      </c>
      <c r="F220" s="111" t="s">
        <v>395</v>
      </c>
      <c r="G220" s="111">
        <v>4600027637</v>
      </c>
      <c r="H220" s="111">
        <v>10</v>
      </c>
      <c r="I220" s="111"/>
    </row>
    <row r="221" spans="1:9" hidden="1" x14ac:dyDescent="0.25">
      <c r="A221" s="111" t="str">
        <f t="shared" si="3"/>
        <v>4600027637105054000042UN</v>
      </c>
      <c r="B221" s="111">
        <v>5054000042</v>
      </c>
      <c r="C221" s="111" t="s">
        <v>260</v>
      </c>
      <c r="D221" s="111" t="s">
        <v>72</v>
      </c>
      <c r="E221" s="112">
        <v>901.63</v>
      </c>
      <c r="F221" s="111" t="s">
        <v>396</v>
      </c>
      <c r="G221" s="111">
        <v>4600027637</v>
      </c>
      <c r="H221" s="111">
        <v>10</v>
      </c>
      <c r="I221" s="111"/>
    </row>
    <row r="222" spans="1:9" hidden="1" x14ac:dyDescent="0.25">
      <c r="A222" s="111" t="str">
        <f t="shared" ref="A222:A285" si="4">G222&amp;H222&amp;B222&amp;D222</f>
        <v>4600027637105054000043UN</v>
      </c>
      <c r="B222" s="111">
        <v>5054000043</v>
      </c>
      <c r="C222" s="111" t="s">
        <v>272</v>
      </c>
      <c r="D222" s="111" t="s">
        <v>72</v>
      </c>
      <c r="E222" s="112">
        <v>8410.93</v>
      </c>
      <c r="F222" s="111" t="s">
        <v>397</v>
      </c>
      <c r="G222" s="111">
        <v>4600027637</v>
      </c>
      <c r="H222" s="111">
        <v>10</v>
      </c>
      <c r="I222" s="111"/>
    </row>
    <row r="223" spans="1:9" hidden="1" x14ac:dyDescent="0.25">
      <c r="A223" s="111" t="str">
        <f t="shared" si="4"/>
        <v>4600027637105054000044UN</v>
      </c>
      <c r="B223" s="111">
        <v>5054000044</v>
      </c>
      <c r="C223" s="111" t="s">
        <v>274</v>
      </c>
      <c r="D223" s="111" t="s">
        <v>72</v>
      </c>
      <c r="E223" s="112">
        <v>3823.58</v>
      </c>
      <c r="F223" s="111" t="s">
        <v>398</v>
      </c>
      <c r="G223" s="111">
        <v>4600027637</v>
      </c>
      <c r="H223" s="111">
        <v>10</v>
      </c>
      <c r="I223" s="111"/>
    </row>
    <row r="224" spans="1:9" hidden="1" x14ac:dyDescent="0.25">
      <c r="A224" s="111" t="str">
        <f t="shared" si="4"/>
        <v>4600027637105054000045UN</v>
      </c>
      <c r="B224" s="111">
        <v>5054000045</v>
      </c>
      <c r="C224" s="111" t="s">
        <v>264</v>
      </c>
      <c r="D224" s="111" t="s">
        <v>72</v>
      </c>
      <c r="E224" s="112">
        <v>776.51</v>
      </c>
      <c r="F224" s="111" t="s">
        <v>399</v>
      </c>
      <c r="G224" s="111">
        <v>4600027637</v>
      </c>
      <c r="H224" s="111">
        <v>10</v>
      </c>
      <c r="I224" s="111"/>
    </row>
    <row r="225" spans="1:9" hidden="1" x14ac:dyDescent="0.25">
      <c r="A225" s="111" t="str">
        <f t="shared" si="4"/>
        <v>4600027637105054000050UN</v>
      </c>
      <c r="B225" s="111">
        <v>5054000050</v>
      </c>
      <c r="C225" s="111" t="s">
        <v>295</v>
      </c>
      <c r="D225" s="111" t="s">
        <v>72</v>
      </c>
      <c r="E225" s="112">
        <v>874.6</v>
      </c>
      <c r="F225" s="111" t="s">
        <v>404</v>
      </c>
      <c r="G225" s="111">
        <v>4600027637</v>
      </c>
      <c r="H225" s="111">
        <v>10</v>
      </c>
      <c r="I225" s="111"/>
    </row>
    <row r="226" spans="1:9" hidden="1" x14ac:dyDescent="0.25">
      <c r="A226" s="111" t="str">
        <f t="shared" si="4"/>
        <v>4600027637105054000046UN</v>
      </c>
      <c r="B226" s="111">
        <v>5054000046</v>
      </c>
      <c r="C226" s="111" t="s">
        <v>270</v>
      </c>
      <c r="D226" s="111" t="s">
        <v>72</v>
      </c>
      <c r="E226" s="112">
        <v>6099.53</v>
      </c>
      <c r="F226" s="111" t="s">
        <v>400</v>
      </c>
      <c r="G226" s="111">
        <v>4600027637</v>
      </c>
      <c r="H226" s="111">
        <v>10</v>
      </c>
      <c r="I226" s="111"/>
    </row>
    <row r="227" spans="1:9" hidden="1" x14ac:dyDescent="0.25">
      <c r="A227" s="111" t="str">
        <f t="shared" si="4"/>
        <v>4600027637105054000047UN</v>
      </c>
      <c r="B227" s="111">
        <v>5054000047</v>
      </c>
      <c r="C227" s="111" t="s">
        <v>266</v>
      </c>
      <c r="D227" s="111" t="s">
        <v>72</v>
      </c>
      <c r="E227" s="112">
        <v>3140.81</v>
      </c>
      <c r="F227" s="111" t="s">
        <v>401</v>
      </c>
      <c r="G227" s="111">
        <v>4600027637</v>
      </c>
      <c r="H227" s="111">
        <v>10</v>
      </c>
      <c r="I227" s="111"/>
    </row>
    <row r="228" spans="1:9" hidden="1" x14ac:dyDescent="0.25">
      <c r="A228" s="111" t="str">
        <f t="shared" si="4"/>
        <v>4600027637105054000049UN</v>
      </c>
      <c r="B228" s="111">
        <v>5054000049</v>
      </c>
      <c r="C228" s="111" t="s">
        <v>291</v>
      </c>
      <c r="D228" s="111" t="s">
        <v>72</v>
      </c>
      <c r="E228" s="112">
        <v>572.77</v>
      </c>
      <c r="F228" s="111" t="s">
        <v>402</v>
      </c>
      <c r="G228" s="111">
        <v>4600027637</v>
      </c>
      <c r="H228" s="111">
        <v>10</v>
      </c>
      <c r="I228" s="111"/>
    </row>
    <row r="229" spans="1:9" hidden="1" x14ac:dyDescent="0.25">
      <c r="A229" s="111" t="str">
        <f t="shared" si="4"/>
        <v>4600027637105054000051UN</v>
      </c>
      <c r="B229" s="111">
        <v>5054000051</v>
      </c>
      <c r="C229" s="111" t="s">
        <v>246</v>
      </c>
      <c r="D229" s="111" t="s">
        <v>72</v>
      </c>
      <c r="E229" s="112">
        <v>2761.81</v>
      </c>
      <c r="F229" s="111" t="s">
        <v>405</v>
      </c>
      <c r="G229" s="111">
        <v>4600027637</v>
      </c>
      <c r="H229" s="111">
        <v>10</v>
      </c>
      <c r="I229" s="111"/>
    </row>
    <row r="230" spans="1:9" hidden="1" x14ac:dyDescent="0.25">
      <c r="A230" s="111" t="str">
        <f t="shared" si="4"/>
        <v>4600027637105054100001UN</v>
      </c>
      <c r="B230" s="111">
        <v>5054100001</v>
      </c>
      <c r="C230" s="111" t="s">
        <v>293</v>
      </c>
      <c r="D230" s="111" t="s">
        <v>72</v>
      </c>
      <c r="E230" s="112">
        <v>1017.44</v>
      </c>
      <c r="F230" s="111" t="s">
        <v>408</v>
      </c>
      <c r="G230" s="111">
        <v>4600027637</v>
      </c>
      <c r="H230" s="111">
        <v>10</v>
      </c>
      <c r="I230" s="111"/>
    </row>
    <row r="231" spans="1:9" hidden="1" x14ac:dyDescent="0.25">
      <c r="A231" s="111" t="str">
        <f t="shared" si="4"/>
        <v>4600027637105054100004UN</v>
      </c>
      <c r="B231" s="111">
        <v>5054100004</v>
      </c>
      <c r="C231" s="111" t="s">
        <v>312</v>
      </c>
      <c r="D231" s="111" t="s">
        <v>72</v>
      </c>
      <c r="E231" s="112">
        <v>2301.27</v>
      </c>
      <c r="F231" s="111" t="s">
        <v>410</v>
      </c>
      <c r="G231" s="111">
        <v>4600027637</v>
      </c>
      <c r="H231" s="111">
        <v>10</v>
      </c>
      <c r="I231" s="111"/>
    </row>
    <row r="232" spans="1:9" hidden="1" x14ac:dyDescent="0.25">
      <c r="A232" s="111" t="str">
        <f t="shared" si="4"/>
        <v>4600027637105054100005M</v>
      </c>
      <c r="B232" s="111">
        <v>5054100005</v>
      </c>
      <c r="C232" s="111" t="s">
        <v>4946</v>
      </c>
      <c r="D232" s="111" t="s">
        <v>77</v>
      </c>
      <c r="E232" s="112">
        <v>14.43</v>
      </c>
      <c r="F232" s="111" t="s">
        <v>411</v>
      </c>
      <c r="G232" s="111">
        <v>4600027637</v>
      </c>
      <c r="H232" s="111">
        <v>10</v>
      </c>
      <c r="I232" s="111"/>
    </row>
    <row r="233" spans="1:9" hidden="1" x14ac:dyDescent="0.25">
      <c r="A233" s="111" t="str">
        <f t="shared" si="4"/>
        <v>4600027637105054100006UN</v>
      </c>
      <c r="B233" s="111">
        <v>5054100006</v>
      </c>
      <c r="C233" s="111" t="s">
        <v>310</v>
      </c>
      <c r="D233" s="111" t="s">
        <v>72</v>
      </c>
      <c r="E233" s="112">
        <v>155.94</v>
      </c>
      <c r="F233" s="111" t="s">
        <v>406</v>
      </c>
      <c r="G233" s="111">
        <v>4600027637</v>
      </c>
      <c r="H233" s="111">
        <v>10</v>
      </c>
      <c r="I233" s="111"/>
    </row>
    <row r="234" spans="1:9" hidden="1" x14ac:dyDescent="0.25">
      <c r="A234" s="111" t="str">
        <f t="shared" si="4"/>
        <v>4600027637105054200003UN</v>
      </c>
      <c r="B234" s="111">
        <v>5054200003</v>
      </c>
      <c r="C234" s="111" t="s">
        <v>4947</v>
      </c>
      <c r="D234" s="111" t="s">
        <v>72</v>
      </c>
      <c r="E234" s="112">
        <v>666.28</v>
      </c>
      <c r="F234" s="111" t="s">
        <v>412</v>
      </c>
      <c r="G234" s="111">
        <v>4600027637</v>
      </c>
      <c r="H234" s="111">
        <v>10</v>
      </c>
      <c r="I234" s="111"/>
    </row>
    <row r="235" spans="1:9" hidden="1" x14ac:dyDescent="0.25">
      <c r="A235" s="111" t="str">
        <f t="shared" si="4"/>
        <v>4600027637105054200005UN</v>
      </c>
      <c r="B235" s="111">
        <v>5054200005</v>
      </c>
      <c r="C235" s="111" t="s">
        <v>4948</v>
      </c>
      <c r="D235" s="111" t="s">
        <v>72</v>
      </c>
      <c r="E235" s="112">
        <v>1688.72</v>
      </c>
      <c r="F235" s="111" t="s">
        <v>413</v>
      </c>
      <c r="G235" s="111">
        <v>4600027637</v>
      </c>
      <c r="H235" s="111">
        <v>10</v>
      </c>
      <c r="I235" s="111"/>
    </row>
    <row r="236" spans="1:9" hidden="1" x14ac:dyDescent="0.25">
      <c r="A236" s="111" t="str">
        <f t="shared" si="4"/>
        <v>4600027637105054200006UN</v>
      </c>
      <c r="B236" s="111">
        <v>5054200006</v>
      </c>
      <c r="C236" s="111" t="s">
        <v>285</v>
      </c>
      <c r="D236" s="111" t="s">
        <v>72</v>
      </c>
      <c r="E236" s="112">
        <v>4597.47</v>
      </c>
      <c r="F236" s="111" t="s">
        <v>414</v>
      </c>
      <c r="G236" s="111">
        <v>4600027637</v>
      </c>
      <c r="H236" s="111">
        <v>10</v>
      </c>
      <c r="I236" s="111"/>
    </row>
    <row r="237" spans="1:9" hidden="1" x14ac:dyDescent="0.25">
      <c r="A237" s="111" t="str">
        <f t="shared" si="4"/>
        <v>4600027637105054200008UN</v>
      </c>
      <c r="B237" s="111">
        <v>5054200008</v>
      </c>
      <c r="C237" s="111" t="s">
        <v>6179</v>
      </c>
      <c r="D237" s="111" t="s">
        <v>72</v>
      </c>
      <c r="E237" s="112">
        <v>1482.76</v>
      </c>
      <c r="F237" s="111" t="s">
        <v>415</v>
      </c>
      <c r="G237" s="111">
        <v>4600027637</v>
      </c>
      <c r="H237" s="111">
        <v>10</v>
      </c>
      <c r="I237" s="111"/>
    </row>
    <row r="238" spans="1:9" hidden="1" x14ac:dyDescent="0.25">
      <c r="A238" s="111" t="str">
        <f t="shared" si="4"/>
        <v>4600027637105054200010UN</v>
      </c>
      <c r="B238" s="111">
        <v>5054200010</v>
      </c>
      <c r="C238" s="111" t="s">
        <v>282</v>
      </c>
      <c r="D238" s="111" t="s">
        <v>72</v>
      </c>
      <c r="E238" s="112">
        <v>8264.84</v>
      </c>
      <c r="F238" s="111" t="s">
        <v>4971</v>
      </c>
      <c r="G238" s="111">
        <v>4600027637</v>
      </c>
      <c r="H238" s="111">
        <v>10</v>
      </c>
      <c r="I238" s="111"/>
    </row>
    <row r="239" spans="1:9" hidden="1" x14ac:dyDescent="0.25">
      <c r="A239" s="111" t="str">
        <f t="shared" si="4"/>
        <v>4600027637105055100006UN</v>
      </c>
      <c r="B239" s="111">
        <v>5055100006</v>
      </c>
      <c r="C239" s="111" t="s">
        <v>4951</v>
      </c>
      <c r="D239" s="111" t="s">
        <v>72</v>
      </c>
      <c r="E239" s="112">
        <v>6526.2</v>
      </c>
      <c r="F239" s="111" t="s">
        <v>6264</v>
      </c>
      <c r="G239" s="111">
        <v>4600027637</v>
      </c>
      <c r="H239" s="111">
        <v>10</v>
      </c>
      <c r="I239" s="111"/>
    </row>
    <row r="240" spans="1:9" hidden="1" x14ac:dyDescent="0.25">
      <c r="A240" s="111" t="str">
        <f t="shared" si="4"/>
        <v>4600027637105054200013UN</v>
      </c>
      <c r="B240" s="111">
        <v>5054200013</v>
      </c>
      <c r="C240" s="111" t="s">
        <v>280</v>
      </c>
      <c r="D240" s="111" t="s">
        <v>72</v>
      </c>
      <c r="E240" s="112">
        <v>1427.31</v>
      </c>
      <c r="F240" s="111" t="s">
        <v>4972</v>
      </c>
      <c r="G240" s="111">
        <v>4600027637</v>
      </c>
      <c r="H240" s="111">
        <v>10</v>
      </c>
      <c r="I240" s="111"/>
    </row>
    <row r="241" spans="1:9" hidden="1" x14ac:dyDescent="0.25">
      <c r="A241" s="111" t="str">
        <f t="shared" si="4"/>
        <v>4600027637105055100004UN</v>
      </c>
      <c r="B241" s="111">
        <v>5055100004</v>
      </c>
      <c r="C241" s="111" t="s">
        <v>4949</v>
      </c>
      <c r="D241" s="111" t="s">
        <v>72</v>
      </c>
      <c r="E241" s="112">
        <v>2117.81</v>
      </c>
      <c r="F241" s="111" t="s">
        <v>6265</v>
      </c>
      <c r="G241" s="111">
        <v>4600027637</v>
      </c>
      <c r="H241" s="111">
        <v>10</v>
      </c>
      <c r="I241" s="111"/>
    </row>
    <row r="242" spans="1:9" hidden="1" x14ac:dyDescent="0.25">
      <c r="A242" s="111" t="str">
        <f t="shared" si="4"/>
        <v>4600027637105055100005UN</v>
      </c>
      <c r="B242" s="111">
        <v>5055100005</v>
      </c>
      <c r="C242" s="111" t="s">
        <v>4950</v>
      </c>
      <c r="D242" s="111" t="s">
        <v>72</v>
      </c>
      <c r="E242" s="112">
        <v>5058.43</v>
      </c>
      <c r="F242" s="111" t="s">
        <v>6266</v>
      </c>
      <c r="G242" s="111">
        <v>4600027637</v>
      </c>
      <c r="H242" s="111">
        <v>10</v>
      </c>
      <c r="I242" s="111"/>
    </row>
    <row r="243" spans="1:9" hidden="1" x14ac:dyDescent="0.25">
      <c r="A243" s="111" t="str">
        <f t="shared" si="4"/>
        <v>4600027637105055100007UN</v>
      </c>
      <c r="B243" s="111">
        <v>5055100007</v>
      </c>
      <c r="C243" s="111" t="s">
        <v>4952</v>
      </c>
      <c r="D243" s="111" t="s">
        <v>72</v>
      </c>
      <c r="E243" s="112">
        <v>2975.54</v>
      </c>
      <c r="F243" s="111" t="s">
        <v>6267</v>
      </c>
      <c r="G243" s="111">
        <v>4600027637</v>
      </c>
      <c r="H243" s="111">
        <v>10</v>
      </c>
      <c r="I243" s="111"/>
    </row>
    <row r="244" spans="1:9" hidden="1" x14ac:dyDescent="0.25">
      <c r="A244" s="111" t="str">
        <f t="shared" si="4"/>
        <v>4600027637105056000008UN</v>
      </c>
      <c r="B244" s="111">
        <v>5056000008</v>
      </c>
      <c r="C244" s="111" t="s">
        <v>5029</v>
      </c>
      <c r="D244" s="111" t="s">
        <v>72</v>
      </c>
      <c r="E244" s="112">
        <v>1298.5</v>
      </c>
      <c r="F244" s="111" t="s">
        <v>6268</v>
      </c>
      <c r="G244" s="111">
        <v>4600027637</v>
      </c>
      <c r="H244" s="111">
        <v>10</v>
      </c>
      <c r="I244" s="111"/>
    </row>
    <row r="245" spans="1:9" hidden="1" x14ac:dyDescent="0.25">
      <c r="A245" s="111" t="str">
        <f t="shared" si="4"/>
        <v>4600027637105056000040KM</v>
      </c>
      <c r="B245" s="111">
        <v>5056000040</v>
      </c>
      <c r="C245" s="111" t="s">
        <v>5866</v>
      </c>
      <c r="D245" s="111" t="s">
        <v>4980</v>
      </c>
      <c r="E245" s="112">
        <v>18.34</v>
      </c>
      <c r="F245" s="111" t="s">
        <v>6270</v>
      </c>
      <c r="G245" s="111">
        <v>4600027637</v>
      </c>
      <c r="H245" s="111">
        <v>10</v>
      </c>
      <c r="I245" s="111"/>
    </row>
    <row r="246" spans="1:9" hidden="1" x14ac:dyDescent="0.25">
      <c r="A246" s="111" t="str">
        <f t="shared" si="4"/>
        <v>4600027637105056000041KM</v>
      </c>
      <c r="B246" s="111">
        <v>5056000041</v>
      </c>
      <c r="C246" s="111" t="s">
        <v>5867</v>
      </c>
      <c r="D246" s="111" t="s">
        <v>4980</v>
      </c>
      <c r="E246" s="112">
        <v>15.51</v>
      </c>
      <c r="F246" s="111" t="s">
        <v>6271</v>
      </c>
      <c r="G246" s="111">
        <v>4600027637</v>
      </c>
      <c r="H246" s="111">
        <v>10</v>
      </c>
      <c r="I246" s="111"/>
    </row>
    <row r="247" spans="1:9" hidden="1" x14ac:dyDescent="0.25">
      <c r="A247" s="111" t="str">
        <f t="shared" si="4"/>
        <v>4600027637105056000043UA</v>
      </c>
      <c r="B247" s="111">
        <v>5056000043</v>
      </c>
      <c r="C247" s="111" t="s">
        <v>5868</v>
      </c>
      <c r="D247" s="111" t="s">
        <v>6269</v>
      </c>
      <c r="E247" s="112">
        <v>2452.7399999999998</v>
      </c>
      <c r="F247" s="111" t="s">
        <v>6272</v>
      </c>
      <c r="G247" s="111">
        <v>4600027637</v>
      </c>
      <c r="H247" s="111">
        <v>10</v>
      </c>
      <c r="I247" s="111"/>
    </row>
    <row r="248" spans="1:9" hidden="1" x14ac:dyDescent="0.25">
      <c r="A248" s="111" t="str">
        <f t="shared" si="4"/>
        <v>4600027637105056000044UA</v>
      </c>
      <c r="B248" s="111">
        <v>5056000044</v>
      </c>
      <c r="C248" s="111" t="s">
        <v>5869</v>
      </c>
      <c r="D248" s="111" t="s">
        <v>6269</v>
      </c>
      <c r="E248" s="112">
        <v>11355.23</v>
      </c>
      <c r="F248" s="111" t="s">
        <v>6273</v>
      </c>
      <c r="G248" s="111">
        <v>4600027637</v>
      </c>
      <c r="H248" s="111">
        <v>10</v>
      </c>
      <c r="I248" s="111"/>
    </row>
    <row r="249" spans="1:9" hidden="1" x14ac:dyDescent="0.25">
      <c r="A249" s="111" t="str">
        <f t="shared" si="4"/>
        <v>4600027637105056000045UA</v>
      </c>
      <c r="B249" s="111">
        <v>5056000045</v>
      </c>
      <c r="C249" s="111" t="s">
        <v>5870</v>
      </c>
      <c r="D249" s="111" t="s">
        <v>6269</v>
      </c>
      <c r="E249" s="112">
        <v>5826.63</v>
      </c>
      <c r="F249" s="111" t="s">
        <v>6274</v>
      </c>
      <c r="G249" s="111">
        <v>4600027637</v>
      </c>
      <c r="H249" s="111">
        <v>10</v>
      </c>
      <c r="I249" s="111"/>
    </row>
    <row r="250" spans="1:9" hidden="1" x14ac:dyDescent="0.25">
      <c r="A250" s="111" t="str">
        <f t="shared" si="4"/>
        <v>4600027637105056000046UA</v>
      </c>
      <c r="B250" s="111">
        <v>5056000046</v>
      </c>
      <c r="C250" s="111" t="s">
        <v>5871</v>
      </c>
      <c r="D250" s="111" t="s">
        <v>6269</v>
      </c>
      <c r="E250" s="112">
        <v>2987.82</v>
      </c>
      <c r="F250" s="111" t="s">
        <v>6275</v>
      </c>
      <c r="G250" s="111">
        <v>4600027637</v>
      </c>
      <c r="H250" s="111">
        <v>10</v>
      </c>
      <c r="I250" s="111"/>
    </row>
    <row r="251" spans="1:9" hidden="1" x14ac:dyDescent="0.25">
      <c r="A251" s="111" t="str">
        <f t="shared" si="4"/>
        <v>4600027637105056000048UA</v>
      </c>
      <c r="B251" s="111">
        <v>5056000048</v>
      </c>
      <c r="C251" s="111" t="s">
        <v>5877</v>
      </c>
      <c r="D251" s="111" t="s">
        <v>6269</v>
      </c>
      <c r="E251" s="112">
        <v>3839.85</v>
      </c>
      <c r="F251" s="111" t="s">
        <v>6276</v>
      </c>
      <c r="G251" s="111">
        <v>4600027637</v>
      </c>
      <c r="H251" s="111">
        <v>10</v>
      </c>
      <c r="I251" s="111"/>
    </row>
    <row r="252" spans="1:9" hidden="1" x14ac:dyDescent="0.25">
      <c r="A252" s="111" t="str">
        <f t="shared" si="4"/>
        <v>4600027637105056000049UA</v>
      </c>
      <c r="B252" s="111">
        <v>5056000049</v>
      </c>
      <c r="C252" s="111" t="s">
        <v>5878</v>
      </c>
      <c r="D252" s="111" t="s">
        <v>6269</v>
      </c>
      <c r="E252" s="112">
        <v>7855.4</v>
      </c>
      <c r="F252" s="111" t="s">
        <v>6277</v>
      </c>
      <c r="G252" s="111">
        <v>4600027637</v>
      </c>
      <c r="H252" s="111">
        <v>10</v>
      </c>
      <c r="I252" s="111"/>
    </row>
    <row r="253" spans="1:9" hidden="1" x14ac:dyDescent="0.25">
      <c r="A253" s="111" t="str">
        <f t="shared" si="4"/>
        <v>4600027637105056000060UA</v>
      </c>
      <c r="B253" s="111">
        <v>5056000060</v>
      </c>
      <c r="C253" s="111" t="s">
        <v>5873</v>
      </c>
      <c r="D253" s="111" t="s">
        <v>6269</v>
      </c>
      <c r="E253" s="112">
        <v>28413.53</v>
      </c>
      <c r="F253" s="111" t="s">
        <v>6278</v>
      </c>
      <c r="G253" s="111">
        <v>4600027637</v>
      </c>
      <c r="H253" s="111">
        <v>10</v>
      </c>
      <c r="I253" s="111"/>
    </row>
    <row r="254" spans="1:9" hidden="1" x14ac:dyDescent="0.25">
      <c r="A254" s="111" t="str">
        <f t="shared" si="4"/>
        <v>4600027637105056000053M2</v>
      </c>
      <c r="B254" s="111">
        <v>5056000053</v>
      </c>
      <c r="C254" s="111" t="s">
        <v>5879</v>
      </c>
      <c r="D254" s="111" t="s">
        <v>73</v>
      </c>
      <c r="E254" s="112">
        <v>971.77</v>
      </c>
      <c r="F254" s="111" t="s">
        <v>6279</v>
      </c>
      <c r="G254" s="111">
        <v>4600027637</v>
      </c>
      <c r="H254" s="111">
        <v>10</v>
      </c>
      <c r="I254" s="111"/>
    </row>
    <row r="255" spans="1:9" hidden="1" x14ac:dyDescent="0.25">
      <c r="A255" s="111" t="str">
        <f t="shared" si="4"/>
        <v>4600027637105056000054M2</v>
      </c>
      <c r="B255" s="111">
        <v>5056000054</v>
      </c>
      <c r="C255" s="111" t="s">
        <v>5880</v>
      </c>
      <c r="D255" s="111" t="s">
        <v>73</v>
      </c>
      <c r="E255" s="112">
        <v>192.82</v>
      </c>
      <c r="F255" s="111" t="s">
        <v>6280</v>
      </c>
      <c r="G255" s="111">
        <v>4600027637</v>
      </c>
      <c r="H255" s="111">
        <v>10</v>
      </c>
      <c r="I255" s="111"/>
    </row>
    <row r="256" spans="1:9" hidden="1" x14ac:dyDescent="0.25">
      <c r="A256" s="111" t="str">
        <f t="shared" si="4"/>
        <v>4600027637105056000059UA</v>
      </c>
      <c r="B256" s="111">
        <v>5056000059</v>
      </c>
      <c r="C256" s="111" t="s">
        <v>5872</v>
      </c>
      <c r="D256" s="111" t="s">
        <v>6269</v>
      </c>
      <c r="E256" s="112">
        <v>8346.5300000000007</v>
      </c>
      <c r="F256" s="111" t="s">
        <v>6281</v>
      </c>
      <c r="G256" s="111">
        <v>4600027637</v>
      </c>
      <c r="H256" s="111">
        <v>10</v>
      </c>
      <c r="I256" s="111"/>
    </row>
    <row r="257" spans="1:9" hidden="1" x14ac:dyDescent="0.25">
      <c r="A257" s="111" t="str">
        <f t="shared" si="4"/>
        <v>4600027637105056000061UA</v>
      </c>
      <c r="B257" s="111">
        <v>5056000061</v>
      </c>
      <c r="C257" s="111" t="s">
        <v>5874</v>
      </c>
      <c r="D257" s="111" t="s">
        <v>6269</v>
      </c>
      <c r="E257" s="112">
        <v>16316.99</v>
      </c>
      <c r="F257" s="111" t="s">
        <v>6282</v>
      </c>
      <c r="G257" s="111">
        <v>4600027637</v>
      </c>
      <c r="H257" s="111">
        <v>10</v>
      </c>
      <c r="I257" s="111"/>
    </row>
    <row r="258" spans="1:9" hidden="1" x14ac:dyDescent="0.25">
      <c r="A258" s="111" t="str">
        <f t="shared" si="4"/>
        <v>4600027637105056000062UA</v>
      </c>
      <c r="B258" s="111">
        <v>5056000062</v>
      </c>
      <c r="C258" s="111" t="s">
        <v>5875</v>
      </c>
      <c r="D258" s="111" t="s">
        <v>6269</v>
      </c>
      <c r="E258" s="112">
        <v>10300.5</v>
      </c>
      <c r="F258" s="111" t="s">
        <v>6283</v>
      </c>
      <c r="G258" s="111">
        <v>4600027637</v>
      </c>
      <c r="H258" s="111">
        <v>10</v>
      </c>
      <c r="I258" s="111"/>
    </row>
    <row r="259" spans="1:9" hidden="1" x14ac:dyDescent="0.25">
      <c r="A259" s="111" t="str">
        <f t="shared" si="4"/>
        <v>4600027637105056000068KM</v>
      </c>
      <c r="B259" s="111">
        <v>5056000068</v>
      </c>
      <c r="C259" s="111" t="s">
        <v>5891</v>
      </c>
      <c r="D259" s="111" t="s">
        <v>4980</v>
      </c>
      <c r="E259" s="112">
        <v>11.42</v>
      </c>
      <c r="F259" s="111" t="s">
        <v>6284</v>
      </c>
      <c r="G259" s="111">
        <v>4600027637</v>
      </c>
      <c r="H259" s="111">
        <v>10</v>
      </c>
      <c r="I259" s="111"/>
    </row>
    <row r="260" spans="1:9" hidden="1" x14ac:dyDescent="0.25">
      <c r="A260" s="111" t="str">
        <f t="shared" si="4"/>
        <v>4600027637105056000069KM</v>
      </c>
      <c r="B260" s="111">
        <v>5056000069</v>
      </c>
      <c r="C260" s="111" t="s">
        <v>5892</v>
      </c>
      <c r="D260" s="111" t="s">
        <v>4980</v>
      </c>
      <c r="E260" s="112">
        <v>14.97</v>
      </c>
      <c r="F260" s="111" t="s">
        <v>6285</v>
      </c>
      <c r="G260" s="111">
        <v>4600027637</v>
      </c>
      <c r="H260" s="111">
        <v>10</v>
      </c>
      <c r="I260" s="111"/>
    </row>
    <row r="261" spans="1:9" hidden="1" x14ac:dyDescent="0.25">
      <c r="A261" s="111" t="str">
        <f t="shared" si="4"/>
        <v>4600027637105056000071UN</v>
      </c>
      <c r="B261" s="111">
        <v>5056000071</v>
      </c>
      <c r="C261" s="111" t="s">
        <v>5894</v>
      </c>
      <c r="D261" s="111" t="s">
        <v>72</v>
      </c>
      <c r="E261" s="112">
        <v>2265.7199999999998</v>
      </c>
      <c r="F261" s="111" t="s">
        <v>6286</v>
      </c>
      <c r="G261" s="111">
        <v>4600027637</v>
      </c>
      <c r="H261" s="111">
        <v>10</v>
      </c>
      <c r="I261" s="111"/>
    </row>
    <row r="262" spans="1:9" hidden="1" x14ac:dyDescent="0.25">
      <c r="A262" s="111" t="str">
        <f t="shared" si="4"/>
        <v>4600027637105056000076UN</v>
      </c>
      <c r="B262" s="111">
        <v>5056000076</v>
      </c>
      <c r="C262" s="111" t="s">
        <v>317</v>
      </c>
      <c r="D262" s="111" t="s">
        <v>72</v>
      </c>
      <c r="E262" s="112">
        <v>5517.55</v>
      </c>
      <c r="F262" s="111" t="s">
        <v>6287</v>
      </c>
      <c r="G262" s="111">
        <v>4600027637</v>
      </c>
      <c r="H262" s="111">
        <v>10</v>
      </c>
      <c r="I262" s="111"/>
    </row>
    <row r="263" spans="1:9" hidden="1" x14ac:dyDescent="0.25">
      <c r="A263" s="111" t="str">
        <f t="shared" si="4"/>
        <v>4600027637105056000077MES</v>
      </c>
      <c r="B263" s="111">
        <v>5056000077</v>
      </c>
      <c r="C263" s="111" t="s">
        <v>127</v>
      </c>
      <c r="D263" s="111" t="s">
        <v>74</v>
      </c>
      <c r="E263" s="112">
        <v>2177.63</v>
      </c>
      <c r="F263" s="111" t="s">
        <v>6288</v>
      </c>
      <c r="G263" s="111">
        <v>4600027637</v>
      </c>
      <c r="H263" s="111">
        <v>10</v>
      </c>
      <c r="I263" s="111"/>
    </row>
    <row r="264" spans="1:9" hidden="1" x14ac:dyDescent="0.25">
      <c r="A264" s="111" t="str">
        <f t="shared" si="4"/>
        <v>4600027637105056000078MES</v>
      </c>
      <c r="B264" s="111">
        <v>5056000078</v>
      </c>
      <c r="C264" s="111" t="s">
        <v>129</v>
      </c>
      <c r="D264" s="111" t="s">
        <v>74</v>
      </c>
      <c r="E264" s="112">
        <v>1657.94</v>
      </c>
      <c r="F264" s="111" t="s">
        <v>6289</v>
      </c>
      <c r="G264" s="111">
        <v>4600027637</v>
      </c>
      <c r="H264" s="111">
        <v>10</v>
      </c>
      <c r="I264" s="111"/>
    </row>
    <row r="265" spans="1:9" hidden="1" x14ac:dyDescent="0.25">
      <c r="A265" s="111" t="str">
        <f t="shared" si="4"/>
        <v>4600027637105056100008UN</v>
      </c>
      <c r="B265" s="111">
        <v>5056100008</v>
      </c>
      <c r="C265" s="111" t="s">
        <v>159</v>
      </c>
      <c r="D265" s="111" t="s">
        <v>72</v>
      </c>
      <c r="E265" s="112">
        <v>675.57</v>
      </c>
      <c r="F265" s="111" t="s">
        <v>6290</v>
      </c>
      <c r="G265" s="111">
        <v>4600027637</v>
      </c>
      <c r="H265" s="111">
        <v>10</v>
      </c>
      <c r="I265" s="111"/>
    </row>
    <row r="266" spans="1:9" hidden="1" x14ac:dyDescent="0.25">
      <c r="A266" s="111" t="str">
        <f t="shared" si="4"/>
        <v>4600027637105056100020UN</v>
      </c>
      <c r="B266" s="111">
        <v>5056100020</v>
      </c>
      <c r="C266" s="111" t="s">
        <v>243</v>
      </c>
      <c r="D266" s="111" t="s">
        <v>72</v>
      </c>
      <c r="E266" s="112">
        <v>3201.18</v>
      </c>
      <c r="F266" s="111" t="s">
        <v>6291</v>
      </c>
      <c r="G266" s="111">
        <v>4600027637</v>
      </c>
      <c r="H266" s="111">
        <v>10</v>
      </c>
      <c r="I266" s="111"/>
    </row>
    <row r="267" spans="1:9" hidden="1" x14ac:dyDescent="0.25">
      <c r="A267" s="111" t="str">
        <f t="shared" si="4"/>
        <v>4600027637105056300003UN</v>
      </c>
      <c r="B267" s="111">
        <v>5056300003</v>
      </c>
      <c r="C267" s="111" t="s">
        <v>6062</v>
      </c>
      <c r="D267" s="111" t="s">
        <v>72</v>
      </c>
      <c r="E267" s="112">
        <v>121.33</v>
      </c>
      <c r="F267" s="111" t="s">
        <v>6292</v>
      </c>
      <c r="G267" s="111">
        <v>4600027637</v>
      </c>
      <c r="H267" s="111">
        <v>10</v>
      </c>
      <c r="I267" s="111"/>
    </row>
    <row r="268" spans="1:9" x14ac:dyDescent="0.25">
      <c r="A268" s="111" t="str">
        <f t="shared" si="4"/>
        <v>4600027637105056300000UN</v>
      </c>
      <c r="B268" s="111">
        <v>5056300000</v>
      </c>
      <c r="C268" s="111" t="s">
        <v>6067</v>
      </c>
      <c r="D268" s="111" t="s">
        <v>72</v>
      </c>
      <c r="E268" s="112">
        <v>5684.5</v>
      </c>
      <c r="F268" s="111" t="s">
        <v>6293</v>
      </c>
      <c r="G268" s="111">
        <v>4600027637</v>
      </c>
      <c r="H268" s="111">
        <v>10</v>
      </c>
      <c r="I268" s="111"/>
    </row>
    <row r="269" spans="1:9" x14ac:dyDescent="0.25">
      <c r="A269" s="111" t="str">
        <f t="shared" si="4"/>
        <v>4600027637105056300000UN</v>
      </c>
      <c r="B269" s="111">
        <v>5056300000</v>
      </c>
      <c r="C269" s="111" t="s">
        <v>6067</v>
      </c>
      <c r="D269" s="111" t="s">
        <v>72</v>
      </c>
      <c r="E269" s="112">
        <v>3625.71</v>
      </c>
      <c r="F269" s="111" t="s">
        <v>6294</v>
      </c>
      <c r="G269" s="111">
        <v>4600027637</v>
      </c>
      <c r="H269" s="111">
        <v>10</v>
      </c>
      <c r="I269" s="111"/>
    </row>
    <row r="270" spans="1:9" hidden="1" x14ac:dyDescent="0.25">
      <c r="A270" s="111" t="str">
        <f t="shared" si="4"/>
        <v>4600027637105056300002UN</v>
      </c>
      <c r="B270" s="111">
        <v>5056300002</v>
      </c>
      <c r="C270" s="111" t="s">
        <v>5390</v>
      </c>
      <c r="D270" s="111" t="s">
        <v>72</v>
      </c>
      <c r="E270" s="112">
        <v>3347.76</v>
      </c>
      <c r="F270" s="111" t="s">
        <v>6295</v>
      </c>
      <c r="G270" s="111">
        <v>4600027637</v>
      </c>
      <c r="H270" s="111">
        <v>10</v>
      </c>
      <c r="I270" s="111"/>
    </row>
    <row r="271" spans="1:9" hidden="1" x14ac:dyDescent="0.25">
      <c r="A271" s="111" t="str">
        <f t="shared" si="4"/>
        <v>4600027637105056300004UN</v>
      </c>
      <c r="B271" s="111">
        <v>5056300004</v>
      </c>
      <c r="C271" s="111" t="s">
        <v>6063</v>
      </c>
      <c r="D271" s="111" t="s">
        <v>72</v>
      </c>
      <c r="E271" s="112">
        <v>2253.29</v>
      </c>
      <c r="F271" s="111" t="s">
        <v>6296</v>
      </c>
      <c r="G271" s="111">
        <v>4600027637</v>
      </c>
      <c r="H271" s="111">
        <v>10</v>
      </c>
      <c r="I271" s="111"/>
    </row>
    <row r="272" spans="1:9" hidden="1" x14ac:dyDescent="0.25">
      <c r="A272" s="111" t="str">
        <f t="shared" si="4"/>
        <v>4600027637105056300005UN</v>
      </c>
      <c r="B272" s="111">
        <v>5056300005</v>
      </c>
      <c r="C272" s="111" t="s">
        <v>6064</v>
      </c>
      <c r="D272" s="111" t="s">
        <v>72</v>
      </c>
      <c r="E272" s="112">
        <v>6489.45</v>
      </c>
      <c r="F272" s="111" t="s">
        <v>6297</v>
      </c>
      <c r="G272" s="111">
        <v>4600027637</v>
      </c>
      <c r="H272" s="111">
        <v>10</v>
      </c>
      <c r="I272" s="111"/>
    </row>
    <row r="273" spans="1:9" hidden="1" x14ac:dyDescent="0.25">
      <c r="A273" s="111" t="str">
        <f t="shared" si="4"/>
        <v>4600027637105056300006UN</v>
      </c>
      <c r="B273" s="111">
        <v>5056300006</v>
      </c>
      <c r="C273" s="111" t="s">
        <v>6065</v>
      </c>
      <c r="D273" s="111" t="s">
        <v>72</v>
      </c>
      <c r="E273" s="112">
        <v>1615.67</v>
      </c>
      <c r="F273" s="111" t="s">
        <v>6298</v>
      </c>
      <c r="G273" s="111">
        <v>4600027637</v>
      </c>
      <c r="H273" s="111">
        <v>10</v>
      </c>
      <c r="I273" s="111"/>
    </row>
    <row r="274" spans="1:9" hidden="1" x14ac:dyDescent="0.25">
      <c r="A274" s="111" t="str">
        <f t="shared" si="4"/>
        <v>4600027637105056300008UN</v>
      </c>
      <c r="B274" s="111">
        <v>5056300008</v>
      </c>
      <c r="C274" s="111" t="s">
        <v>6068</v>
      </c>
      <c r="D274" s="111" t="s">
        <v>72</v>
      </c>
      <c r="E274" s="112">
        <v>8937.7099999999991</v>
      </c>
      <c r="F274" s="111" t="s">
        <v>6299</v>
      </c>
      <c r="G274" s="111">
        <v>4600027637</v>
      </c>
      <c r="H274" s="111">
        <v>10</v>
      </c>
      <c r="I274" s="111"/>
    </row>
    <row r="275" spans="1:9" hidden="1" x14ac:dyDescent="0.25">
      <c r="A275" s="111" t="str">
        <f t="shared" si="4"/>
        <v>4600027637105056400001M</v>
      </c>
      <c r="B275" s="111">
        <v>5056400001</v>
      </c>
      <c r="C275" s="111" t="s">
        <v>4953</v>
      </c>
      <c r="D275" s="111" t="s">
        <v>77</v>
      </c>
      <c r="E275" s="112">
        <v>7.16</v>
      </c>
      <c r="F275" s="111" t="s">
        <v>6300</v>
      </c>
      <c r="G275" s="111">
        <v>4600027637</v>
      </c>
      <c r="H275" s="111">
        <v>10</v>
      </c>
      <c r="I275" s="111"/>
    </row>
    <row r="276" spans="1:9" hidden="1" x14ac:dyDescent="0.25">
      <c r="A276" s="111" t="str">
        <f t="shared" si="4"/>
        <v>4600027637105056400002M</v>
      </c>
      <c r="B276" s="111">
        <v>5056400002</v>
      </c>
      <c r="C276" s="111" t="s">
        <v>4954</v>
      </c>
      <c r="D276" s="111" t="s">
        <v>77</v>
      </c>
      <c r="E276" s="112">
        <v>8.48</v>
      </c>
      <c r="F276" s="111" t="s">
        <v>6301</v>
      </c>
      <c r="G276" s="111">
        <v>4600027637</v>
      </c>
      <c r="H276" s="111">
        <v>10</v>
      </c>
      <c r="I276" s="111"/>
    </row>
    <row r="277" spans="1:9" hidden="1" x14ac:dyDescent="0.25">
      <c r="A277" s="111" t="str">
        <f t="shared" si="4"/>
        <v>4600027637105056400003UN</v>
      </c>
      <c r="B277" s="111">
        <v>5056400003</v>
      </c>
      <c r="C277" s="111" t="s">
        <v>4955</v>
      </c>
      <c r="D277" s="111" t="s">
        <v>72</v>
      </c>
      <c r="E277" s="112">
        <v>1054.06</v>
      </c>
      <c r="F277" s="111" t="s">
        <v>6302</v>
      </c>
      <c r="G277" s="111">
        <v>4600027637</v>
      </c>
      <c r="H277" s="111">
        <v>10</v>
      </c>
      <c r="I277" s="111"/>
    </row>
    <row r="278" spans="1:9" hidden="1" x14ac:dyDescent="0.25">
      <c r="A278" s="111" t="str">
        <f t="shared" si="4"/>
        <v>4600027637105056400007UN</v>
      </c>
      <c r="B278" s="111">
        <v>5056400007</v>
      </c>
      <c r="C278" s="111" t="s">
        <v>4956</v>
      </c>
      <c r="D278" s="111" t="s">
        <v>72</v>
      </c>
      <c r="E278" s="112">
        <v>4742.28</v>
      </c>
      <c r="F278" s="111" t="s">
        <v>6303</v>
      </c>
      <c r="G278" s="111">
        <v>4600027637</v>
      </c>
      <c r="H278" s="111">
        <v>10</v>
      </c>
      <c r="I278" s="111"/>
    </row>
    <row r="279" spans="1:9" hidden="1" x14ac:dyDescent="0.25">
      <c r="A279" s="111" t="str">
        <f t="shared" si="4"/>
        <v>4600027637105056400008UN</v>
      </c>
      <c r="B279" s="111">
        <v>5056400008</v>
      </c>
      <c r="C279" s="111" t="s">
        <v>4957</v>
      </c>
      <c r="D279" s="111" t="s">
        <v>72</v>
      </c>
      <c r="E279" s="112">
        <v>7125.36</v>
      </c>
      <c r="F279" s="111" t="s">
        <v>6304</v>
      </c>
      <c r="G279" s="111">
        <v>4600027637</v>
      </c>
      <c r="H279" s="111">
        <v>10</v>
      </c>
      <c r="I279" s="111"/>
    </row>
    <row r="280" spans="1:9" hidden="1" x14ac:dyDescent="0.25">
      <c r="A280" s="111" t="str">
        <f t="shared" si="4"/>
        <v>4600027637105056400010UN</v>
      </c>
      <c r="B280" s="111">
        <v>5056400010</v>
      </c>
      <c r="C280" s="111" t="s">
        <v>4958</v>
      </c>
      <c r="D280" s="111" t="s">
        <v>72</v>
      </c>
      <c r="E280" s="112">
        <v>1054.06</v>
      </c>
      <c r="F280" s="111" t="s">
        <v>6305</v>
      </c>
      <c r="G280" s="111">
        <v>4600027637</v>
      </c>
      <c r="H280" s="111">
        <v>10</v>
      </c>
      <c r="I280" s="111"/>
    </row>
    <row r="281" spans="1:9" hidden="1" x14ac:dyDescent="0.25">
      <c r="A281" s="111" t="str">
        <f t="shared" si="4"/>
        <v>4600027637105056400032UN</v>
      </c>
      <c r="B281" s="111">
        <v>5056400032</v>
      </c>
      <c r="C281" s="111" t="s">
        <v>4962</v>
      </c>
      <c r="D281" s="111" t="s">
        <v>72</v>
      </c>
      <c r="E281" s="112">
        <v>14748.69</v>
      </c>
      <c r="F281" s="111" t="s">
        <v>6306</v>
      </c>
      <c r="G281" s="111">
        <v>4600027637</v>
      </c>
      <c r="H281" s="111">
        <v>10</v>
      </c>
      <c r="I281" s="111"/>
    </row>
    <row r="282" spans="1:9" hidden="1" x14ac:dyDescent="0.25">
      <c r="A282" s="111" t="str">
        <f t="shared" si="4"/>
        <v>4600027637105056400019UN</v>
      </c>
      <c r="B282" s="111">
        <v>5056400019</v>
      </c>
      <c r="C282" s="111" t="s">
        <v>4959</v>
      </c>
      <c r="D282" s="111" t="s">
        <v>72</v>
      </c>
      <c r="E282" s="112">
        <v>2763.17</v>
      </c>
      <c r="F282" s="111" t="s">
        <v>6307</v>
      </c>
      <c r="G282" s="111">
        <v>4600027637</v>
      </c>
      <c r="H282" s="111">
        <v>10</v>
      </c>
      <c r="I282" s="111"/>
    </row>
    <row r="283" spans="1:9" hidden="1" x14ac:dyDescent="0.25">
      <c r="A283" s="111" t="str">
        <f t="shared" si="4"/>
        <v>4600027637105056400020UN</v>
      </c>
      <c r="B283" s="111">
        <v>5056400020</v>
      </c>
      <c r="C283" s="111" t="s">
        <v>4960</v>
      </c>
      <c r="D283" s="111" t="s">
        <v>72</v>
      </c>
      <c r="E283" s="112">
        <v>1854.95</v>
      </c>
      <c r="F283" s="111" t="s">
        <v>6308</v>
      </c>
      <c r="G283" s="111">
        <v>4600027637</v>
      </c>
      <c r="H283" s="111">
        <v>10</v>
      </c>
      <c r="I283" s="111"/>
    </row>
    <row r="284" spans="1:9" hidden="1" x14ac:dyDescent="0.25">
      <c r="A284" s="111" t="str">
        <f t="shared" si="4"/>
        <v>4600027637105056400031UN</v>
      </c>
      <c r="B284" s="111">
        <v>5056400031</v>
      </c>
      <c r="C284" s="111" t="s">
        <v>4961</v>
      </c>
      <c r="D284" s="111" t="s">
        <v>72</v>
      </c>
      <c r="E284" s="112">
        <v>16089.47</v>
      </c>
      <c r="F284" s="111" t="s">
        <v>6309</v>
      </c>
      <c r="G284" s="111">
        <v>4600027637</v>
      </c>
      <c r="H284" s="111">
        <v>10</v>
      </c>
      <c r="I284" s="111"/>
    </row>
    <row r="285" spans="1:9" hidden="1" x14ac:dyDescent="0.25">
      <c r="A285" s="111" t="str">
        <f t="shared" si="4"/>
        <v>4600027637105056400067M</v>
      </c>
      <c r="B285" s="111">
        <v>5056400067</v>
      </c>
      <c r="C285" s="111" t="s">
        <v>4963</v>
      </c>
      <c r="D285" s="111" t="s">
        <v>77</v>
      </c>
      <c r="E285" s="112">
        <v>26.24</v>
      </c>
      <c r="F285" s="111" t="s">
        <v>6310</v>
      </c>
      <c r="G285" s="111">
        <v>4600027637</v>
      </c>
      <c r="H285" s="111">
        <v>10</v>
      </c>
      <c r="I285" s="111"/>
    </row>
    <row r="286" spans="1:9" hidden="1" x14ac:dyDescent="0.25">
      <c r="A286" s="111" t="str">
        <f t="shared" ref="A286:A349" si="5">G286&amp;H286&amp;B286&amp;D286</f>
        <v>4600027637105056400079UN</v>
      </c>
      <c r="B286" s="111">
        <v>5056400079</v>
      </c>
      <c r="C286" s="111" t="s">
        <v>4964</v>
      </c>
      <c r="D286" s="111" t="s">
        <v>72</v>
      </c>
      <c r="E286" s="112">
        <v>1086.4000000000001</v>
      </c>
      <c r="F286" s="111" t="s">
        <v>6311</v>
      </c>
      <c r="G286" s="111">
        <v>4600027637</v>
      </c>
      <c r="H286" s="111">
        <v>10</v>
      </c>
      <c r="I286" s="111"/>
    </row>
    <row r="287" spans="1:9" hidden="1" x14ac:dyDescent="0.25">
      <c r="A287" s="111" t="str">
        <f t="shared" si="5"/>
        <v>4600027637105056400081UN</v>
      </c>
      <c r="B287" s="111">
        <v>5056400081</v>
      </c>
      <c r="C287" s="111" t="s">
        <v>4965</v>
      </c>
      <c r="D287" s="111" t="s">
        <v>72</v>
      </c>
      <c r="E287" s="112">
        <v>847.48</v>
      </c>
      <c r="F287" s="111" t="s">
        <v>6312</v>
      </c>
      <c r="G287" s="111">
        <v>4600027637</v>
      </c>
      <c r="H287" s="111">
        <v>10</v>
      </c>
      <c r="I287" s="111"/>
    </row>
    <row r="288" spans="1:9" hidden="1" x14ac:dyDescent="0.25">
      <c r="A288" s="111" t="str">
        <f t="shared" si="5"/>
        <v>4600027637105056400083UN</v>
      </c>
      <c r="B288" s="111">
        <v>5056400083</v>
      </c>
      <c r="C288" s="111" t="s">
        <v>4966</v>
      </c>
      <c r="D288" s="111" t="s">
        <v>72</v>
      </c>
      <c r="E288" s="112">
        <v>2201.17</v>
      </c>
      <c r="F288" s="111" t="s">
        <v>6313</v>
      </c>
      <c r="G288" s="111">
        <v>4600027637</v>
      </c>
      <c r="H288" s="111">
        <v>10</v>
      </c>
      <c r="I288" s="111"/>
    </row>
    <row r="289" spans="1:9" hidden="1" x14ac:dyDescent="0.25">
      <c r="A289" s="111" t="str">
        <f t="shared" si="5"/>
        <v>4600027637105056400090UN</v>
      </c>
      <c r="B289" s="111">
        <v>5056400090</v>
      </c>
      <c r="C289" s="111" t="s">
        <v>409</v>
      </c>
      <c r="D289" s="111" t="s">
        <v>72</v>
      </c>
      <c r="E289" s="112">
        <v>5235.84</v>
      </c>
      <c r="F289" s="111" t="s">
        <v>6314</v>
      </c>
      <c r="G289" s="111">
        <v>4600027637</v>
      </c>
      <c r="H289" s="111">
        <v>10</v>
      </c>
      <c r="I289" s="111"/>
    </row>
    <row r="290" spans="1:9" hidden="1" x14ac:dyDescent="0.25">
      <c r="A290" s="111" t="str">
        <f t="shared" si="5"/>
        <v>4600027637105056400091UN</v>
      </c>
      <c r="B290" s="111">
        <v>5056400091</v>
      </c>
      <c r="C290" s="111" t="s">
        <v>407</v>
      </c>
      <c r="D290" s="111" t="s">
        <v>72</v>
      </c>
      <c r="E290" s="112">
        <v>4327.42</v>
      </c>
      <c r="F290" s="111" t="s">
        <v>6315</v>
      </c>
      <c r="G290" s="111">
        <v>4600027637</v>
      </c>
      <c r="H290" s="111">
        <v>10</v>
      </c>
      <c r="I290" s="111"/>
    </row>
    <row r="291" spans="1:9" hidden="1" x14ac:dyDescent="0.25">
      <c r="A291" s="111" t="str">
        <f t="shared" si="5"/>
        <v>4600027637105056500000M</v>
      </c>
      <c r="B291" s="111">
        <v>5056500000</v>
      </c>
      <c r="C291" s="111" t="s">
        <v>394</v>
      </c>
      <c r="D291" s="111" t="s">
        <v>77</v>
      </c>
      <c r="E291" s="112">
        <v>78.58</v>
      </c>
      <c r="F291" s="111" t="s">
        <v>6316</v>
      </c>
      <c r="G291" s="111">
        <v>4600027637</v>
      </c>
      <c r="H291" s="111">
        <v>10</v>
      </c>
      <c r="I291" s="111"/>
    </row>
    <row r="292" spans="1:9" hidden="1" x14ac:dyDescent="0.25">
      <c r="A292" s="111" t="str">
        <f t="shared" si="5"/>
        <v>4600027637105056500001M</v>
      </c>
      <c r="B292" s="111">
        <v>5056500001</v>
      </c>
      <c r="C292" s="111" t="s">
        <v>4967</v>
      </c>
      <c r="D292" s="111" t="s">
        <v>77</v>
      </c>
      <c r="E292" s="112">
        <v>31.22</v>
      </c>
      <c r="F292" s="111" t="s">
        <v>6317</v>
      </c>
      <c r="G292" s="111">
        <v>4600027637</v>
      </c>
      <c r="H292" s="111">
        <v>10</v>
      </c>
      <c r="I292" s="111"/>
    </row>
    <row r="293" spans="1:9" hidden="1" x14ac:dyDescent="0.25">
      <c r="A293" s="111" t="str">
        <f t="shared" si="5"/>
        <v>4600027637105056500004CDA</v>
      </c>
      <c r="B293" s="111">
        <v>5056500004</v>
      </c>
      <c r="C293" s="111" t="s">
        <v>70</v>
      </c>
      <c r="D293" s="111" t="s">
        <v>75</v>
      </c>
      <c r="E293" s="112">
        <v>54.97</v>
      </c>
      <c r="F293" s="111" t="s">
        <v>6318</v>
      </c>
      <c r="G293" s="111">
        <v>4600027637</v>
      </c>
      <c r="H293" s="111">
        <v>10</v>
      </c>
      <c r="I293" s="111"/>
    </row>
    <row r="294" spans="1:9" hidden="1" x14ac:dyDescent="0.25">
      <c r="A294" s="111" t="str">
        <f t="shared" si="5"/>
        <v>4600027637105056500006M</v>
      </c>
      <c r="B294" s="111">
        <v>5056500006</v>
      </c>
      <c r="C294" s="111" t="s">
        <v>71</v>
      </c>
      <c r="D294" s="111" t="s">
        <v>77</v>
      </c>
      <c r="E294" s="112">
        <v>228.13</v>
      </c>
      <c r="F294" s="111" t="s">
        <v>6319</v>
      </c>
      <c r="G294" s="111">
        <v>4600027637</v>
      </c>
      <c r="H294" s="111">
        <v>10</v>
      </c>
      <c r="I294" s="111"/>
    </row>
    <row r="295" spans="1:9" hidden="1" x14ac:dyDescent="0.25">
      <c r="A295" s="111" t="str">
        <f t="shared" si="5"/>
        <v>4600027637105120000022UN</v>
      </c>
      <c r="B295" s="111">
        <v>5120000022</v>
      </c>
      <c r="C295" s="111" t="s">
        <v>152</v>
      </c>
      <c r="D295" s="111" t="s">
        <v>72</v>
      </c>
      <c r="E295" s="112">
        <v>19504.580000000002</v>
      </c>
      <c r="F295" s="111" t="s">
        <v>6320</v>
      </c>
      <c r="G295" s="111">
        <v>4600027637</v>
      </c>
      <c r="H295" s="111">
        <v>10</v>
      </c>
      <c r="I295" s="111"/>
    </row>
    <row r="296" spans="1:9" hidden="1" x14ac:dyDescent="0.25">
      <c r="A296" s="111" t="str">
        <f t="shared" si="5"/>
        <v>4600027637105056500009M2</v>
      </c>
      <c r="B296" s="111">
        <v>5056500009</v>
      </c>
      <c r="C296" s="111" t="s">
        <v>4969</v>
      </c>
      <c r="D296" s="111" t="s">
        <v>73</v>
      </c>
      <c r="E296" s="112">
        <v>251.14</v>
      </c>
      <c r="F296" s="111" t="s">
        <v>6321</v>
      </c>
      <c r="G296" s="111">
        <v>4600027637</v>
      </c>
      <c r="H296" s="111">
        <v>10</v>
      </c>
      <c r="I296" s="111"/>
    </row>
    <row r="297" spans="1:9" hidden="1" x14ac:dyDescent="0.25">
      <c r="A297" s="111" t="str">
        <f t="shared" si="5"/>
        <v>4600027637105057000003UN</v>
      </c>
      <c r="B297" s="111">
        <v>5057000003</v>
      </c>
      <c r="C297" s="111" t="s">
        <v>315</v>
      </c>
      <c r="D297" s="111" t="s">
        <v>72</v>
      </c>
      <c r="E297" s="112">
        <v>179.63</v>
      </c>
      <c r="F297" s="111" t="s">
        <v>6322</v>
      </c>
      <c r="G297" s="111">
        <v>4600027637</v>
      </c>
      <c r="H297" s="111">
        <v>10</v>
      </c>
      <c r="I297" s="111"/>
    </row>
    <row r="298" spans="1:9" hidden="1" x14ac:dyDescent="0.25">
      <c r="A298" s="111" t="str">
        <f t="shared" si="5"/>
        <v>4600027637105057100003M2</v>
      </c>
      <c r="B298" s="111">
        <v>5057100003</v>
      </c>
      <c r="C298" s="111" t="s">
        <v>5896</v>
      </c>
      <c r="D298" s="111" t="s">
        <v>73</v>
      </c>
      <c r="E298" s="112">
        <v>3.02</v>
      </c>
      <c r="F298" s="111" t="s">
        <v>6323</v>
      </c>
      <c r="G298" s="111">
        <v>4600027637</v>
      </c>
      <c r="H298" s="111">
        <v>10</v>
      </c>
      <c r="I298" s="111"/>
    </row>
    <row r="299" spans="1:9" x14ac:dyDescent="0.25">
      <c r="A299" s="111" t="str">
        <f t="shared" si="5"/>
        <v>4600027637105261000001UN</v>
      </c>
      <c r="B299" s="111">
        <v>5261000001</v>
      </c>
      <c r="C299" s="111" t="s">
        <v>5884</v>
      </c>
      <c r="D299" s="111" t="s">
        <v>72</v>
      </c>
      <c r="E299" s="112">
        <v>48538.18</v>
      </c>
      <c r="F299" s="111" t="s">
        <v>6324</v>
      </c>
      <c r="G299" s="111">
        <v>4600027637</v>
      </c>
      <c r="H299" s="111">
        <v>10</v>
      </c>
      <c r="I299" s="111"/>
    </row>
    <row r="300" spans="1:9" x14ac:dyDescent="0.25">
      <c r="A300" s="111" t="str">
        <f t="shared" si="5"/>
        <v>4600027637105261000001UN</v>
      </c>
      <c r="B300" s="111">
        <v>5261000001</v>
      </c>
      <c r="C300" s="111" t="s">
        <v>5884</v>
      </c>
      <c r="D300" s="111" t="s">
        <v>72</v>
      </c>
      <c r="E300" s="112">
        <v>7365.12</v>
      </c>
      <c r="F300" s="111" t="s">
        <v>6325</v>
      </c>
      <c r="G300" s="111">
        <v>4600027637</v>
      </c>
      <c r="H300" s="111">
        <v>10</v>
      </c>
      <c r="I300" s="111"/>
    </row>
    <row r="301" spans="1:9" hidden="1" x14ac:dyDescent="0.25">
      <c r="A301" s="111" t="str">
        <f t="shared" si="5"/>
        <v>4600027637105272000009L</v>
      </c>
      <c r="B301" s="111">
        <v>5272000009</v>
      </c>
      <c r="C301" s="111" t="s">
        <v>6112</v>
      </c>
      <c r="D301" s="111" t="s">
        <v>5460</v>
      </c>
      <c r="E301" s="112">
        <v>8.11</v>
      </c>
      <c r="F301" s="111" t="s">
        <v>6326</v>
      </c>
      <c r="G301" s="111">
        <v>4600027637</v>
      </c>
      <c r="H301" s="111">
        <v>10</v>
      </c>
      <c r="I301" s="111"/>
    </row>
    <row r="302" spans="1:9" x14ac:dyDescent="0.25">
      <c r="A302" s="111" t="str">
        <f t="shared" si="5"/>
        <v>4600027637105500000000M</v>
      </c>
      <c r="B302" s="111">
        <v>5500000000</v>
      </c>
      <c r="C302" s="111" t="s">
        <v>5294</v>
      </c>
      <c r="D302" s="111" t="s">
        <v>77</v>
      </c>
      <c r="E302" s="112">
        <v>1</v>
      </c>
      <c r="F302" s="111" t="s">
        <v>6327</v>
      </c>
      <c r="G302" s="111">
        <v>4600027637</v>
      </c>
      <c r="H302" s="111">
        <v>10</v>
      </c>
      <c r="I302" s="111"/>
    </row>
    <row r="303" spans="1:9" x14ac:dyDescent="0.25">
      <c r="A303" s="111" t="str">
        <f t="shared" si="5"/>
        <v>4600027637105500000000M</v>
      </c>
      <c r="B303" s="111">
        <v>5500000000</v>
      </c>
      <c r="C303" s="111" t="s">
        <v>5294</v>
      </c>
      <c r="D303" s="111" t="s">
        <v>77</v>
      </c>
      <c r="E303" s="112">
        <v>2040.16</v>
      </c>
      <c r="F303" s="111" t="s">
        <v>6328</v>
      </c>
      <c r="G303" s="111">
        <v>4600027637</v>
      </c>
      <c r="H303" s="111">
        <v>10</v>
      </c>
      <c r="I303" s="111"/>
    </row>
    <row r="304" spans="1:9" x14ac:dyDescent="0.25">
      <c r="A304" s="111" t="str">
        <f t="shared" si="5"/>
        <v>4600027637105500000001M</v>
      </c>
      <c r="B304" s="111">
        <v>5500000001</v>
      </c>
      <c r="C304" s="111" t="s">
        <v>5290</v>
      </c>
      <c r="D304" s="111" t="s">
        <v>77</v>
      </c>
      <c r="E304" s="112">
        <v>1</v>
      </c>
      <c r="F304" s="111" t="s">
        <v>6329</v>
      </c>
      <c r="G304" s="111">
        <v>4600027637</v>
      </c>
      <c r="H304" s="111">
        <v>10</v>
      </c>
      <c r="I304" s="111"/>
    </row>
    <row r="305" spans="1:9" x14ac:dyDescent="0.25">
      <c r="A305" s="111" t="str">
        <f t="shared" si="5"/>
        <v>4600027637105500000001M</v>
      </c>
      <c r="B305" s="111">
        <v>5500000001</v>
      </c>
      <c r="C305" s="111" t="s">
        <v>5290</v>
      </c>
      <c r="D305" s="111" t="s">
        <v>77</v>
      </c>
      <c r="E305" s="112">
        <v>2550.92</v>
      </c>
      <c r="F305" s="111" t="s">
        <v>6330</v>
      </c>
      <c r="G305" s="111">
        <v>4600027637</v>
      </c>
      <c r="H305" s="111">
        <v>10</v>
      </c>
      <c r="I305" s="111"/>
    </row>
    <row r="306" spans="1:9" hidden="1" x14ac:dyDescent="0.25">
      <c r="A306" s="111" t="str">
        <f t="shared" si="5"/>
        <v>4600027637105500000002UN</v>
      </c>
      <c r="B306" s="111">
        <v>5500000002</v>
      </c>
      <c r="C306" s="111" t="s">
        <v>5694</v>
      </c>
      <c r="D306" s="111" t="s">
        <v>72</v>
      </c>
      <c r="E306" s="112">
        <v>683.17</v>
      </c>
      <c r="F306" s="111" t="s">
        <v>6331</v>
      </c>
      <c r="G306" s="111">
        <v>4600027637</v>
      </c>
      <c r="H306" s="111">
        <v>10</v>
      </c>
      <c r="I306" s="111"/>
    </row>
    <row r="307" spans="1:9" hidden="1" x14ac:dyDescent="0.25">
      <c r="A307" s="111" t="str">
        <f t="shared" si="5"/>
        <v>4600027637105500000003UN</v>
      </c>
      <c r="B307" s="111">
        <v>5500000003</v>
      </c>
      <c r="C307" s="111" t="s">
        <v>5693</v>
      </c>
      <c r="D307" s="111" t="s">
        <v>72</v>
      </c>
      <c r="E307" s="112">
        <v>516.9</v>
      </c>
      <c r="F307" s="111" t="s">
        <v>6332</v>
      </c>
      <c r="G307" s="111">
        <v>4600027637</v>
      </c>
      <c r="H307" s="111">
        <v>10</v>
      </c>
      <c r="I307" s="111"/>
    </row>
    <row r="308" spans="1:9" hidden="1" x14ac:dyDescent="0.25">
      <c r="A308" s="111" t="str">
        <f t="shared" si="5"/>
        <v>4600027637105500000004UN</v>
      </c>
      <c r="B308" s="111">
        <v>5500000004</v>
      </c>
      <c r="C308" s="111" t="s">
        <v>6078</v>
      </c>
      <c r="D308" s="111" t="s">
        <v>72</v>
      </c>
      <c r="E308" s="112">
        <v>8160.5</v>
      </c>
      <c r="F308" s="111" t="s">
        <v>6333</v>
      </c>
      <c r="G308" s="111">
        <v>4600027637</v>
      </c>
      <c r="H308" s="111">
        <v>10</v>
      </c>
      <c r="I308" s="111"/>
    </row>
    <row r="309" spans="1:9" x14ac:dyDescent="0.25">
      <c r="A309" s="111" t="str">
        <f t="shared" si="5"/>
        <v>4600027637105500000008M</v>
      </c>
      <c r="B309" s="111">
        <v>5500000008</v>
      </c>
      <c r="C309" s="111" t="s">
        <v>5292</v>
      </c>
      <c r="D309" s="111" t="s">
        <v>77</v>
      </c>
      <c r="E309" s="112">
        <v>1206.71</v>
      </c>
      <c r="F309" s="111" t="s">
        <v>6334</v>
      </c>
      <c r="G309" s="111">
        <v>4600027637</v>
      </c>
      <c r="H309" s="111">
        <v>10</v>
      </c>
      <c r="I309" s="111"/>
    </row>
    <row r="310" spans="1:9" hidden="1" x14ac:dyDescent="0.25">
      <c r="A310" s="111" t="str">
        <f t="shared" si="5"/>
        <v>4600027637105500000005UN</v>
      </c>
      <c r="B310" s="111">
        <v>5500000005</v>
      </c>
      <c r="C310" s="111" t="s">
        <v>6123</v>
      </c>
      <c r="D310" s="111" t="s">
        <v>72</v>
      </c>
      <c r="E310" s="112">
        <v>25653.53</v>
      </c>
      <c r="F310" s="111" t="s">
        <v>6335</v>
      </c>
      <c r="G310" s="111">
        <v>4600027637</v>
      </c>
      <c r="H310" s="111">
        <v>10</v>
      </c>
      <c r="I310" s="111"/>
    </row>
    <row r="311" spans="1:9" hidden="1" x14ac:dyDescent="0.25">
      <c r="A311" s="111" t="str">
        <f t="shared" si="5"/>
        <v>4600027637105500000006UN</v>
      </c>
      <c r="B311" s="111">
        <v>5500000006</v>
      </c>
      <c r="C311" s="111" t="s">
        <v>6124</v>
      </c>
      <c r="D311" s="111" t="s">
        <v>72</v>
      </c>
      <c r="E311" s="112">
        <v>23183.55</v>
      </c>
      <c r="F311" s="111" t="s">
        <v>6336</v>
      </c>
      <c r="G311" s="111">
        <v>4600027637</v>
      </c>
      <c r="H311" s="111">
        <v>10</v>
      </c>
      <c r="I311" s="111"/>
    </row>
    <row r="312" spans="1:9" hidden="1" x14ac:dyDescent="0.25">
      <c r="A312" s="111" t="str">
        <f t="shared" si="5"/>
        <v>4600027637105500000007UN</v>
      </c>
      <c r="B312" s="111">
        <v>5500000007</v>
      </c>
      <c r="C312" s="111" t="s">
        <v>6158</v>
      </c>
      <c r="D312" s="111" t="s">
        <v>72</v>
      </c>
      <c r="E312" s="112">
        <v>4425.0200000000004</v>
      </c>
      <c r="F312" s="111" t="s">
        <v>6337</v>
      </c>
      <c r="G312" s="111">
        <v>4600027637</v>
      </c>
      <c r="H312" s="111">
        <v>10</v>
      </c>
      <c r="I312" s="111"/>
    </row>
    <row r="313" spans="1:9" x14ac:dyDescent="0.25">
      <c r="A313" s="111" t="str">
        <f t="shared" si="5"/>
        <v>4600027637105500000008M</v>
      </c>
      <c r="B313" s="111">
        <v>5500000008</v>
      </c>
      <c r="C313" s="111" t="s">
        <v>5292</v>
      </c>
      <c r="D313" s="111" t="s">
        <v>77</v>
      </c>
      <c r="E313" s="112">
        <v>1</v>
      </c>
      <c r="F313" s="111" t="s">
        <v>6338</v>
      </c>
      <c r="G313" s="111">
        <v>4600027637</v>
      </c>
      <c r="H313" s="111">
        <v>10</v>
      </c>
      <c r="I313" s="111"/>
    </row>
    <row r="314" spans="1:9" x14ac:dyDescent="0.25">
      <c r="A314" s="111" t="str">
        <f t="shared" si="5"/>
        <v>4600027637105500000009M</v>
      </c>
      <c r="B314" s="111">
        <v>5500000009</v>
      </c>
      <c r="C314" s="111" t="s">
        <v>5288</v>
      </c>
      <c r="D314" s="111" t="s">
        <v>77</v>
      </c>
      <c r="E314" s="112">
        <v>1</v>
      </c>
      <c r="F314" s="111" t="s">
        <v>6339</v>
      </c>
      <c r="G314" s="111">
        <v>4600027637</v>
      </c>
      <c r="H314" s="111">
        <v>10</v>
      </c>
      <c r="I314" s="111"/>
    </row>
    <row r="315" spans="1:9" x14ac:dyDescent="0.25">
      <c r="A315" s="111" t="str">
        <f t="shared" si="5"/>
        <v>4600027637105500000009M</v>
      </c>
      <c r="B315" s="111">
        <v>5500000009</v>
      </c>
      <c r="C315" s="111" t="s">
        <v>5288</v>
      </c>
      <c r="D315" s="111" t="s">
        <v>77</v>
      </c>
      <c r="E315" s="112">
        <v>1593.89</v>
      </c>
      <c r="F315" s="111" t="s">
        <v>6340</v>
      </c>
      <c r="G315" s="111">
        <v>4600027637</v>
      </c>
      <c r="H315" s="111">
        <v>10</v>
      </c>
      <c r="I315" s="111"/>
    </row>
    <row r="316" spans="1:9" hidden="1" x14ac:dyDescent="0.25">
      <c r="A316" s="111" t="str">
        <f t="shared" si="5"/>
        <v>4600027637105500000010UN</v>
      </c>
      <c r="B316" s="111">
        <v>5500000010</v>
      </c>
      <c r="C316" s="111" t="s">
        <v>6101</v>
      </c>
      <c r="D316" s="111" t="s">
        <v>72</v>
      </c>
      <c r="E316" s="112">
        <v>6463.02</v>
      </c>
      <c r="F316" s="111" t="s">
        <v>6341</v>
      </c>
      <c r="G316" s="111">
        <v>4600027637</v>
      </c>
      <c r="H316" s="111">
        <v>10</v>
      </c>
      <c r="I316" s="111"/>
    </row>
    <row r="317" spans="1:9" x14ac:dyDescent="0.25">
      <c r="A317" s="111" t="str">
        <f t="shared" si="5"/>
        <v>4600027637105500000012M</v>
      </c>
      <c r="B317" s="111">
        <v>5500000012</v>
      </c>
      <c r="C317" s="111" t="s">
        <v>5293</v>
      </c>
      <c r="D317" s="111" t="s">
        <v>77</v>
      </c>
      <c r="E317" s="112">
        <v>1603.87</v>
      </c>
      <c r="F317" s="111" t="s">
        <v>6342</v>
      </c>
      <c r="G317" s="111">
        <v>4600027637</v>
      </c>
      <c r="H317" s="111">
        <v>10</v>
      </c>
      <c r="I317" s="111"/>
    </row>
    <row r="318" spans="1:9" x14ac:dyDescent="0.25">
      <c r="A318" s="111" t="str">
        <f t="shared" si="5"/>
        <v>4600027637105500000012M</v>
      </c>
      <c r="B318" s="111">
        <v>5500000012</v>
      </c>
      <c r="C318" s="111" t="s">
        <v>5293</v>
      </c>
      <c r="D318" s="111" t="s">
        <v>77</v>
      </c>
      <c r="E318" s="112">
        <v>1</v>
      </c>
      <c r="F318" s="111" t="s">
        <v>6343</v>
      </c>
      <c r="G318" s="111">
        <v>4600027637</v>
      </c>
      <c r="H318" s="111">
        <v>10</v>
      </c>
      <c r="I318" s="111"/>
    </row>
    <row r="319" spans="1:9" x14ac:dyDescent="0.25">
      <c r="A319" s="111" t="str">
        <f t="shared" si="5"/>
        <v>4600027637105500000013M</v>
      </c>
      <c r="B319" s="111">
        <v>5500000013</v>
      </c>
      <c r="C319" s="111" t="s">
        <v>5289</v>
      </c>
      <c r="D319" s="111" t="s">
        <v>77</v>
      </c>
      <c r="E319" s="112">
        <v>2159.71</v>
      </c>
      <c r="F319" s="111" t="s">
        <v>6344</v>
      </c>
      <c r="G319" s="111">
        <v>4600027637</v>
      </c>
      <c r="H319" s="111">
        <v>10</v>
      </c>
      <c r="I319" s="111"/>
    </row>
    <row r="320" spans="1:9" x14ac:dyDescent="0.25">
      <c r="A320" s="111" t="str">
        <f t="shared" si="5"/>
        <v>4600027637105500000013M</v>
      </c>
      <c r="B320" s="111">
        <v>5500000013</v>
      </c>
      <c r="C320" s="111" t="s">
        <v>5289</v>
      </c>
      <c r="D320" s="111" t="s">
        <v>77</v>
      </c>
      <c r="E320" s="112">
        <v>1</v>
      </c>
      <c r="F320" s="111" t="s">
        <v>6345</v>
      </c>
      <c r="G320" s="111">
        <v>4600027637</v>
      </c>
      <c r="H320" s="111">
        <v>10</v>
      </c>
      <c r="I320" s="111"/>
    </row>
    <row r="321" spans="1:9" hidden="1" x14ac:dyDescent="0.25">
      <c r="A321" s="111" t="str">
        <f t="shared" si="5"/>
        <v>4600027637105500000016UN</v>
      </c>
      <c r="B321" s="111">
        <v>5500000016</v>
      </c>
      <c r="C321" s="111" t="s">
        <v>6236</v>
      </c>
      <c r="D321" s="111" t="s">
        <v>72</v>
      </c>
      <c r="E321" s="112">
        <v>2200.85</v>
      </c>
      <c r="F321" s="111" t="s">
        <v>6346</v>
      </c>
      <c r="G321" s="111">
        <v>4600027637</v>
      </c>
      <c r="H321" s="111">
        <v>10</v>
      </c>
      <c r="I321" s="111"/>
    </row>
    <row r="322" spans="1:9" hidden="1" x14ac:dyDescent="0.25">
      <c r="A322" s="111" t="str">
        <f t="shared" si="5"/>
        <v>4600027637105500000461UN</v>
      </c>
      <c r="B322" s="111">
        <v>5500000461</v>
      </c>
      <c r="C322" s="111" t="s">
        <v>5049</v>
      </c>
      <c r="D322" s="111" t="s">
        <v>72</v>
      </c>
      <c r="E322" s="112">
        <v>8607.98</v>
      </c>
      <c r="F322" s="111" t="s">
        <v>6347</v>
      </c>
      <c r="G322" s="111">
        <v>4600027637</v>
      </c>
      <c r="H322" s="111">
        <v>10</v>
      </c>
      <c r="I322" s="111"/>
    </row>
    <row r="323" spans="1:9" hidden="1" x14ac:dyDescent="0.25">
      <c r="A323" s="111" t="str">
        <f t="shared" si="5"/>
        <v>4600027637105500000889MES</v>
      </c>
      <c r="B323" s="111">
        <v>5500000889</v>
      </c>
      <c r="C323" s="111" t="s">
        <v>5882</v>
      </c>
      <c r="D323" s="111" t="s">
        <v>74</v>
      </c>
      <c r="E323" s="112">
        <v>1519.06</v>
      </c>
      <c r="F323" s="111" t="s">
        <v>6348</v>
      </c>
      <c r="G323" s="111">
        <v>4600027637</v>
      </c>
      <c r="H323" s="111">
        <v>10</v>
      </c>
      <c r="I323" s="111"/>
    </row>
    <row r="324" spans="1:9" hidden="1" x14ac:dyDescent="0.25">
      <c r="A324" s="111" t="str">
        <f t="shared" si="5"/>
        <v>4600027637105500000462UN</v>
      </c>
      <c r="B324" s="111">
        <v>5500000462</v>
      </c>
      <c r="C324" s="111" t="s">
        <v>6180</v>
      </c>
      <c r="D324" s="111" t="s">
        <v>72</v>
      </c>
      <c r="E324" s="112">
        <v>376.2</v>
      </c>
      <c r="F324" s="111" t="s">
        <v>6349</v>
      </c>
      <c r="G324" s="111">
        <v>4600027637</v>
      </c>
      <c r="H324" s="111">
        <v>10</v>
      </c>
      <c r="I324" s="111"/>
    </row>
    <row r="325" spans="1:9" hidden="1" x14ac:dyDescent="0.25">
      <c r="A325" s="111" t="str">
        <f t="shared" si="5"/>
        <v>4600027637105500000886MES</v>
      </c>
      <c r="B325" s="111">
        <v>5500000886</v>
      </c>
      <c r="C325" s="111" t="s">
        <v>5045</v>
      </c>
      <c r="D325" s="111" t="s">
        <v>74</v>
      </c>
      <c r="E325" s="112">
        <v>552.38</v>
      </c>
      <c r="F325" s="111" t="s">
        <v>6350</v>
      </c>
      <c r="G325" s="111">
        <v>4600027637</v>
      </c>
      <c r="H325" s="111">
        <v>10</v>
      </c>
      <c r="I325" s="111"/>
    </row>
    <row r="326" spans="1:9" hidden="1" x14ac:dyDescent="0.25">
      <c r="A326" s="111" t="str">
        <f t="shared" si="5"/>
        <v>4600027637105500000888MES</v>
      </c>
      <c r="B326" s="111">
        <v>5500000888</v>
      </c>
      <c r="C326" s="111" t="s">
        <v>5044</v>
      </c>
      <c r="D326" s="111" t="s">
        <v>74</v>
      </c>
      <c r="E326" s="112">
        <v>949.42</v>
      </c>
      <c r="F326" s="111" t="s">
        <v>6351</v>
      </c>
      <c r="G326" s="111">
        <v>4600027637</v>
      </c>
      <c r="H326" s="111">
        <v>10</v>
      </c>
      <c r="I326" s="111"/>
    </row>
    <row r="327" spans="1:9" hidden="1" x14ac:dyDescent="0.25">
      <c r="A327" s="111" t="str">
        <f t="shared" si="5"/>
        <v>4600027637105500000890MES</v>
      </c>
      <c r="B327" s="111">
        <v>5500000890</v>
      </c>
      <c r="C327" s="111" t="s">
        <v>5883</v>
      </c>
      <c r="D327" s="111" t="s">
        <v>74</v>
      </c>
      <c r="E327" s="112">
        <v>560</v>
      </c>
      <c r="F327" s="111" t="s">
        <v>6352</v>
      </c>
      <c r="G327" s="111">
        <v>4600027637</v>
      </c>
      <c r="H327" s="111">
        <v>10</v>
      </c>
      <c r="I327" s="111"/>
    </row>
    <row r="328" spans="1:9" hidden="1" x14ac:dyDescent="0.25">
      <c r="A328" s="111" t="str">
        <f t="shared" si="5"/>
        <v>4600027637105500000893M2</v>
      </c>
      <c r="B328" s="111">
        <v>5500000893</v>
      </c>
      <c r="C328" s="111" t="s">
        <v>6189</v>
      </c>
      <c r="D328" s="111" t="s">
        <v>73</v>
      </c>
      <c r="E328" s="112">
        <v>140.4</v>
      </c>
      <c r="F328" s="111" t="s">
        <v>6353</v>
      </c>
      <c r="G328" s="111">
        <v>4600027637</v>
      </c>
      <c r="H328" s="111">
        <v>10</v>
      </c>
      <c r="I328" s="111"/>
    </row>
    <row r="329" spans="1:9" hidden="1" x14ac:dyDescent="0.25">
      <c r="A329" s="111" t="str">
        <f t="shared" si="5"/>
        <v>4600027637105500000894UN</v>
      </c>
      <c r="B329" s="111">
        <v>5500000894</v>
      </c>
      <c r="C329" s="111" t="s">
        <v>5627</v>
      </c>
      <c r="D329" s="111" t="s">
        <v>72</v>
      </c>
      <c r="E329" s="112">
        <v>211.93</v>
      </c>
      <c r="F329" s="111" t="s">
        <v>6354</v>
      </c>
      <c r="G329" s="111">
        <v>4600027637</v>
      </c>
      <c r="H329" s="111">
        <v>10</v>
      </c>
      <c r="I329" s="111"/>
    </row>
    <row r="330" spans="1:9" hidden="1" x14ac:dyDescent="0.25">
      <c r="A330" s="111" t="str">
        <f t="shared" si="5"/>
        <v>4600027637105500000895UN</v>
      </c>
      <c r="B330" s="111">
        <v>5500000895</v>
      </c>
      <c r="C330" s="111" t="s">
        <v>5628</v>
      </c>
      <c r="D330" s="111" t="s">
        <v>72</v>
      </c>
      <c r="E330" s="112">
        <v>780</v>
      </c>
      <c r="F330" s="111" t="s">
        <v>6355</v>
      </c>
      <c r="G330" s="111">
        <v>4600027637</v>
      </c>
      <c r="H330" s="111">
        <v>10</v>
      </c>
      <c r="I330" s="111"/>
    </row>
    <row r="331" spans="1:9" hidden="1" x14ac:dyDescent="0.25">
      <c r="A331" s="111" t="str">
        <f t="shared" si="5"/>
        <v>4600027637105500000896UN</v>
      </c>
      <c r="B331" s="111">
        <v>5500000896</v>
      </c>
      <c r="C331" s="111" t="s">
        <v>5629</v>
      </c>
      <c r="D331" s="111" t="s">
        <v>72</v>
      </c>
      <c r="E331" s="112">
        <v>1534</v>
      </c>
      <c r="F331" s="111" t="s">
        <v>6356</v>
      </c>
      <c r="G331" s="111">
        <v>4600027637</v>
      </c>
      <c r="H331" s="111">
        <v>10</v>
      </c>
      <c r="I331" s="111"/>
    </row>
    <row r="332" spans="1:9" hidden="1" x14ac:dyDescent="0.25">
      <c r="A332" s="111" t="str">
        <f t="shared" si="5"/>
        <v>4600027637105500000897M2</v>
      </c>
      <c r="B332" s="111">
        <v>5500000897</v>
      </c>
      <c r="C332" s="111" t="s">
        <v>6028</v>
      </c>
      <c r="D332" s="111" t="s">
        <v>73</v>
      </c>
      <c r="E332" s="112">
        <v>51.64</v>
      </c>
      <c r="F332" s="111" t="s">
        <v>6357</v>
      </c>
      <c r="G332" s="111">
        <v>4600027637</v>
      </c>
      <c r="H332" s="111">
        <v>10</v>
      </c>
      <c r="I332" s="111"/>
    </row>
    <row r="333" spans="1:9" hidden="1" x14ac:dyDescent="0.25">
      <c r="A333" s="111" t="str">
        <f t="shared" si="5"/>
        <v>4600027637105500000898M2</v>
      </c>
      <c r="B333" s="111">
        <v>5500000898</v>
      </c>
      <c r="C333" s="111" t="s">
        <v>6045</v>
      </c>
      <c r="D333" s="111" t="s">
        <v>73</v>
      </c>
      <c r="E333" s="112">
        <v>70.19</v>
      </c>
      <c r="F333" s="111" t="s">
        <v>6358</v>
      </c>
      <c r="G333" s="111">
        <v>4600027637</v>
      </c>
      <c r="H333" s="111">
        <v>10</v>
      </c>
      <c r="I333" s="111"/>
    </row>
    <row r="334" spans="1:9" x14ac:dyDescent="0.25">
      <c r="A334" s="111" t="str">
        <f t="shared" si="5"/>
        <v>4600027637105500000899M3</v>
      </c>
      <c r="B334" s="111">
        <v>5500000899</v>
      </c>
      <c r="C334" s="111" t="s">
        <v>6237</v>
      </c>
      <c r="D334" s="111" t="s">
        <v>76</v>
      </c>
      <c r="E334" s="112">
        <v>310.73</v>
      </c>
      <c r="F334" s="111" t="s">
        <v>6359</v>
      </c>
      <c r="G334" s="111">
        <v>4600027637</v>
      </c>
      <c r="H334" s="111">
        <v>10</v>
      </c>
      <c r="I334" s="111"/>
    </row>
    <row r="335" spans="1:9" x14ac:dyDescent="0.25">
      <c r="A335" s="111" t="str">
        <f t="shared" si="5"/>
        <v>4600027637105500000899M3</v>
      </c>
      <c r="B335" s="111">
        <v>5500000899</v>
      </c>
      <c r="C335" s="111" t="s">
        <v>6237</v>
      </c>
      <c r="D335" s="111" t="s">
        <v>76</v>
      </c>
      <c r="E335" s="112">
        <v>289.32</v>
      </c>
      <c r="F335" s="111" t="s">
        <v>6360</v>
      </c>
      <c r="G335" s="111">
        <v>4600027637</v>
      </c>
      <c r="H335" s="111">
        <v>10</v>
      </c>
      <c r="I335" s="111"/>
    </row>
    <row r="336" spans="1:9" hidden="1" x14ac:dyDescent="0.25">
      <c r="A336" s="111" t="str">
        <f t="shared" si="5"/>
        <v>4600027637105500000900UN</v>
      </c>
      <c r="B336" s="111">
        <v>5500000900</v>
      </c>
      <c r="C336" s="111" t="s">
        <v>6223</v>
      </c>
      <c r="D336" s="111" t="s">
        <v>72</v>
      </c>
      <c r="E336" s="112">
        <v>5065.91</v>
      </c>
      <c r="F336" s="111" t="s">
        <v>6361</v>
      </c>
      <c r="G336" s="111">
        <v>4600027637</v>
      </c>
      <c r="H336" s="111">
        <v>10</v>
      </c>
      <c r="I336" s="111"/>
    </row>
    <row r="337" spans="1:9" hidden="1" x14ac:dyDescent="0.25">
      <c r="A337" s="111" t="str">
        <f t="shared" si="5"/>
        <v>4600027637105500000904M3</v>
      </c>
      <c r="B337" s="111">
        <v>5500000904</v>
      </c>
      <c r="C337" s="111" t="s">
        <v>5619</v>
      </c>
      <c r="D337" s="111" t="s">
        <v>76</v>
      </c>
      <c r="E337" s="112">
        <v>140.01</v>
      </c>
      <c r="F337" s="111" t="s">
        <v>6362</v>
      </c>
      <c r="G337" s="111">
        <v>4600027637</v>
      </c>
      <c r="H337" s="111">
        <v>10</v>
      </c>
      <c r="I337" s="111"/>
    </row>
    <row r="338" spans="1:9" hidden="1" x14ac:dyDescent="0.25">
      <c r="A338" s="111" t="str">
        <f t="shared" si="5"/>
        <v>4600027637105500000901M3</v>
      </c>
      <c r="B338" s="111">
        <v>5500000901</v>
      </c>
      <c r="C338" s="111" t="s">
        <v>5082</v>
      </c>
      <c r="D338" s="111" t="s">
        <v>76</v>
      </c>
      <c r="E338" s="112">
        <v>97.13</v>
      </c>
      <c r="F338" s="111" t="s">
        <v>6363</v>
      </c>
      <c r="G338" s="111">
        <v>4600027637</v>
      </c>
      <c r="H338" s="111">
        <v>10</v>
      </c>
      <c r="I338" s="111"/>
    </row>
    <row r="339" spans="1:9" hidden="1" x14ac:dyDescent="0.25">
      <c r="A339" s="111" t="str">
        <f t="shared" si="5"/>
        <v>4600027637105500000902M3</v>
      </c>
      <c r="B339" s="111">
        <v>5500000902</v>
      </c>
      <c r="C339" s="111" t="s">
        <v>5083</v>
      </c>
      <c r="D339" s="111" t="s">
        <v>76</v>
      </c>
      <c r="E339" s="112">
        <v>69.37</v>
      </c>
      <c r="F339" s="111" t="s">
        <v>6364</v>
      </c>
      <c r="G339" s="111">
        <v>4600027637</v>
      </c>
      <c r="H339" s="111">
        <v>10</v>
      </c>
      <c r="I339" s="111"/>
    </row>
    <row r="340" spans="1:9" hidden="1" x14ac:dyDescent="0.25">
      <c r="A340" s="111" t="str">
        <f t="shared" si="5"/>
        <v>4600027637105500000903M3</v>
      </c>
      <c r="B340" s="111">
        <v>5500000903</v>
      </c>
      <c r="C340" s="111" t="s">
        <v>5073</v>
      </c>
      <c r="D340" s="111" t="s">
        <v>76</v>
      </c>
      <c r="E340" s="112">
        <v>204.63</v>
      </c>
      <c r="F340" s="111" t="s">
        <v>6365</v>
      </c>
      <c r="G340" s="111">
        <v>4600027637</v>
      </c>
      <c r="H340" s="111">
        <v>10</v>
      </c>
      <c r="I340" s="111"/>
    </row>
    <row r="341" spans="1:9" hidden="1" x14ac:dyDescent="0.25">
      <c r="A341" s="111" t="str">
        <f t="shared" si="5"/>
        <v>4600027637105500000905M3</v>
      </c>
      <c r="B341" s="111">
        <v>5500000905</v>
      </c>
      <c r="C341" s="111" t="s">
        <v>5084</v>
      </c>
      <c r="D341" s="111" t="s">
        <v>76</v>
      </c>
      <c r="E341" s="112">
        <v>14.27</v>
      </c>
      <c r="F341" s="111" t="s">
        <v>7376</v>
      </c>
      <c r="G341" s="111">
        <v>4600027637</v>
      </c>
      <c r="H341" s="111">
        <v>10</v>
      </c>
      <c r="I341" s="111"/>
    </row>
    <row r="342" spans="1:9" hidden="1" x14ac:dyDescent="0.25">
      <c r="A342" s="111" t="str">
        <f t="shared" si="5"/>
        <v>4600027637105500000906M3</v>
      </c>
      <c r="B342" s="111">
        <v>5500000906</v>
      </c>
      <c r="C342" s="111" t="s">
        <v>5625</v>
      </c>
      <c r="D342" s="111" t="s">
        <v>76</v>
      </c>
      <c r="E342" s="112">
        <v>606.14</v>
      </c>
      <c r="F342" s="111" t="s">
        <v>7377</v>
      </c>
      <c r="G342" s="111">
        <v>4600027637</v>
      </c>
      <c r="H342" s="111">
        <v>10</v>
      </c>
      <c r="I342" s="111"/>
    </row>
    <row r="343" spans="1:9" hidden="1" x14ac:dyDescent="0.25">
      <c r="A343" s="111" t="str">
        <f t="shared" si="5"/>
        <v>4600027637105500000907KG</v>
      </c>
      <c r="B343" s="111">
        <v>5500000907</v>
      </c>
      <c r="C343" s="111" t="s">
        <v>5945</v>
      </c>
      <c r="D343" s="111" t="s">
        <v>5172</v>
      </c>
      <c r="E343" s="112">
        <v>14.46</v>
      </c>
      <c r="F343" s="111" t="s">
        <v>6366</v>
      </c>
      <c r="G343" s="111">
        <v>4600027637</v>
      </c>
      <c r="H343" s="111">
        <v>10</v>
      </c>
      <c r="I343" s="111"/>
    </row>
    <row r="344" spans="1:9" hidden="1" x14ac:dyDescent="0.25">
      <c r="A344" s="111" t="str">
        <f t="shared" si="5"/>
        <v>4600027637105500000916UN</v>
      </c>
      <c r="B344" s="111">
        <v>5500000916</v>
      </c>
      <c r="C344" s="111" t="s">
        <v>6238</v>
      </c>
      <c r="D344" s="111" t="s">
        <v>72</v>
      </c>
      <c r="E344" s="112">
        <v>1233.6099999999999</v>
      </c>
      <c r="F344" s="111" t="s">
        <v>7378</v>
      </c>
      <c r="G344" s="111">
        <v>4600027637</v>
      </c>
      <c r="H344" s="111">
        <v>10</v>
      </c>
      <c r="I344" s="111"/>
    </row>
    <row r="345" spans="1:9" x14ac:dyDescent="0.25">
      <c r="A345" s="111" t="str">
        <f t="shared" si="5"/>
        <v>4600027637105500000942UN</v>
      </c>
      <c r="B345" s="111">
        <v>5500000942</v>
      </c>
      <c r="C345" s="111" t="s">
        <v>5180</v>
      </c>
      <c r="D345" s="111" t="s">
        <v>72</v>
      </c>
      <c r="E345" s="112">
        <v>119683.66</v>
      </c>
      <c r="F345" s="111" t="s">
        <v>6367</v>
      </c>
      <c r="G345" s="111">
        <v>4600027637</v>
      </c>
      <c r="H345" s="111">
        <v>10</v>
      </c>
      <c r="I345" s="111"/>
    </row>
    <row r="346" spans="1:9" x14ac:dyDescent="0.25">
      <c r="A346" s="111" t="str">
        <f t="shared" si="5"/>
        <v>4600027637105500000942UN</v>
      </c>
      <c r="B346" s="111">
        <v>5500000942</v>
      </c>
      <c r="C346" s="111" t="s">
        <v>5180</v>
      </c>
      <c r="D346" s="111" t="s">
        <v>72</v>
      </c>
      <c r="E346" s="112">
        <v>1</v>
      </c>
      <c r="F346" s="111" t="s">
        <v>7379</v>
      </c>
      <c r="G346" s="111">
        <v>4600027637</v>
      </c>
      <c r="H346" s="111">
        <v>10</v>
      </c>
      <c r="I346" s="111"/>
    </row>
    <row r="347" spans="1:9" x14ac:dyDescent="0.25">
      <c r="A347" s="111" t="str">
        <f t="shared" si="5"/>
        <v>4600027637105500000943UN</v>
      </c>
      <c r="B347" s="111">
        <v>5500000943</v>
      </c>
      <c r="C347" s="111" t="s">
        <v>5181</v>
      </c>
      <c r="D347" s="111" t="s">
        <v>72</v>
      </c>
      <c r="E347" s="112">
        <v>89554.54</v>
      </c>
      <c r="F347" s="111" t="s">
        <v>6368</v>
      </c>
      <c r="G347" s="111">
        <v>4600027637</v>
      </c>
      <c r="H347" s="111">
        <v>10</v>
      </c>
      <c r="I347" s="111"/>
    </row>
    <row r="348" spans="1:9" x14ac:dyDescent="0.25">
      <c r="A348" s="111" t="str">
        <f t="shared" si="5"/>
        <v>4600027637105500000943UN</v>
      </c>
      <c r="B348" s="111">
        <v>5500000943</v>
      </c>
      <c r="C348" s="111" t="s">
        <v>5181</v>
      </c>
      <c r="D348" s="111" t="s">
        <v>72</v>
      </c>
      <c r="E348" s="112">
        <v>1</v>
      </c>
      <c r="F348" s="111" t="s">
        <v>6369</v>
      </c>
      <c r="G348" s="111">
        <v>4600027637</v>
      </c>
      <c r="H348" s="111">
        <v>10</v>
      </c>
      <c r="I348" s="111"/>
    </row>
    <row r="349" spans="1:9" hidden="1" x14ac:dyDescent="0.25">
      <c r="A349" s="111" t="str">
        <f t="shared" si="5"/>
        <v>4600027637105500000944UN</v>
      </c>
      <c r="B349" s="111">
        <v>5500000944</v>
      </c>
      <c r="C349" s="111" t="s">
        <v>5119</v>
      </c>
      <c r="D349" s="111" t="s">
        <v>72</v>
      </c>
      <c r="E349" s="112">
        <v>33420.22</v>
      </c>
      <c r="F349" s="111" t="s">
        <v>6370</v>
      </c>
      <c r="G349" s="111">
        <v>4600027637</v>
      </c>
      <c r="H349" s="111">
        <v>10</v>
      </c>
      <c r="I349" s="111"/>
    </row>
    <row r="350" spans="1:9" hidden="1" x14ac:dyDescent="0.25">
      <c r="A350" s="111" t="str">
        <f t="shared" ref="A350:A413" si="6">G350&amp;H350&amp;B350&amp;D350</f>
        <v>4600027637105500000946M3</v>
      </c>
      <c r="B350" s="111">
        <v>5500000946</v>
      </c>
      <c r="C350" s="111" t="s">
        <v>6055</v>
      </c>
      <c r="D350" s="111" t="s">
        <v>76</v>
      </c>
      <c r="E350" s="112">
        <v>1903.69</v>
      </c>
      <c r="F350" s="111" t="s">
        <v>6371</v>
      </c>
      <c r="G350" s="111">
        <v>4600027637</v>
      </c>
      <c r="H350" s="111">
        <v>10</v>
      </c>
      <c r="I350" s="111"/>
    </row>
    <row r="351" spans="1:9" hidden="1" x14ac:dyDescent="0.25">
      <c r="A351" s="111" t="str">
        <f t="shared" si="6"/>
        <v>4600027637105500000951M</v>
      </c>
      <c r="B351" s="111">
        <v>5500000951</v>
      </c>
      <c r="C351" s="111" t="s">
        <v>6005</v>
      </c>
      <c r="D351" s="111" t="s">
        <v>77</v>
      </c>
      <c r="E351" s="112">
        <v>886.77</v>
      </c>
      <c r="F351" s="111" t="s">
        <v>6372</v>
      </c>
      <c r="G351" s="111">
        <v>4600027637</v>
      </c>
      <c r="H351" s="111">
        <v>10</v>
      </c>
      <c r="I351" s="111"/>
    </row>
    <row r="352" spans="1:9" hidden="1" x14ac:dyDescent="0.25">
      <c r="A352" s="111" t="str">
        <f t="shared" si="6"/>
        <v>4600027637105500000948UN</v>
      </c>
      <c r="B352" s="111">
        <v>5500000948</v>
      </c>
      <c r="C352" s="111" t="s">
        <v>5105</v>
      </c>
      <c r="D352" s="111" t="s">
        <v>72</v>
      </c>
      <c r="E352" s="112">
        <v>5140.87</v>
      </c>
      <c r="F352" s="111" t="s">
        <v>6373</v>
      </c>
      <c r="G352" s="111">
        <v>4600027637</v>
      </c>
      <c r="H352" s="111">
        <v>10</v>
      </c>
      <c r="I352" s="111"/>
    </row>
    <row r="353" spans="1:9" hidden="1" x14ac:dyDescent="0.25">
      <c r="A353" s="111" t="str">
        <f t="shared" si="6"/>
        <v>4600027637105500000949UN</v>
      </c>
      <c r="B353" s="111">
        <v>5500000949</v>
      </c>
      <c r="C353" s="111" t="s">
        <v>5104</v>
      </c>
      <c r="D353" s="111" t="s">
        <v>72</v>
      </c>
      <c r="E353" s="112">
        <v>2797.73</v>
      </c>
      <c r="F353" s="111" t="s">
        <v>6374</v>
      </c>
      <c r="G353" s="111">
        <v>4600027637</v>
      </c>
      <c r="H353" s="111">
        <v>10</v>
      </c>
      <c r="I353" s="111"/>
    </row>
    <row r="354" spans="1:9" hidden="1" x14ac:dyDescent="0.25">
      <c r="A354" s="111" t="str">
        <f t="shared" si="6"/>
        <v>4600027637105500000950UN</v>
      </c>
      <c r="B354" s="111">
        <v>5500000950</v>
      </c>
      <c r="C354" s="111" t="s">
        <v>5103</v>
      </c>
      <c r="D354" s="111" t="s">
        <v>72</v>
      </c>
      <c r="E354" s="112">
        <v>5009.92</v>
      </c>
      <c r="F354" s="111" t="s">
        <v>6375</v>
      </c>
      <c r="G354" s="111">
        <v>4600027637</v>
      </c>
      <c r="H354" s="111">
        <v>10</v>
      </c>
      <c r="I354" s="111"/>
    </row>
    <row r="355" spans="1:9" hidden="1" x14ac:dyDescent="0.25">
      <c r="A355" s="111" t="str">
        <f t="shared" si="6"/>
        <v>4600027637105500000952M</v>
      </c>
      <c r="B355" s="111">
        <v>5500000952</v>
      </c>
      <c r="C355" s="111" t="s">
        <v>6004</v>
      </c>
      <c r="D355" s="111" t="s">
        <v>77</v>
      </c>
      <c r="E355" s="112">
        <v>1150.94</v>
      </c>
      <c r="F355" s="111" t="s">
        <v>6376</v>
      </c>
      <c r="G355" s="111">
        <v>4600027637</v>
      </c>
      <c r="H355" s="111">
        <v>10</v>
      </c>
      <c r="I355" s="111"/>
    </row>
    <row r="356" spans="1:9" hidden="1" x14ac:dyDescent="0.25">
      <c r="A356" s="111" t="str">
        <f t="shared" si="6"/>
        <v>4600027637105500000953UN</v>
      </c>
      <c r="B356" s="111">
        <v>5500000953</v>
      </c>
      <c r="C356" s="111" t="s">
        <v>5249</v>
      </c>
      <c r="D356" s="111" t="s">
        <v>72</v>
      </c>
      <c r="E356" s="112">
        <v>29916.36</v>
      </c>
      <c r="F356" s="111" t="s">
        <v>6377</v>
      </c>
      <c r="G356" s="111">
        <v>4600027637</v>
      </c>
      <c r="H356" s="111">
        <v>10</v>
      </c>
      <c r="I356" s="111"/>
    </row>
    <row r="357" spans="1:9" hidden="1" x14ac:dyDescent="0.25">
      <c r="A357" s="111" t="str">
        <f t="shared" si="6"/>
        <v>4600027637105500000954MES</v>
      </c>
      <c r="B357" s="111">
        <v>5500000954</v>
      </c>
      <c r="C357" s="111" t="s">
        <v>5043</v>
      </c>
      <c r="D357" s="111" t="s">
        <v>74</v>
      </c>
      <c r="E357" s="112">
        <v>2761.92</v>
      </c>
      <c r="F357" s="111" t="s">
        <v>6378</v>
      </c>
      <c r="G357" s="111">
        <v>4600027637</v>
      </c>
      <c r="H357" s="111">
        <v>10</v>
      </c>
      <c r="I357" s="111"/>
    </row>
    <row r="358" spans="1:9" hidden="1" x14ac:dyDescent="0.25">
      <c r="A358" s="111" t="str">
        <f t="shared" si="6"/>
        <v>4600027637105500000955UN</v>
      </c>
      <c r="B358" s="111">
        <v>5500000955</v>
      </c>
      <c r="C358" s="111" t="s">
        <v>5885</v>
      </c>
      <c r="D358" s="111" t="s">
        <v>72</v>
      </c>
      <c r="E358" s="112">
        <v>6905.35</v>
      </c>
      <c r="F358" s="111" t="s">
        <v>6379</v>
      </c>
      <c r="G358" s="111">
        <v>4600027637</v>
      </c>
      <c r="H358" s="111">
        <v>10</v>
      </c>
      <c r="I358" s="111"/>
    </row>
    <row r="359" spans="1:9" hidden="1" x14ac:dyDescent="0.25">
      <c r="A359" s="111" t="str">
        <f t="shared" si="6"/>
        <v>4600027637105500000956UN</v>
      </c>
      <c r="B359" s="111">
        <v>5500000956</v>
      </c>
      <c r="C359" s="111" t="s">
        <v>5648</v>
      </c>
      <c r="D359" s="111" t="s">
        <v>72</v>
      </c>
      <c r="E359" s="112">
        <v>561.92999999999995</v>
      </c>
      <c r="F359" s="111" t="s">
        <v>7380</v>
      </c>
      <c r="G359" s="111">
        <v>4600027637</v>
      </c>
      <c r="H359" s="111">
        <v>10</v>
      </c>
      <c r="I359" s="111"/>
    </row>
    <row r="360" spans="1:9" hidden="1" x14ac:dyDescent="0.25">
      <c r="A360" s="111" t="str">
        <f t="shared" si="6"/>
        <v>4600027637105500000957UN</v>
      </c>
      <c r="B360" s="111">
        <v>5500000957</v>
      </c>
      <c r="C360" s="111" t="s">
        <v>5647</v>
      </c>
      <c r="D360" s="111" t="s">
        <v>72</v>
      </c>
      <c r="E360" s="112">
        <v>2027.77</v>
      </c>
      <c r="F360" s="111" t="s">
        <v>6380</v>
      </c>
      <c r="G360" s="111">
        <v>4600027637</v>
      </c>
      <c r="H360" s="111">
        <v>10</v>
      </c>
      <c r="I360" s="111"/>
    </row>
    <row r="361" spans="1:9" hidden="1" x14ac:dyDescent="0.25">
      <c r="A361" s="111" t="str">
        <f t="shared" si="6"/>
        <v>4600027637105500000958UN</v>
      </c>
      <c r="B361" s="111">
        <v>5500000958</v>
      </c>
      <c r="C361" s="111" t="s">
        <v>5153</v>
      </c>
      <c r="D361" s="111" t="s">
        <v>72</v>
      </c>
      <c r="E361" s="112">
        <v>11363.03</v>
      </c>
      <c r="F361" s="111" t="s">
        <v>6381</v>
      </c>
      <c r="G361" s="111">
        <v>4600027637</v>
      </c>
      <c r="H361" s="111">
        <v>10</v>
      </c>
      <c r="I361" s="111"/>
    </row>
    <row r="362" spans="1:9" hidden="1" x14ac:dyDescent="0.25">
      <c r="A362" s="111" t="str">
        <f t="shared" si="6"/>
        <v>4600027637105500000959UN</v>
      </c>
      <c r="B362" s="111">
        <v>5500000959</v>
      </c>
      <c r="C362" s="111" t="s">
        <v>5126</v>
      </c>
      <c r="D362" s="111" t="s">
        <v>72</v>
      </c>
      <c r="E362" s="112">
        <v>4928.51</v>
      </c>
      <c r="F362" s="111" t="s">
        <v>6382</v>
      </c>
      <c r="G362" s="111">
        <v>4600027637</v>
      </c>
      <c r="H362" s="111">
        <v>10</v>
      </c>
      <c r="I362" s="111"/>
    </row>
    <row r="363" spans="1:9" hidden="1" x14ac:dyDescent="0.25">
      <c r="A363" s="111" t="str">
        <f t="shared" si="6"/>
        <v>4600027637105500000960UN</v>
      </c>
      <c r="B363" s="111">
        <v>5500000960</v>
      </c>
      <c r="C363" s="111" t="s">
        <v>5946</v>
      </c>
      <c r="D363" s="111" t="s">
        <v>72</v>
      </c>
      <c r="E363" s="112">
        <v>21376.01</v>
      </c>
      <c r="F363" s="111" t="s">
        <v>6383</v>
      </c>
      <c r="G363" s="111">
        <v>4600027637</v>
      </c>
      <c r="H363" s="111">
        <v>10</v>
      </c>
      <c r="I363" s="111"/>
    </row>
    <row r="364" spans="1:9" x14ac:dyDescent="0.25">
      <c r="A364" s="111" t="str">
        <f t="shared" si="6"/>
        <v>4600027637105500000962UN</v>
      </c>
      <c r="B364" s="111">
        <v>5500000962</v>
      </c>
      <c r="C364" s="111" t="s">
        <v>5923</v>
      </c>
      <c r="D364" s="111" t="s">
        <v>72</v>
      </c>
      <c r="E364" s="112">
        <v>5228.25</v>
      </c>
      <c r="F364" s="111" t="s">
        <v>6384</v>
      </c>
      <c r="G364" s="111">
        <v>4600027637</v>
      </c>
      <c r="H364" s="111">
        <v>10</v>
      </c>
      <c r="I364" s="111"/>
    </row>
    <row r="365" spans="1:9" hidden="1" x14ac:dyDescent="0.25">
      <c r="A365" s="111" t="str">
        <f t="shared" si="6"/>
        <v>4600027637105500000964UN</v>
      </c>
      <c r="B365" s="111">
        <v>5500000964</v>
      </c>
      <c r="C365" s="111" t="s">
        <v>5942</v>
      </c>
      <c r="D365" s="111" t="s">
        <v>72</v>
      </c>
      <c r="E365" s="112">
        <v>20090.62</v>
      </c>
      <c r="F365" s="111" t="s">
        <v>6388</v>
      </c>
      <c r="G365" s="111">
        <v>4600027637</v>
      </c>
      <c r="H365" s="111">
        <v>10</v>
      </c>
      <c r="I365" s="111"/>
    </row>
    <row r="366" spans="1:9" x14ac:dyDescent="0.25">
      <c r="A366" s="111" t="str">
        <f t="shared" si="6"/>
        <v>4600027637105500000962UN</v>
      </c>
      <c r="B366" s="111">
        <v>5500000962</v>
      </c>
      <c r="C366" s="111" t="s">
        <v>5923</v>
      </c>
      <c r="D366" s="111" t="s">
        <v>72</v>
      </c>
      <c r="E366" s="112">
        <v>7698.21</v>
      </c>
      <c r="F366" s="111" t="s">
        <v>6386</v>
      </c>
      <c r="G366" s="111">
        <v>4600027637</v>
      </c>
      <c r="H366" s="111">
        <v>10</v>
      </c>
      <c r="I366" s="111"/>
    </row>
    <row r="367" spans="1:9" x14ac:dyDescent="0.25">
      <c r="A367" s="111" t="str">
        <f t="shared" si="6"/>
        <v>4600027637105500000963UN</v>
      </c>
      <c r="B367" s="111">
        <v>5500000963</v>
      </c>
      <c r="C367" s="111" t="s">
        <v>5930</v>
      </c>
      <c r="D367" s="111" t="s">
        <v>72</v>
      </c>
      <c r="E367" s="112">
        <v>27605.78</v>
      </c>
      <c r="F367" s="111" t="s">
        <v>7381</v>
      </c>
      <c r="G367" s="111">
        <v>4600027637</v>
      </c>
      <c r="H367" s="111">
        <v>10</v>
      </c>
      <c r="I367" s="111"/>
    </row>
    <row r="368" spans="1:9" x14ac:dyDescent="0.25">
      <c r="A368" s="111" t="str">
        <f t="shared" si="6"/>
        <v>4600027637105500000963UN</v>
      </c>
      <c r="B368" s="111">
        <v>5500000963</v>
      </c>
      <c r="C368" s="111" t="s">
        <v>5930</v>
      </c>
      <c r="D368" s="111" t="s">
        <v>72</v>
      </c>
      <c r="E368" s="112">
        <v>22646.27</v>
      </c>
      <c r="F368" s="111" t="s">
        <v>6387</v>
      </c>
      <c r="G368" s="111">
        <v>4600027637</v>
      </c>
      <c r="H368" s="111">
        <v>10</v>
      </c>
      <c r="I368" s="111"/>
    </row>
    <row r="369" spans="1:9" hidden="1" x14ac:dyDescent="0.25">
      <c r="A369" s="111" t="str">
        <f t="shared" si="6"/>
        <v>4600027637105500000965UN</v>
      </c>
      <c r="B369" s="111">
        <v>5500000965</v>
      </c>
      <c r="C369" s="111" t="s">
        <v>5917</v>
      </c>
      <c r="D369" s="111" t="s">
        <v>72</v>
      </c>
      <c r="E369" s="112">
        <v>8544.09</v>
      </c>
      <c r="F369" s="111" t="s">
        <v>7382</v>
      </c>
      <c r="G369" s="111">
        <v>4600027637</v>
      </c>
      <c r="H369" s="111">
        <v>10</v>
      </c>
      <c r="I369" s="111"/>
    </row>
    <row r="370" spans="1:9" hidden="1" x14ac:dyDescent="0.25">
      <c r="A370" s="111" t="str">
        <f t="shared" si="6"/>
        <v>4600027637105500000966UN</v>
      </c>
      <c r="B370" s="111">
        <v>5500000966</v>
      </c>
      <c r="C370" s="111" t="s">
        <v>5933</v>
      </c>
      <c r="D370" s="111" t="s">
        <v>72</v>
      </c>
      <c r="E370" s="112">
        <v>14208.39</v>
      </c>
      <c r="F370" s="111" t="s">
        <v>6385</v>
      </c>
      <c r="G370" s="111">
        <v>4600027637</v>
      </c>
      <c r="H370" s="111">
        <v>10</v>
      </c>
      <c r="I370" s="111"/>
    </row>
    <row r="371" spans="1:9" hidden="1" x14ac:dyDescent="0.25">
      <c r="A371" s="111" t="str">
        <f t="shared" si="6"/>
        <v>4600027637105500000967UN</v>
      </c>
      <c r="B371" s="111">
        <v>5500000967</v>
      </c>
      <c r="C371" s="111" t="s">
        <v>5928</v>
      </c>
      <c r="D371" s="111" t="s">
        <v>72</v>
      </c>
      <c r="E371" s="112">
        <v>5113.1499999999996</v>
      </c>
      <c r="F371" s="111" t="s">
        <v>6389</v>
      </c>
      <c r="G371" s="111">
        <v>4600027637</v>
      </c>
      <c r="H371" s="111">
        <v>10</v>
      </c>
      <c r="I371" s="111"/>
    </row>
    <row r="372" spans="1:9" x14ac:dyDescent="0.25">
      <c r="A372" s="111" t="str">
        <f t="shared" si="6"/>
        <v>4600027637105500000968UN</v>
      </c>
      <c r="B372" s="111">
        <v>5500000968</v>
      </c>
      <c r="C372" s="111" t="s">
        <v>5916</v>
      </c>
      <c r="D372" s="111" t="s">
        <v>72</v>
      </c>
      <c r="E372" s="112">
        <v>5228.25</v>
      </c>
      <c r="F372" s="111" t="s">
        <v>7383</v>
      </c>
      <c r="G372" s="111">
        <v>4600027637</v>
      </c>
      <c r="H372" s="111">
        <v>10</v>
      </c>
      <c r="I372" s="111"/>
    </row>
    <row r="373" spans="1:9" x14ac:dyDescent="0.25">
      <c r="A373" s="111" t="str">
        <f t="shared" si="6"/>
        <v>4600027637105500000968UN</v>
      </c>
      <c r="B373" s="111">
        <v>5500000968</v>
      </c>
      <c r="C373" s="111" t="s">
        <v>5916</v>
      </c>
      <c r="D373" s="111" t="s">
        <v>72</v>
      </c>
      <c r="E373" s="112">
        <v>6005.98</v>
      </c>
      <c r="F373" s="111" t="s">
        <v>6390</v>
      </c>
      <c r="G373" s="111">
        <v>4600027637</v>
      </c>
      <c r="H373" s="111">
        <v>10</v>
      </c>
      <c r="I373" s="111"/>
    </row>
    <row r="374" spans="1:9" x14ac:dyDescent="0.25">
      <c r="A374" s="111" t="str">
        <f t="shared" si="6"/>
        <v>4600027637105500000969UN</v>
      </c>
      <c r="B374" s="111">
        <v>5500000969</v>
      </c>
      <c r="C374" s="111" t="s">
        <v>5925</v>
      </c>
      <c r="D374" s="111" t="s">
        <v>72</v>
      </c>
      <c r="E374" s="112">
        <v>7052</v>
      </c>
      <c r="F374" s="111" t="s">
        <v>6391</v>
      </c>
      <c r="G374" s="111">
        <v>4600027637</v>
      </c>
      <c r="H374" s="111">
        <v>10</v>
      </c>
      <c r="I374" s="111"/>
    </row>
    <row r="375" spans="1:9" x14ac:dyDescent="0.25">
      <c r="A375" s="111" t="str">
        <f t="shared" si="6"/>
        <v>4600027637105500000969UN</v>
      </c>
      <c r="B375" s="111">
        <v>5500000969</v>
      </c>
      <c r="C375" s="111" t="s">
        <v>5925</v>
      </c>
      <c r="D375" s="111" t="s">
        <v>72</v>
      </c>
      <c r="E375" s="112">
        <v>5028.3900000000003</v>
      </c>
      <c r="F375" s="111" t="s">
        <v>6392</v>
      </c>
      <c r="G375" s="111">
        <v>4600027637</v>
      </c>
      <c r="H375" s="111">
        <v>10</v>
      </c>
      <c r="I375" s="111"/>
    </row>
    <row r="376" spans="1:9" hidden="1" x14ac:dyDescent="0.25">
      <c r="A376" s="111" t="str">
        <f t="shared" si="6"/>
        <v>4600027637105500000970UN</v>
      </c>
      <c r="B376" s="111">
        <v>5500000970</v>
      </c>
      <c r="C376" s="111" t="s">
        <v>5915</v>
      </c>
      <c r="D376" s="111" t="s">
        <v>72</v>
      </c>
      <c r="E376" s="112">
        <v>6793.36</v>
      </c>
      <c r="F376" s="111" t="s">
        <v>7384</v>
      </c>
      <c r="G376" s="111">
        <v>4600027637</v>
      </c>
      <c r="H376" s="111">
        <v>10</v>
      </c>
      <c r="I376" s="111"/>
    </row>
    <row r="377" spans="1:9" hidden="1" x14ac:dyDescent="0.25">
      <c r="A377" s="111" t="str">
        <f t="shared" si="6"/>
        <v>4600027637105500000971UN</v>
      </c>
      <c r="B377" s="111">
        <v>5500000971</v>
      </c>
      <c r="C377" s="111" t="s">
        <v>5913</v>
      </c>
      <c r="D377" s="111" t="s">
        <v>72</v>
      </c>
      <c r="E377" s="112">
        <v>3617.16</v>
      </c>
      <c r="F377" s="111" t="s">
        <v>6393</v>
      </c>
      <c r="G377" s="111">
        <v>4600027637</v>
      </c>
      <c r="H377" s="111">
        <v>10</v>
      </c>
      <c r="I377" s="111"/>
    </row>
    <row r="378" spans="1:9" x14ac:dyDescent="0.25">
      <c r="A378" s="111" t="str">
        <f t="shared" si="6"/>
        <v>4600027637105500000972UN</v>
      </c>
      <c r="B378" s="111">
        <v>5500000972</v>
      </c>
      <c r="C378" s="111" t="s">
        <v>5922</v>
      </c>
      <c r="D378" s="111" t="s">
        <v>72</v>
      </c>
      <c r="E378" s="112">
        <v>3908.02</v>
      </c>
      <c r="F378" s="111" t="s">
        <v>7385</v>
      </c>
      <c r="G378" s="111">
        <v>4600027637</v>
      </c>
      <c r="H378" s="111">
        <v>10</v>
      </c>
      <c r="I378" s="111"/>
    </row>
    <row r="379" spans="1:9" x14ac:dyDescent="0.25">
      <c r="A379" s="111" t="str">
        <f t="shared" si="6"/>
        <v>4600027637105500000974UN</v>
      </c>
      <c r="B379" s="111">
        <v>5500000974</v>
      </c>
      <c r="C379" s="111" t="s">
        <v>5914</v>
      </c>
      <c r="D379" s="111" t="s">
        <v>72</v>
      </c>
      <c r="E379" s="112">
        <v>3908.02</v>
      </c>
      <c r="F379" s="111" t="s">
        <v>6394</v>
      </c>
      <c r="G379" s="111">
        <v>4600027637</v>
      </c>
      <c r="H379" s="111">
        <v>10</v>
      </c>
      <c r="I379" s="111"/>
    </row>
    <row r="380" spans="1:9" x14ac:dyDescent="0.25">
      <c r="A380" s="111" t="str">
        <f t="shared" si="6"/>
        <v>4600027637105500000972UN</v>
      </c>
      <c r="B380" s="111">
        <v>5500000972</v>
      </c>
      <c r="C380" s="111" t="s">
        <v>5922</v>
      </c>
      <c r="D380" s="111" t="s">
        <v>72</v>
      </c>
      <c r="E380" s="112">
        <v>5934.86</v>
      </c>
      <c r="F380" s="111" t="s">
        <v>6395</v>
      </c>
      <c r="G380" s="111">
        <v>4600027637</v>
      </c>
      <c r="H380" s="111">
        <v>10</v>
      </c>
      <c r="I380" s="111"/>
    </row>
    <row r="381" spans="1:9" hidden="1" x14ac:dyDescent="0.25">
      <c r="A381" s="111" t="str">
        <f t="shared" si="6"/>
        <v>4600027637105500000973UN</v>
      </c>
      <c r="B381" s="111">
        <v>5500000973</v>
      </c>
      <c r="C381" s="111" t="s">
        <v>5926</v>
      </c>
      <c r="D381" s="111" t="s">
        <v>72</v>
      </c>
      <c r="E381" s="112">
        <v>5851.75</v>
      </c>
      <c r="F381" s="111" t="s">
        <v>7386</v>
      </c>
      <c r="G381" s="111">
        <v>4600027637</v>
      </c>
      <c r="H381" s="111">
        <v>10</v>
      </c>
      <c r="I381" s="111"/>
    </row>
    <row r="382" spans="1:9" x14ac:dyDescent="0.25">
      <c r="A382" s="111" t="str">
        <f t="shared" si="6"/>
        <v>4600027637105500000974UN</v>
      </c>
      <c r="B382" s="111">
        <v>5500000974</v>
      </c>
      <c r="C382" s="111" t="s">
        <v>5914</v>
      </c>
      <c r="D382" s="111" t="s">
        <v>72</v>
      </c>
      <c r="E382" s="112">
        <v>6682.7</v>
      </c>
      <c r="F382" s="111" t="s">
        <v>6396</v>
      </c>
      <c r="G382" s="111">
        <v>4600027637</v>
      </c>
      <c r="H382" s="111">
        <v>10</v>
      </c>
      <c r="I382" s="111"/>
    </row>
    <row r="383" spans="1:9" hidden="1" x14ac:dyDescent="0.25">
      <c r="A383" s="111" t="str">
        <f t="shared" si="6"/>
        <v>4600027637105500000975UN</v>
      </c>
      <c r="B383" s="111">
        <v>5500000975</v>
      </c>
      <c r="C383" s="111" t="s">
        <v>5924</v>
      </c>
      <c r="D383" s="111" t="s">
        <v>72</v>
      </c>
      <c r="E383" s="112">
        <v>100151.3</v>
      </c>
      <c r="F383" s="111" t="s">
        <v>6397</v>
      </c>
      <c r="G383" s="111">
        <v>4600027637</v>
      </c>
      <c r="H383" s="111">
        <v>10</v>
      </c>
      <c r="I383" s="111"/>
    </row>
    <row r="384" spans="1:9" x14ac:dyDescent="0.25">
      <c r="A384" s="111" t="str">
        <f t="shared" si="6"/>
        <v>4600027637105500000976UN</v>
      </c>
      <c r="B384" s="111">
        <v>5500000976</v>
      </c>
      <c r="C384" s="111" t="s">
        <v>5191</v>
      </c>
      <c r="D384" s="111" t="s">
        <v>72</v>
      </c>
      <c r="E384" s="112">
        <v>15079.2</v>
      </c>
      <c r="F384" s="111" t="s">
        <v>7387</v>
      </c>
      <c r="G384" s="111">
        <v>4600027637</v>
      </c>
      <c r="H384" s="111">
        <v>10</v>
      </c>
      <c r="I384" s="111"/>
    </row>
    <row r="385" spans="1:9" x14ac:dyDescent="0.25">
      <c r="A385" s="111" t="str">
        <f t="shared" si="6"/>
        <v>4600027637105500000976UN</v>
      </c>
      <c r="B385" s="111">
        <v>5500000976</v>
      </c>
      <c r="C385" s="111" t="s">
        <v>5191</v>
      </c>
      <c r="D385" s="111" t="s">
        <v>72</v>
      </c>
      <c r="E385" s="112">
        <v>1</v>
      </c>
      <c r="F385" s="111" t="s">
        <v>6398</v>
      </c>
      <c r="G385" s="111">
        <v>4600027637</v>
      </c>
      <c r="H385" s="111">
        <v>10</v>
      </c>
      <c r="I385" s="111"/>
    </row>
    <row r="386" spans="1:9" hidden="1" x14ac:dyDescent="0.25">
      <c r="A386" s="111" t="str">
        <f t="shared" si="6"/>
        <v>4600027637105500000977CJ</v>
      </c>
      <c r="B386" s="111">
        <v>5500000977</v>
      </c>
      <c r="C386" s="111" t="s">
        <v>5088</v>
      </c>
      <c r="D386" s="111" t="s">
        <v>5089</v>
      </c>
      <c r="E386" s="112">
        <v>95009.04</v>
      </c>
      <c r="F386" s="111" t="s">
        <v>6399</v>
      </c>
      <c r="G386" s="111">
        <v>4600027637</v>
      </c>
      <c r="H386" s="111">
        <v>10</v>
      </c>
      <c r="I386" s="111"/>
    </row>
    <row r="387" spans="1:9" hidden="1" x14ac:dyDescent="0.25">
      <c r="A387" s="111" t="str">
        <f t="shared" si="6"/>
        <v>4600027637105500000978UN</v>
      </c>
      <c r="B387" s="111">
        <v>5500000978</v>
      </c>
      <c r="C387" s="111" t="s">
        <v>5943</v>
      </c>
      <c r="D387" s="111" t="s">
        <v>72</v>
      </c>
      <c r="E387" s="112">
        <v>7232.52</v>
      </c>
      <c r="F387" s="111" t="s">
        <v>6400</v>
      </c>
      <c r="G387" s="111">
        <v>4600027637</v>
      </c>
      <c r="H387" s="111">
        <v>10</v>
      </c>
      <c r="I387" s="111"/>
    </row>
    <row r="388" spans="1:9" hidden="1" x14ac:dyDescent="0.25">
      <c r="A388" s="111" t="str">
        <f t="shared" si="6"/>
        <v>4600027637105500000979CJ</v>
      </c>
      <c r="B388" s="111">
        <v>5500000979</v>
      </c>
      <c r="C388" s="111" t="s">
        <v>5090</v>
      </c>
      <c r="D388" s="111" t="s">
        <v>5089</v>
      </c>
      <c r="E388" s="112">
        <v>68135.14</v>
      </c>
      <c r="F388" s="111" t="s">
        <v>6401</v>
      </c>
      <c r="G388" s="111">
        <v>4600027637</v>
      </c>
      <c r="H388" s="111">
        <v>10</v>
      </c>
      <c r="I388" s="111"/>
    </row>
    <row r="389" spans="1:9" hidden="1" x14ac:dyDescent="0.25">
      <c r="A389" s="111" t="str">
        <f t="shared" si="6"/>
        <v>4600027637105500000980UN</v>
      </c>
      <c r="B389" s="111">
        <v>5500000980</v>
      </c>
      <c r="C389" s="111" t="s">
        <v>5165</v>
      </c>
      <c r="D389" s="111" t="s">
        <v>72</v>
      </c>
      <c r="E389" s="112">
        <v>36152.730000000003</v>
      </c>
      <c r="F389" s="111" t="s">
        <v>6402</v>
      </c>
      <c r="G389" s="111">
        <v>4600027637</v>
      </c>
      <c r="H389" s="111">
        <v>10</v>
      </c>
      <c r="I389" s="111"/>
    </row>
    <row r="390" spans="1:9" x14ac:dyDescent="0.25">
      <c r="A390" s="111" t="str">
        <f t="shared" si="6"/>
        <v>4600027637105500000981UN</v>
      </c>
      <c r="B390" s="111">
        <v>5500000981</v>
      </c>
      <c r="C390" s="111" t="s">
        <v>5947</v>
      </c>
      <c r="D390" s="111" t="s">
        <v>72</v>
      </c>
      <c r="E390" s="112">
        <v>1</v>
      </c>
      <c r="F390" s="111" t="s">
        <v>6403</v>
      </c>
      <c r="G390" s="111">
        <v>4600027637</v>
      </c>
      <c r="H390" s="111">
        <v>10</v>
      </c>
      <c r="I390" s="111"/>
    </row>
    <row r="391" spans="1:9" x14ac:dyDescent="0.25">
      <c r="A391" s="111" t="str">
        <f t="shared" si="6"/>
        <v>4600027637105500000981UN</v>
      </c>
      <c r="B391" s="111">
        <v>5500000981</v>
      </c>
      <c r="C391" s="111" t="s">
        <v>5947</v>
      </c>
      <c r="D391" s="111" t="s">
        <v>72</v>
      </c>
      <c r="E391" s="112">
        <v>10490</v>
      </c>
      <c r="F391" s="111" t="s">
        <v>6404</v>
      </c>
      <c r="G391" s="111">
        <v>4600027637</v>
      </c>
      <c r="H391" s="111">
        <v>10</v>
      </c>
      <c r="I391" s="111"/>
    </row>
    <row r="392" spans="1:9" hidden="1" x14ac:dyDescent="0.25">
      <c r="A392" s="111" t="str">
        <f t="shared" si="6"/>
        <v>4600027637105500000984UN</v>
      </c>
      <c r="B392" s="111">
        <v>5500000984</v>
      </c>
      <c r="C392" s="111" t="s">
        <v>5907</v>
      </c>
      <c r="D392" s="111" t="s">
        <v>72</v>
      </c>
      <c r="E392" s="112">
        <v>5485.59</v>
      </c>
      <c r="F392" s="111" t="s">
        <v>6405</v>
      </c>
      <c r="G392" s="111">
        <v>4600027637</v>
      </c>
      <c r="H392" s="111">
        <v>10</v>
      </c>
      <c r="I392" s="111"/>
    </row>
    <row r="393" spans="1:9" x14ac:dyDescent="0.25">
      <c r="A393" s="111" t="str">
        <f t="shared" si="6"/>
        <v>4600027637105500000982UN</v>
      </c>
      <c r="B393" s="111">
        <v>5500000982</v>
      </c>
      <c r="C393" s="111" t="s">
        <v>5185</v>
      </c>
      <c r="D393" s="111" t="s">
        <v>72</v>
      </c>
      <c r="E393" s="112">
        <v>1</v>
      </c>
      <c r="F393" s="111" t="s">
        <v>6406</v>
      </c>
      <c r="G393" s="111">
        <v>4600027637</v>
      </c>
      <c r="H393" s="111">
        <v>10</v>
      </c>
      <c r="I393" s="111"/>
    </row>
    <row r="394" spans="1:9" x14ac:dyDescent="0.25">
      <c r="A394" s="111" t="str">
        <f t="shared" si="6"/>
        <v>4600027637105500000982UN</v>
      </c>
      <c r="B394" s="111">
        <v>5500000982</v>
      </c>
      <c r="C394" s="111" t="s">
        <v>5185</v>
      </c>
      <c r="D394" s="111" t="s">
        <v>72</v>
      </c>
      <c r="E394" s="112">
        <v>1219.9100000000001</v>
      </c>
      <c r="F394" s="111" t="s">
        <v>6407</v>
      </c>
      <c r="G394" s="111">
        <v>4600027637</v>
      </c>
      <c r="H394" s="111">
        <v>10</v>
      </c>
      <c r="I394" s="111"/>
    </row>
    <row r="395" spans="1:9" hidden="1" x14ac:dyDescent="0.25">
      <c r="A395" s="111" t="str">
        <f t="shared" si="6"/>
        <v>4600027637105500000983UN</v>
      </c>
      <c r="B395" s="111">
        <v>5500000983</v>
      </c>
      <c r="C395" s="111" t="s">
        <v>5912</v>
      </c>
      <c r="D395" s="111" t="s">
        <v>72</v>
      </c>
      <c r="E395" s="112">
        <v>8907.8700000000008</v>
      </c>
      <c r="F395" s="111" t="s">
        <v>6408</v>
      </c>
      <c r="G395" s="111">
        <v>4600027637</v>
      </c>
      <c r="H395" s="111">
        <v>10</v>
      </c>
      <c r="I395" s="111"/>
    </row>
    <row r="396" spans="1:9" hidden="1" x14ac:dyDescent="0.25">
      <c r="A396" s="111" t="str">
        <f t="shared" si="6"/>
        <v>4600027637105500000985UN</v>
      </c>
      <c r="B396" s="111">
        <v>5500000985</v>
      </c>
      <c r="C396" s="111" t="s">
        <v>5908</v>
      </c>
      <c r="D396" s="111" t="s">
        <v>72</v>
      </c>
      <c r="E396" s="112">
        <v>7011.32</v>
      </c>
      <c r="F396" s="111" t="s">
        <v>6409</v>
      </c>
      <c r="G396" s="111">
        <v>4600027637</v>
      </c>
      <c r="H396" s="111">
        <v>10</v>
      </c>
      <c r="I396" s="111"/>
    </row>
    <row r="397" spans="1:9" hidden="1" x14ac:dyDescent="0.25">
      <c r="A397" s="111" t="str">
        <f t="shared" si="6"/>
        <v>4600027637105500000986UN</v>
      </c>
      <c r="B397" s="111">
        <v>5500000986</v>
      </c>
      <c r="C397" s="111" t="s">
        <v>5909</v>
      </c>
      <c r="D397" s="111" t="s">
        <v>72</v>
      </c>
      <c r="E397" s="112">
        <v>1240.43</v>
      </c>
      <c r="F397" s="111" t="s">
        <v>7388</v>
      </c>
      <c r="G397" s="111">
        <v>4600027637</v>
      </c>
      <c r="H397" s="111">
        <v>10</v>
      </c>
      <c r="I397" s="111"/>
    </row>
    <row r="398" spans="1:9" hidden="1" x14ac:dyDescent="0.25">
      <c r="A398" s="111" t="str">
        <f t="shared" si="6"/>
        <v>4600027637105500000987UN</v>
      </c>
      <c r="B398" s="111">
        <v>5500000987</v>
      </c>
      <c r="C398" s="111" t="s">
        <v>5906</v>
      </c>
      <c r="D398" s="111" t="s">
        <v>72</v>
      </c>
      <c r="E398" s="112">
        <v>5465.01</v>
      </c>
      <c r="F398" s="111" t="s">
        <v>7389</v>
      </c>
      <c r="G398" s="111">
        <v>4600027637</v>
      </c>
      <c r="H398" s="111">
        <v>10</v>
      </c>
      <c r="I398" s="111"/>
    </row>
    <row r="399" spans="1:9" x14ac:dyDescent="0.25">
      <c r="A399" s="111" t="str">
        <f t="shared" si="6"/>
        <v>4600027637105500000988UN</v>
      </c>
      <c r="B399" s="111">
        <v>5500000988</v>
      </c>
      <c r="C399" s="111" t="s">
        <v>5190</v>
      </c>
      <c r="D399" s="111" t="s">
        <v>72</v>
      </c>
      <c r="E399" s="112">
        <v>36375.5</v>
      </c>
      <c r="F399" s="111" t="s">
        <v>6410</v>
      </c>
      <c r="G399" s="111">
        <v>4600027637</v>
      </c>
      <c r="H399" s="111">
        <v>10</v>
      </c>
      <c r="I399" s="111"/>
    </row>
    <row r="400" spans="1:9" x14ac:dyDescent="0.25">
      <c r="A400" s="111" t="str">
        <f t="shared" si="6"/>
        <v>4600027637105500000988UN</v>
      </c>
      <c r="B400" s="111">
        <v>5500000988</v>
      </c>
      <c r="C400" s="111" t="s">
        <v>5190</v>
      </c>
      <c r="D400" s="111" t="s">
        <v>72</v>
      </c>
      <c r="E400" s="112">
        <v>1</v>
      </c>
      <c r="F400" s="111" t="s">
        <v>7390</v>
      </c>
      <c r="G400" s="111">
        <v>4600027637</v>
      </c>
      <c r="H400" s="111">
        <v>10</v>
      </c>
      <c r="I400" s="111"/>
    </row>
    <row r="401" spans="1:9" x14ac:dyDescent="0.25">
      <c r="A401" s="111" t="str">
        <f t="shared" si="6"/>
        <v>4600027637105500000989UN</v>
      </c>
      <c r="B401" s="111">
        <v>5500000989</v>
      </c>
      <c r="C401" s="111" t="s">
        <v>5186</v>
      </c>
      <c r="D401" s="111" t="s">
        <v>72</v>
      </c>
      <c r="E401" s="112">
        <v>34602.120000000003</v>
      </c>
      <c r="F401" s="111" t="s">
        <v>7391</v>
      </c>
      <c r="G401" s="111">
        <v>4600027637</v>
      </c>
      <c r="H401" s="111">
        <v>10</v>
      </c>
      <c r="I401" s="111"/>
    </row>
    <row r="402" spans="1:9" x14ac:dyDescent="0.25">
      <c r="A402" s="111" t="str">
        <f t="shared" si="6"/>
        <v>4600027637105500000989UN</v>
      </c>
      <c r="B402" s="111">
        <v>5500000989</v>
      </c>
      <c r="C402" s="111" t="s">
        <v>5186</v>
      </c>
      <c r="D402" s="111" t="s">
        <v>72</v>
      </c>
      <c r="E402" s="112">
        <v>1</v>
      </c>
      <c r="F402" s="111" t="s">
        <v>6411</v>
      </c>
      <c r="G402" s="111">
        <v>4600027637</v>
      </c>
      <c r="H402" s="111">
        <v>10</v>
      </c>
      <c r="I402" s="111"/>
    </row>
    <row r="403" spans="1:9" x14ac:dyDescent="0.25">
      <c r="A403" s="111" t="str">
        <f t="shared" si="6"/>
        <v>4600027637105500000990UN</v>
      </c>
      <c r="B403" s="111">
        <v>5500000990</v>
      </c>
      <c r="C403" s="111" t="s">
        <v>5189</v>
      </c>
      <c r="D403" s="111" t="s">
        <v>72</v>
      </c>
      <c r="E403" s="112">
        <v>36185.33</v>
      </c>
      <c r="F403" s="111" t="s">
        <v>7392</v>
      </c>
      <c r="G403" s="111">
        <v>4600027637</v>
      </c>
      <c r="H403" s="111">
        <v>10</v>
      </c>
      <c r="I403" s="111"/>
    </row>
    <row r="404" spans="1:9" x14ac:dyDescent="0.25">
      <c r="A404" s="111" t="str">
        <f t="shared" si="6"/>
        <v>4600027637105500000990UN</v>
      </c>
      <c r="B404" s="111">
        <v>5500000990</v>
      </c>
      <c r="C404" s="111" t="s">
        <v>5189</v>
      </c>
      <c r="D404" s="111" t="s">
        <v>72</v>
      </c>
      <c r="E404" s="112">
        <v>1</v>
      </c>
      <c r="F404" s="111" t="s">
        <v>7393</v>
      </c>
      <c r="G404" s="111">
        <v>4600027637</v>
      </c>
      <c r="H404" s="111">
        <v>10</v>
      </c>
      <c r="I404" s="111"/>
    </row>
    <row r="405" spans="1:9" hidden="1" x14ac:dyDescent="0.25">
      <c r="A405" s="111" t="str">
        <f t="shared" si="6"/>
        <v>4600027637105500000991UN</v>
      </c>
      <c r="B405" s="111">
        <v>5500000991</v>
      </c>
      <c r="C405" s="111" t="s">
        <v>5939</v>
      </c>
      <c r="D405" s="111" t="s">
        <v>72</v>
      </c>
      <c r="E405" s="112">
        <v>120537.58</v>
      </c>
      <c r="F405" s="111" t="s">
        <v>6412</v>
      </c>
      <c r="G405" s="111">
        <v>4600027637</v>
      </c>
      <c r="H405" s="111">
        <v>10</v>
      </c>
      <c r="I405" s="111"/>
    </row>
    <row r="406" spans="1:9" hidden="1" x14ac:dyDescent="0.25">
      <c r="A406" s="111" t="str">
        <f t="shared" si="6"/>
        <v>4600027637105500000995UN</v>
      </c>
      <c r="B406" s="111">
        <v>5500000995</v>
      </c>
      <c r="C406" s="111" t="s">
        <v>5115</v>
      </c>
      <c r="D406" s="111" t="s">
        <v>72</v>
      </c>
      <c r="E406" s="112">
        <v>6330.21</v>
      </c>
      <c r="F406" s="111" t="s">
        <v>6415</v>
      </c>
      <c r="G406" s="111">
        <v>4600027637</v>
      </c>
      <c r="H406" s="111">
        <v>10</v>
      </c>
      <c r="I406" s="111"/>
    </row>
    <row r="407" spans="1:9" hidden="1" x14ac:dyDescent="0.25">
      <c r="A407" s="111" t="str">
        <f t="shared" si="6"/>
        <v>4600027637105500000992UN</v>
      </c>
      <c r="B407" s="111">
        <v>5500000992</v>
      </c>
      <c r="C407" s="111" t="s">
        <v>5163</v>
      </c>
      <c r="D407" s="111" t="s">
        <v>72</v>
      </c>
      <c r="E407" s="112">
        <v>52225.4</v>
      </c>
      <c r="F407" s="111" t="s">
        <v>7394</v>
      </c>
      <c r="G407" s="111">
        <v>4600027637</v>
      </c>
      <c r="H407" s="111">
        <v>10</v>
      </c>
      <c r="I407" s="111"/>
    </row>
    <row r="408" spans="1:9" hidden="1" x14ac:dyDescent="0.25">
      <c r="A408" s="111" t="str">
        <f t="shared" si="6"/>
        <v>4600027637105500000993UN</v>
      </c>
      <c r="B408" s="111">
        <v>5500000993</v>
      </c>
      <c r="C408" s="111" t="s">
        <v>5106</v>
      </c>
      <c r="D408" s="111" t="s">
        <v>72</v>
      </c>
      <c r="E408" s="112">
        <v>1577.48</v>
      </c>
      <c r="F408" s="111" t="s">
        <v>6414</v>
      </c>
      <c r="G408" s="111">
        <v>4600027637</v>
      </c>
      <c r="H408" s="111">
        <v>10</v>
      </c>
      <c r="I408" s="111"/>
    </row>
    <row r="409" spans="1:9" hidden="1" x14ac:dyDescent="0.25">
      <c r="A409" s="111" t="str">
        <f t="shared" si="6"/>
        <v>4600027637105500000994UN</v>
      </c>
      <c r="B409" s="111">
        <v>5500000994</v>
      </c>
      <c r="C409" s="111" t="s">
        <v>5156</v>
      </c>
      <c r="D409" s="111" t="s">
        <v>72</v>
      </c>
      <c r="E409" s="112">
        <v>23583.79</v>
      </c>
      <c r="F409" s="111" t="s">
        <v>7395</v>
      </c>
      <c r="G409" s="111">
        <v>4600027637</v>
      </c>
      <c r="H409" s="111">
        <v>10</v>
      </c>
      <c r="I409" s="111"/>
    </row>
    <row r="410" spans="1:9" hidden="1" x14ac:dyDescent="0.25">
      <c r="A410" s="111" t="str">
        <f t="shared" si="6"/>
        <v>4600027637105500000996UN</v>
      </c>
      <c r="B410" s="111">
        <v>5500000996</v>
      </c>
      <c r="C410" s="111" t="s">
        <v>5116</v>
      </c>
      <c r="D410" s="111" t="s">
        <v>72</v>
      </c>
      <c r="E410" s="112">
        <v>3799.58</v>
      </c>
      <c r="F410" s="111" t="s">
        <v>6416</v>
      </c>
      <c r="G410" s="111">
        <v>4600027637</v>
      </c>
      <c r="H410" s="111">
        <v>10</v>
      </c>
      <c r="I410" s="111"/>
    </row>
    <row r="411" spans="1:9" hidden="1" x14ac:dyDescent="0.25">
      <c r="A411" s="111" t="str">
        <f t="shared" si="6"/>
        <v>4600027637105500100000UN</v>
      </c>
      <c r="B411" s="111">
        <v>5500100000</v>
      </c>
      <c r="C411" s="111" t="s">
        <v>5117</v>
      </c>
      <c r="D411" s="111" t="s">
        <v>72</v>
      </c>
      <c r="E411" s="112">
        <v>4192.2700000000004</v>
      </c>
      <c r="F411" s="111" t="s">
        <v>6413</v>
      </c>
      <c r="G411" s="111">
        <v>4600027637</v>
      </c>
      <c r="H411" s="111">
        <v>10</v>
      </c>
      <c r="I411" s="111"/>
    </row>
    <row r="412" spans="1:9" hidden="1" x14ac:dyDescent="0.25">
      <c r="A412" s="111" t="str">
        <f t="shared" si="6"/>
        <v>4600027637105500100001UN</v>
      </c>
      <c r="B412" s="111">
        <v>5500100001</v>
      </c>
      <c r="C412" s="111" t="s">
        <v>5096</v>
      </c>
      <c r="D412" s="111" t="s">
        <v>72</v>
      </c>
      <c r="E412" s="112">
        <v>8955.82</v>
      </c>
      <c r="F412" s="111" t="s">
        <v>6417</v>
      </c>
      <c r="G412" s="111">
        <v>4600027637</v>
      </c>
      <c r="H412" s="111">
        <v>10</v>
      </c>
      <c r="I412" s="111"/>
    </row>
    <row r="413" spans="1:9" hidden="1" x14ac:dyDescent="0.25">
      <c r="A413" s="111" t="str">
        <f t="shared" si="6"/>
        <v>4600027637105500100002UN</v>
      </c>
      <c r="B413" s="111">
        <v>5500100002</v>
      </c>
      <c r="C413" s="111" t="s">
        <v>5099</v>
      </c>
      <c r="D413" s="111" t="s">
        <v>72</v>
      </c>
      <c r="E413" s="112">
        <v>7832.75</v>
      </c>
      <c r="F413" s="111" t="s">
        <v>6418</v>
      </c>
      <c r="G413" s="111">
        <v>4600027637</v>
      </c>
      <c r="H413" s="111">
        <v>10</v>
      </c>
      <c r="I413" s="111"/>
    </row>
    <row r="414" spans="1:9" hidden="1" x14ac:dyDescent="0.25">
      <c r="A414" s="111" t="str">
        <f t="shared" ref="A414:A477" si="7">G414&amp;H414&amp;B414&amp;D414</f>
        <v>4600027637105500100003UN</v>
      </c>
      <c r="B414" s="111">
        <v>5500100003</v>
      </c>
      <c r="C414" s="111" t="s">
        <v>5100</v>
      </c>
      <c r="D414" s="111" t="s">
        <v>72</v>
      </c>
      <c r="E414" s="112">
        <v>13105.29</v>
      </c>
      <c r="F414" s="111" t="s">
        <v>6419</v>
      </c>
      <c r="G414" s="111">
        <v>4600027637</v>
      </c>
      <c r="H414" s="111">
        <v>10</v>
      </c>
      <c r="I414" s="111"/>
    </row>
    <row r="415" spans="1:9" hidden="1" x14ac:dyDescent="0.25">
      <c r="A415" s="111" t="str">
        <f t="shared" si="7"/>
        <v>4600027637105500100004UN</v>
      </c>
      <c r="B415" s="111">
        <v>5500100004</v>
      </c>
      <c r="C415" s="111" t="s">
        <v>5157</v>
      </c>
      <c r="D415" s="111" t="s">
        <v>72</v>
      </c>
      <c r="E415" s="112">
        <v>10914.97</v>
      </c>
      <c r="F415" s="111" t="s">
        <v>7396</v>
      </c>
      <c r="G415" s="111">
        <v>4600027637</v>
      </c>
      <c r="H415" s="111">
        <v>10</v>
      </c>
      <c r="I415" s="111"/>
    </row>
    <row r="416" spans="1:9" x14ac:dyDescent="0.25">
      <c r="A416" s="111" t="str">
        <f t="shared" si="7"/>
        <v>4600027637105500100005UN</v>
      </c>
      <c r="B416" s="111">
        <v>5500100005</v>
      </c>
      <c r="C416" s="111" t="s">
        <v>5184</v>
      </c>
      <c r="D416" s="111" t="s">
        <v>72</v>
      </c>
      <c r="E416" s="112">
        <v>1</v>
      </c>
      <c r="F416" s="111" t="s">
        <v>6420</v>
      </c>
      <c r="G416" s="111">
        <v>4600027637</v>
      </c>
      <c r="H416" s="111">
        <v>10</v>
      </c>
      <c r="I416" s="111"/>
    </row>
    <row r="417" spans="1:9" x14ac:dyDescent="0.25">
      <c r="A417" s="111" t="str">
        <f t="shared" si="7"/>
        <v>4600027637105500100005UN</v>
      </c>
      <c r="B417" s="111">
        <v>5500100005</v>
      </c>
      <c r="C417" s="111" t="s">
        <v>5184</v>
      </c>
      <c r="D417" s="111" t="s">
        <v>72</v>
      </c>
      <c r="E417" s="112">
        <v>894.96</v>
      </c>
      <c r="F417" s="111" t="s">
        <v>6421</v>
      </c>
      <c r="G417" s="111">
        <v>4600027637</v>
      </c>
      <c r="H417" s="111">
        <v>10</v>
      </c>
      <c r="I417" s="111"/>
    </row>
    <row r="418" spans="1:9" hidden="1" x14ac:dyDescent="0.25">
      <c r="A418" s="111" t="str">
        <f t="shared" si="7"/>
        <v>4600027637105500100006UN</v>
      </c>
      <c r="B418" s="111">
        <v>5500100006</v>
      </c>
      <c r="C418" s="111" t="s">
        <v>5149</v>
      </c>
      <c r="D418" s="111" t="s">
        <v>72</v>
      </c>
      <c r="E418" s="112">
        <v>143154.34</v>
      </c>
      <c r="F418" s="111" t="s">
        <v>7397</v>
      </c>
      <c r="G418" s="111">
        <v>4600027637</v>
      </c>
      <c r="H418" s="111">
        <v>10</v>
      </c>
      <c r="I418" s="111"/>
    </row>
    <row r="419" spans="1:9" x14ac:dyDescent="0.25">
      <c r="A419" s="111" t="str">
        <f t="shared" si="7"/>
        <v>4600027637105500100007UN</v>
      </c>
      <c r="B419" s="111">
        <v>5500100007</v>
      </c>
      <c r="C419" s="111" t="s">
        <v>5178</v>
      </c>
      <c r="D419" s="111" t="s">
        <v>72</v>
      </c>
      <c r="E419" s="112">
        <v>119683.66</v>
      </c>
      <c r="F419" s="111" t="s">
        <v>6422</v>
      </c>
      <c r="G419" s="111">
        <v>4600027637</v>
      </c>
      <c r="H419" s="111">
        <v>10</v>
      </c>
      <c r="I419" s="111"/>
    </row>
    <row r="420" spans="1:9" x14ac:dyDescent="0.25">
      <c r="A420" s="111" t="str">
        <f t="shared" si="7"/>
        <v>4600027637105500100009UN</v>
      </c>
      <c r="B420" s="111">
        <v>5500100009</v>
      </c>
      <c r="C420" s="111" t="s">
        <v>5187</v>
      </c>
      <c r="D420" s="111" t="s">
        <v>72</v>
      </c>
      <c r="E420" s="112">
        <v>161291.24</v>
      </c>
      <c r="F420" s="111" t="s">
        <v>6426</v>
      </c>
      <c r="G420" s="111">
        <v>4600027637</v>
      </c>
      <c r="H420" s="111">
        <v>10</v>
      </c>
      <c r="I420" s="111"/>
    </row>
    <row r="421" spans="1:9" x14ac:dyDescent="0.25">
      <c r="A421" s="111" t="str">
        <f t="shared" si="7"/>
        <v>4600027637105500100007UN</v>
      </c>
      <c r="B421" s="111">
        <v>5500100007</v>
      </c>
      <c r="C421" s="111" t="s">
        <v>5178</v>
      </c>
      <c r="D421" s="111" t="s">
        <v>72</v>
      </c>
      <c r="E421" s="112">
        <v>1</v>
      </c>
      <c r="F421" s="111" t="s">
        <v>6424</v>
      </c>
      <c r="G421" s="111">
        <v>4600027637</v>
      </c>
      <c r="H421" s="111">
        <v>10</v>
      </c>
      <c r="I421" s="111"/>
    </row>
    <row r="422" spans="1:9" x14ac:dyDescent="0.25">
      <c r="A422" s="111" t="str">
        <f t="shared" si="7"/>
        <v>4600027637105500100008UN</v>
      </c>
      <c r="B422" s="111">
        <v>5500100008</v>
      </c>
      <c r="C422" s="111" t="s">
        <v>5179</v>
      </c>
      <c r="D422" s="111" t="s">
        <v>72</v>
      </c>
      <c r="E422" s="112">
        <v>1</v>
      </c>
      <c r="F422" s="111" t="s">
        <v>6425</v>
      </c>
      <c r="G422" s="111">
        <v>4600027637</v>
      </c>
      <c r="H422" s="111">
        <v>10</v>
      </c>
      <c r="I422" s="111"/>
    </row>
    <row r="423" spans="1:9" x14ac:dyDescent="0.25">
      <c r="A423" s="111" t="str">
        <f t="shared" si="7"/>
        <v>4600027637105500100008UN</v>
      </c>
      <c r="B423" s="111">
        <v>5500100008</v>
      </c>
      <c r="C423" s="111" t="s">
        <v>5179</v>
      </c>
      <c r="D423" s="111" t="s">
        <v>72</v>
      </c>
      <c r="E423" s="112">
        <v>89554.54</v>
      </c>
      <c r="F423" s="111" t="s">
        <v>7398</v>
      </c>
      <c r="G423" s="111">
        <v>4600027637</v>
      </c>
      <c r="H423" s="111">
        <v>10</v>
      </c>
      <c r="I423" s="111"/>
    </row>
    <row r="424" spans="1:9" x14ac:dyDescent="0.25">
      <c r="A424" s="111" t="str">
        <f t="shared" si="7"/>
        <v>4600027637105500100009UN</v>
      </c>
      <c r="B424" s="111">
        <v>5500100009</v>
      </c>
      <c r="C424" s="111" t="s">
        <v>5187</v>
      </c>
      <c r="D424" s="111" t="s">
        <v>72</v>
      </c>
      <c r="E424" s="112">
        <v>1</v>
      </c>
      <c r="F424" s="111" t="s">
        <v>7399</v>
      </c>
      <c r="G424" s="111">
        <v>4600027637</v>
      </c>
      <c r="H424" s="111">
        <v>10</v>
      </c>
      <c r="I424" s="111"/>
    </row>
    <row r="425" spans="1:9" x14ac:dyDescent="0.25">
      <c r="A425" s="111" t="str">
        <f t="shared" si="7"/>
        <v>4600027637105500100010UN</v>
      </c>
      <c r="B425" s="111">
        <v>5500100010</v>
      </c>
      <c r="C425" s="111" t="s">
        <v>5188</v>
      </c>
      <c r="D425" s="111" t="s">
        <v>72</v>
      </c>
      <c r="E425" s="112">
        <v>119600.87</v>
      </c>
      <c r="F425" s="111" t="s">
        <v>7400</v>
      </c>
      <c r="G425" s="111">
        <v>4600027637</v>
      </c>
      <c r="H425" s="111">
        <v>10</v>
      </c>
      <c r="I425" s="111"/>
    </row>
    <row r="426" spans="1:9" x14ac:dyDescent="0.25">
      <c r="A426" s="111" t="str">
        <f t="shared" si="7"/>
        <v>4600027637105500100010UN</v>
      </c>
      <c r="B426" s="111">
        <v>5500100010</v>
      </c>
      <c r="C426" s="111" t="s">
        <v>5188</v>
      </c>
      <c r="D426" s="111" t="s">
        <v>72</v>
      </c>
      <c r="E426" s="112">
        <v>1</v>
      </c>
      <c r="F426" s="111" t="s">
        <v>7401</v>
      </c>
      <c r="G426" s="111">
        <v>4600027637</v>
      </c>
      <c r="H426" s="111">
        <v>10</v>
      </c>
      <c r="I426" s="111"/>
    </row>
    <row r="427" spans="1:9" x14ac:dyDescent="0.25">
      <c r="A427" s="111" t="str">
        <f t="shared" si="7"/>
        <v>4600027637105500100011UN</v>
      </c>
      <c r="B427" s="111">
        <v>5500100011</v>
      </c>
      <c r="C427" s="111" t="s">
        <v>5177</v>
      </c>
      <c r="D427" s="111" t="s">
        <v>72</v>
      </c>
      <c r="E427" s="112">
        <v>25465.71</v>
      </c>
      <c r="F427" s="111" t="s">
        <v>6423</v>
      </c>
      <c r="G427" s="111">
        <v>4600027637</v>
      </c>
      <c r="H427" s="111">
        <v>10</v>
      </c>
      <c r="I427" s="111"/>
    </row>
    <row r="428" spans="1:9" x14ac:dyDescent="0.25">
      <c r="A428" s="111" t="str">
        <f t="shared" si="7"/>
        <v>4600027637105500100011UN</v>
      </c>
      <c r="B428" s="111">
        <v>5500100011</v>
      </c>
      <c r="C428" s="111" t="s">
        <v>5177</v>
      </c>
      <c r="D428" s="111" t="s">
        <v>72</v>
      </c>
      <c r="E428" s="112">
        <v>1</v>
      </c>
      <c r="F428" s="111" t="s">
        <v>7402</v>
      </c>
      <c r="G428" s="111">
        <v>4600027637</v>
      </c>
      <c r="H428" s="111">
        <v>10</v>
      </c>
      <c r="I428" s="111"/>
    </row>
    <row r="429" spans="1:9" hidden="1" x14ac:dyDescent="0.25">
      <c r="A429" s="111" t="str">
        <f t="shared" si="7"/>
        <v>4600027637105500100012M2</v>
      </c>
      <c r="B429" s="111">
        <v>5500100012</v>
      </c>
      <c r="C429" s="111" t="s">
        <v>6047</v>
      </c>
      <c r="D429" s="111" t="s">
        <v>73</v>
      </c>
      <c r="E429" s="112">
        <v>163.22999999999999</v>
      </c>
      <c r="F429" s="111" t="s">
        <v>6427</v>
      </c>
      <c r="G429" s="111">
        <v>4600027637</v>
      </c>
      <c r="H429" s="111">
        <v>10</v>
      </c>
      <c r="I429" s="111"/>
    </row>
    <row r="430" spans="1:9" hidden="1" x14ac:dyDescent="0.25">
      <c r="A430" s="111" t="str">
        <f t="shared" si="7"/>
        <v>4600027637105500100013M2</v>
      </c>
      <c r="B430" s="111">
        <v>5500100013</v>
      </c>
      <c r="C430" s="111" t="s">
        <v>6049</v>
      </c>
      <c r="D430" s="111" t="s">
        <v>73</v>
      </c>
      <c r="E430" s="112">
        <v>168.53</v>
      </c>
      <c r="F430" s="111" t="s">
        <v>6428</v>
      </c>
      <c r="G430" s="111">
        <v>4600027637</v>
      </c>
      <c r="H430" s="111">
        <v>10</v>
      </c>
      <c r="I430" s="111"/>
    </row>
    <row r="431" spans="1:9" hidden="1" x14ac:dyDescent="0.25">
      <c r="A431" s="111" t="str">
        <f t="shared" si="7"/>
        <v>4600027637105500100014UN</v>
      </c>
      <c r="B431" s="111">
        <v>5500100014</v>
      </c>
      <c r="C431" s="111" t="s">
        <v>5317</v>
      </c>
      <c r="D431" s="111" t="s">
        <v>72</v>
      </c>
      <c r="E431" s="112">
        <v>2039.5</v>
      </c>
      <c r="F431" s="111" t="s">
        <v>6429</v>
      </c>
      <c r="G431" s="111">
        <v>4600027637</v>
      </c>
      <c r="H431" s="111">
        <v>10</v>
      </c>
      <c r="I431" s="111"/>
    </row>
    <row r="432" spans="1:9" hidden="1" x14ac:dyDescent="0.25">
      <c r="A432" s="111" t="str">
        <f t="shared" si="7"/>
        <v>4600027637105500100015UN</v>
      </c>
      <c r="B432" s="111">
        <v>5500100015</v>
      </c>
      <c r="C432" s="111" t="s">
        <v>6188</v>
      </c>
      <c r="D432" s="111" t="s">
        <v>72</v>
      </c>
      <c r="E432" s="112">
        <v>164.83</v>
      </c>
      <c r="F432" s="111" t="s">
        <v>6430</v>
      </c>
      <c r="G432" s="111">
        <v>4600027637</v>
      </c>
      <c r="H432" s="111">
        <v>10</v>
      </c>
      <c r="I432" s="111"/>
    </row>
    <row r="433" spans="1:9" hidden="1" x14ac:dyDescent="0.25">
      <c r="A433" s="111" t="str">
        <f t="shared" si="7"/>
        <v>4600027637105500100016M3</v>
      </c>
      <c r="B433" s="111">
        <v>5500100016</v>
      </c>
      <c r="C433" s="111" t="s">
        <v>6021</v>
      </c>
      <c r="D433" s="111" t="s">
        <v>76</v>
      </c>
      <c r="E433" s="112">
        <v>4090.13</v>
      </c>
      <c r="F433" s="111" t="s">
        <v>6431</v>
      </c>
      <c r="G433" s="111">
        <v>4600027637</v>
      </c>
      <c r="H433" s="111">
        <v>10</v>
      </c>
      <c r="I433" s="111"/>
    </row>
    <row r="434" spans="1:9" x14ac:dyDescent="0.25">
      <c r="A434" s="111" t="str">
        <f t="shared" si="7"/>
        <v>4600027637105500100019UN</v>
      </c>
      <c r="B434" s="111">
        <v>5500100019</v>
      </c>
      <c r="C434" s="111" t="s">
        <v>5986</v>
      </c>
      <c r="D434" s="111" t="s">
        <v>72</v>
      </c>
      <c r="E434" s="112">
        <v>2752.04</v>
      </c>
      <c r="F434" s="111" t="s">
        <v>6432</v>
      </c>
      <c r="G434" s="111">
        <v>4600027637</v>
      </c>
      <c r="H434" s="111">
        <v>10</v>
      </c>
      <c r="I434" s="111"/>
    </row>
    <row r="435" spans="1:9" hidden="1" x14ac:dyDescent="0.25">
      <c r="A435" s="111" t="str">
        <f t="shared" si="7"/>
        <v>4600027637105500100017UN</v>
      </c>
      <c r="B435" s="111">
        <v>5500100017</v>
      </c>
      <c r="C435" s="111" t="s">
        <v>6027</v>
      </c>
      <c r="D435" s="111" t="s">
        <v>72</v>
      </c>
      <c r="E435" s="112">
        <v>7464.06</v>
      </c>
      <c r="F435" s="111" t="s">
        <v>6433</v>
      </c>
      <c r="G435" s="111">
        <v>4600027637</v>
      </c>
      <c r="H435" s="111">
        <v>10</v>
      </c>
      <c r="I435" s="111"/>
    </row>
    <row r="436" spans="1:9" hidden="1" x14ac:dyDescent="0.25">
      <c r="A436" s="111" t="str">
        <f t="shared" si="7"/>
        <v>4600027637105500100018UN</v>
      </c>
      <c r="B436" s="111">
        <v>5500100018</v>
      </c>
      <c r="C436" s="111" t="s">
        <v>5984</v>
      </c>
      <c r="D436" s="111" t="s">
        <v>72</v>
      </c>
      <c r="E436" s="112">
        <v>1418.6</v>
      </c>
      <c r="F436" s="111" t="s">
        <v>6434</v>
      </c>
      <c r="G436" s="111">
        <v>4600027637</v>
      </c>
      <c r="H436" s="111">
        <v>10</v>
      </c>
      <c r="I436" s="111"/>
    </row>
    <row r="437" spans="1:9" x14ac:dyDescent="0.25">
      <c r="A437" s="111" t="str">
        <f t="shared" si="7"/>
        <v>4600027637105500100019UN</v>
      </c>
      <c r="B437" s="111">
        <v>5500100019</v>
      </c>
      <c r="C437" s="111" t="s">
        <v>5986</v>
      </c>
      <c r="D437" s="111" t="s">
        <v>72</v>
      </c>
      <c r="E437" s="112">
        <v>1669.25</v>
      </c>
      <c r="F437" s="111" t="s">
        <v>6435</v>
      </c>
      <c r="G437" s="111">
        <v>4600027637</v>
      </c>
      <c r="H437" s="111">
        <v>10</v>
      </c>
      <c r="I437" s="111"/>
    </row>
    <row r="438" spans="1:9" hidden="1" x14ac:dyDescent="0.25">
      <c r="A438" s="111" t="str">
        <f t="shared" si="7"/>
        <v>4600027637105500100020UN</v>
      </c>
      <c r="B438" s="111">
        <v>5500100020</v>
      </c>
      <c r="C438" s="111" t="s">
        <v>5263</v>
      </c>
      <c r="D438" s="111" t="s">
        <v>72</v>
      </c>
      <c r="E438" s="112">
        <v>2203.54</v>
      </c>
      <c r="F438" s="111" t="s">
        <v>6436</v>
      </c>
      <c r="G438" s="111">
        <v>4600027637</v>
      </c>
      <c r="H438" s="111">
        <v>10</v>
      </c>
      <c r="I438" s="111"/>
    </row>
    <row r="439" spans="1:9" hidden="1" x14ac:dyDescent="0.25">
      <c r="A439" s="111" t="str">
        <f t="shared" si="7"/>
        <v>4600027637105500100021UN</v>
      </c>
      <c r="B439" s="111">
        <v>5500100021</v>
      </c>
      <c r="C439" s="111" t="s">
        <v>5988</v>
      </c>
      <c r="D439" s="111" t="s">
        <v>72</v>
      </c>
      <c r="E439" s="112">
        <v>3097.15</v>
      </c>
      <c r="F439" s="111" t="s">
        <v>6437</v>
      </c>
      <c r="G439" s="111">
        <v>4600027637</v>
      </c>
      <c r="H439" s="111">
        <v>10</v>
      </c>
      <c r="I439" s="111"/>
    </row>
    <row r="440" spans="1:9" x14ac:dyDescent="0.25">
      <c r="A440" s="111" t="str">
        <f t="shared" si="7"/>
        <v>4600027637105500100022UN</v>
      </c>
      <c r="B440" s="111">
        <v>5500100022</v>
      </c>
      <c r="C440" s="111" t="s">
        <v>5989</v>
      </c>
      <c r="D440" s="111" t="s">
        <v>72</v>
      </c>
      <c r="E440" s="112">
        <v>8928.58</v>
      </c>
      <c r="F440" s="111" t="s">
        <v>6438</v>
      </c>
      <c r="G440" s="111">
        <v>4600027637</v>
      </c>
      <c r="H440" s="111">
        <v>10</v>
      </c>
      <c r="I440" s="111"/>
    </row>
    <row r="441" spans="1:9" x14ac:dyDescent="0.25">
      <c r="A441" s="111" t="str">
        <f t="shared" si="7"/>
        <v>4600027637105500100022UN</v>
      </c>
      <c r="B441" s="111">
        <v>5500100022</v>
      </c>
      <c r="C441" s="111" t="s">
        <v>5989</v>
      </c>
      <c r="D441" s="111" t="s">
        <v>72</v>
      </c>
      <c r="E441" s="112">
        <v>7464.06</v>
      </c>
      <c r="F441" s="111" t="s">
        <v>6439</v>
      </c>
      <c r="G441" s="111">
        <v>4600027637</v>
      </c>
      <c r="H441" s="111">
        <v>10</v>
      </c>
      <c r="I441" s="111"/>
    </row>
    <row r="442" spans="1:9" hidden="1" x14ac:dyDescent="0.25">
      <c r="A442" s="111" t="str">
        <f t="shared" si="7"/>
        <v>4600027637105500100023UN</v>
      </c>
      <c r="B442" s="111">
        <v>5500100023</v>
      </c>
      <c r="C442" s="111" t="s">
        <v>5990</v>
      </c>
      <c r="D442" s="111" t="s">
        <v>72</v>
      </c>
      <c r="E442" s="112">
        <v>4143.9799999999996</v>
      </c>
      <c r="F442" s="111" t="s">
        <v>7403</v>
      </c>
      <c r="G442" s="111">
        <v>4600027637</v>
      </c>
      <c r="H442" s="111">
        <v>10</v>
      </c>
      <c r="I442" s="111"/>
    </row>
    <row r="443" spans="1:9" hidden="1" x14ac:dyDescent="0.25">
      <c r="A443" s="111" t="str">
        <f t="shared" si="7"/>
        <v>4600027637105500100024UN</v>
      </c>
      <c r="B443" s="111">
        <v>5500100024</v>
      </c>
      <c r="C443" s="111" t="s">
        <v>5987</v>
      </c>
      <c r="D443" s="111" t="s">
        <v>72</v>
      </c>
      <c r="E443" s="112">
        <v>5415.95</v>
      </c>
      <c r="F443" s="111" t="s">
        <v>7404</v>
      </c>
      <c r="G443" s="111">
        <v>4600027637</v>
      </c>
      <c r="H443" s="111">
        <v>10</v>
      </c>
      <c r="I443" s="111"/>
    </row>
    <row r="444" spans="1:9" hidden="1" x14ac:dyDescent="0.25">
      <c r="A444" s="111" t="str">
        <f t="shared" si="7"/>
        <v>4600027637105500100025UN</v>
      </c>
      <c r="B444" s="111">
        <v>5500100025</v>
      </c>
      <c r="C444" s="111" t="s">
        <v>5985</v>
      </c>
      <c r="D444" s="111" t="s">
        <v>72</v>
      </c>
      <c r="E444" s="112">
        <v>5088.58</v>
      </c>
      <c r="F444" s="111" t="s">
        <v>6440</v>
      </c>
      <c r="G444" s="111">
        <v>4600027637</v>
      </c>
      <c r="H444" s="111">
        <v>10</v>
      </c>
      <c r="I444" s="111"/>
    </row>
    <row r="445" spans="1:9" hidden="1" x14ac:dyDescent="0.25">
      <c r="A445" s="111" t="str">
        <f t="shared" si="7"/>
        <v>4600027637105500100026UN</v>
      </c>
      <c r="B445" s="111">
        <v>5500100026</v>
      </c>
      <c r="C445" s="111" t="s">
        <v>6057</v>
      </c>
      <c r="D445" s="111" t="s">
        <v>72</v>
      </c>
      <c r="E445" s="112">
        <v>55819.99</v>
      </c>
      <c r="F445" s="111" t="s">
        <v>6441</v>
      </c>
      <c r="G445" s="111">
        <v>4600027637</v>
      </c>
      <c r="H445" s="111">
        <v>10</v>
      </c>
      <c r="I445" s="111"/>
    </row>
    <row r="446" spans="1:9" hidden="1" x14ac:dyDescent="0.25">
      <c r="A446" s="111" t="str">
        <f t="shared" si="7"/>
        <v>4600027637105500100027UN</v>
      </c>
      <c r="B446" s="111">
        <v>5500100027</v>
      </c>
      <c r="C446" s="111" t="s">
        <v>6058</v>
      </c>
      <c r="D446" s="111" t="s">
        <v>72</v>
      </c>
      <c r="E446" s="112">
        <v>209482.18</v>
      </c>
      <c r="F446" s="111" t="s">
        <v>6442</v>
      </c>
      <c r="G446" s="111">
        <v>4600027637</v>
      </c>
      <c r="H446" s="111">
        <v>10</v>
      </c>
      <c r="I446" s="111"/>
    </row>
    <row r="447" spans="1:9" hidden="1" x14ac:dyDescent="0.25">
      <c r="A447" s="111" t="str">
        <f t="shared" si="7"/>
        <v>4600027637105500100029M2</v>
      </c>
      <c r="B447" s="111">
        <v>5500100029</v>
      </c>
      <c r="C447" s="111" t="s">
        <v>5643</v>
      </c>
      <c r="D447" s="111" t="s">
        <v>73</v>
      </c>
      <c r="E447" s="112">
        <v>193.56</v>
      </c>
      <c r="F447" s="111" t="s">
        <v>6443</v>
      </c>
      <c r="G447" s="111">
        <v>4600027637</v>
      </c>
      <c r="H447" s="111">
        <v>10</v>
      </c>
      <c r="I447" s="111"/>
    </row>
    <row r="448" spans="1:9" hidden="1" x14ac:dyDescent="0.25">
      <c r="A448" s="111" t="str">
        <f t="shared" si="7"/>
        <v>4600027637105500100034M3</v>
      </c>
      <c r="B448" s="111">
        <v>5500100034</v>
      </c>
      <c r="C448" s="111" t="s">
        <v>5998</v>
      </c>
      <c r="D448" s="111" t="s">
        <v>76</v>
      </c>
      <c r="E448" s="112">
        <v>1770.78</v>
      </c>
      <c r="F448" s="111" t="s">
        <v>6447</v>
      </c>
      <c r="G448" s="111">
        <v>4600027637</v>
      </c>
      <c r="H448" s="111">
        <v>10</v>
      </c>
      <c r="I448" s="111"/>
    </row>
    <row r="449" spans="1:9" hidden="1" x14ac:dyDescent="0.25">
      <c r="A449" s="111" t="str">
        <f t="shared" si="7"/>
        <v>4600027637105500100030M2</v>
      </c>
      <c r="B449" s="111">
        <v>5500100030</v>
      </c>
      <c r="C449" s="111" t="s">
        <v>5642</v>
      </c>
      <c r="D449" s="111" t="s">
        <v>73</v>
      </c>
      <c r="E449" s="112">
        <v>226.06</v>
      </c>
      <c r="F449" s="111" t="s">
        <v>6445</v>
      </c>
      <c r="G449" s="111">
        <v>4600027637</v>
      </c>
      <c r="H449" s="111">
        <v>10</v>
      </c>
      <c r="I449" s="111"/>
    </row>
    <row r="450" spans="1:9" hidden="1" x14ac:dyDescent="0.25">
      <c r="A450" s="111" t="str">
        <f t="shared" si="7"/>
        <v>4600027637105500100031M</v>
      </c>
      <c r="B450" s="111">
        <v>5500100031</v>
      </c>
      <c r="C450" s="111" t="s">
        <v>6015</v>
      </c>
      <c r="D450" s="111" t="s">
        <v>77</v>
      </c>
      <c r="E450" s="112">
        <v>411.58</v>
      </c>
      <c r="F450" s="111" t="s">
        <v>6446</v>
      </c>
      <c r="G450" s="111">
        <v>4600027637</v>
      </c>
      <c r="H450" s="111">
        <v>10</v>
      </c>
      <c r="I450" s="111"/>
    </row>
    <row r="451" spans="1:9" hidden="1" x14ac:dyDescent="0.25">
      <c r="A451" s="111" t="str">
        <f t="shared" si="7"/>
        <v>4600027637105500100032M</v>
      </c>
      <c r="B451" s="111">
        <v>5500100032</v>
      </c>
      <c r="C451" s="111" t="s">
        <v>6016</v>
      </c>
      <c r="D451" s="111" t="s">
        <v>77</v>
      </c>
      <c r="E451" s="112">
        <v>441.01</v>
      </c>
      <c r="F451" s="111" t="s">
        <v>7405</v>
      </c>
      <c r="G451" s="111">
        <v>4600027637</v>
      </c>
      <c r="H451" s="111">
        <v>10</v>
      </c>
      <c r="I451" s="111"/>
    </row>
    <row r="452" spans="1:9" hidden="1" x14ac:dyDescent="0.25">
      <c r="A452" s="111" t="str">
        <f t="shared" si="7"/>
        <v>4600027637105500100035M3</v>
      </c>
      <c r="B452" s="111">
        <v>5500100035</v>
      </c>
      <c r="C452" s="111" t="s">
        <v>5999</v>
      </c>
      <c r="D452" s="111" t="s">
        <v>76</v>
      </c>
      <c r="E452" s="112">
        <v>3450.51</v>
      </c>
      <c r="F452" s="111" t="s">
        <v>6444</v>
      </c>
      <c r="G452" s="111">
        <v>4600027637</v>
      </c>
      <c r="H452" s="111">
        <v>10</v>
      </c>
      <c r="I452" s="111"/>
    </row>
    <row r="453" spans="1:9" hidden="1" x14ac:dyDescent="0.25">
      <c r="A453" s="111" t="str">
        <f t="shared" si="7"/>
        <v>4600027637105500100036M</v>
      </c>
      <c r="B453" s="111">
        <v>5500100036</v>
      </c>
      <c r="C453" s="111" t="s">
        <v>5991</v>
      </c>
      <c r="D453" s="111" t="s">
        <v>77</v>
      </c>
      <c r="E453" s="112">
        <v>1230.17</v>
      </c>
      <c r="F453" s="111" t="s">
        <v>6448</v>
      </c>
      <c r="G453" s="111">
        <v>4600027637</v>
      </c>
      <c r="H453" s="111">
        <v>10</v>
      </c>
      <c r="I453" s="111"/>
    </row>
    <row r="454" spans="1:9" hidden="1" x14ac:dyDescent="0.25">
      <c r="A454" s="111" t="str">
        <f t="shared" si="7"/>
        <v>4600027637105500100037M</v>
      </c>
      <c r="B454" s="111">
        <v>5500100037</v>
      </c>
      <c r="C454" s="111" t="s">
        <v>5993</v>
      </c>
      <c r="D454" s="111" t="s">
        <v>77</v>
      </c>
      <c r="E454" s="112">
        <v>1014.07</v>
      </c>
      <c r="F454" s="111" t="s">
        <v>6449</v>
      </c>
      <c r="G454" s="111">
        <v>4600027637</v>
      </c>
      <c r="H454" s="111">
        <v>10</v>
      </c>
      <c r="I454" s="111"/>
    </row>
    <row r="455" spans="1:9" hidden="1" x14ac:dyDescent="0.25">
      <c r="A455" s="111" t="str">
        <f t="shared" si="7"/>
        <v>4600027637105500100038M</v>
      </c>
      <c r="B455" s="111">
        <v>5500100038</v>
      </c>
      <c r="C455" s="111" t="s">
        <v>5994</v>
      </c>
      <c r="D455" s="111" t="s">
        <v>77</v>
      </c>
      <c r="E455" s="112">
        <v>912.51</v>
      </c>
      <c r="F455" s="111" t="s">
        <v>6450</v>
      </c>
      <c r="G455" s="111">
        <v>4600027637</v>
      </c>
      <c r="H455" s="111">
        <v>10</v>
      </c>
      <c r="I455" s="111"/>
    </row>
    <row r="456" spans="1:9" hidden="1" x14ac:dyDescent="0.25">
      <c r="A456" s="111" t="str">
        <f t="shared" si="7"/>
        <v>4600027637105500100039M3</v>
      </c>
      <c r="B456" s="111">
        <v>5500100039</v>
      </c>
      <c r="C456" s="111" t="s">
        <v>5996</v>
      </c>
      <c r="D456" s="111" t="s">
        <v>76</v>
      </c>
      <c r="E456" s="112">
        <v>7289.81</v>
      </c>
      <c r="F456" s="111" t="s">
        <v>7406</v>
      </c>
      <c r="G456" s="111">
        <v>4600027637</v>
      </c>
      <c r="H456" s="111">
        <v>10</v>
      </c>
      <c r="I456" s="111"/>
    </row>
    <row r="457" spans="1:9" hidden="1" x14ac:dyDescent="0.25">
      <c r="A457" s="111" t="str">
        <f t="shared" si="7"/>
        <v>4600027637105500100040M</v>
      </c>
      <c r="B457" s="111">
        <v>5500100040</v>
      </c>
      <c r="C457" s="111" t="s">
        <v>5992</v>
      </c>
      <c r="D457" s="111" t="s">
        <v>77</v>
      </c>
      <c r="E457" s="112">
        <v>1482.48</v>
      </c>
      <c r="F457" s="111" t="s">
        <v>7407</v>
      </c>
      <c r="G457" s="111">
        <v>4600027637</v>
      </c>
      <c r="H457" s="111">
        <v>10</v>
      </c>
      <c r="I457" s="111"/>
    </row>
    <row r="458" spans="1:9" hidden="1" x14ac:dyDescent="0.25">
      <c r="A458" s="111" t="str">
        <f t="shared" si="7"/>
        <v>4600027637105500100041M</v>
      </c>
      <c r="B458" s="111">
        <v>5500100041</v>
      </c>
      <c r="C458" s="111" t="s">
        <v>5245</v>
      </c>
      <c r="D458" s="111" t="s">
        <v>77</v>
      </c>
      <c r="E458" s="112">
        <v>2262.2399999999998</v>
      </c>
      <c r="F458" s="111" t="s">
        <v>7408</v>
      </c>
      <c r="G458" s="111">
        <v>4600027637</v>
      </c>
      <c r="H458" s="111">
        <v>10</v>
      </c>
      <c r="I458" s="111"/>
    </row>
    <row r="459" spans="1:9" hidden="1" x14ac:dyDescent="0.25">
      <c r="A459" s="111" t="str">
        <f t="shared" si="7"/>
        <v>4600027637105500100043M2</v>
      </c>
      <c r="B459" s="111">
        <v>5500100043</v>
      </c>
      <c r="C459" s="111" t="s">
        <v>5974</v>
      </c>
      <c r="D459" s="111" t="s">
        <v>73</v>
      </c>
      <c r="E459" s="112">
        <v>7581.27</v>
      </c>
      <c r="F459" s="111" t="s">
        <v>7409</v>
      </c>
      <c r="G459" s="111">
        <v>4600027637</v>
      </c>
      <c r="H459" s="111">
        <v>10</v>
      </c>
      <c r="I459" s="111"/>
    </row>
    <row r="460" spans="1:9" hidden="1" x14ac:dyDescent="0.25">
      <c r="A460" s="111" t="str">
        <f t="shared" si="7"/>
        <v>4600027637105500100044M2</v>
      </c>
      <c r="B460" s="111">
        <v>5500100044</v>
      </c>
      <c r="C460" s="111" t="s">
        <v>5239</v>
      </c>
      <c r="D460" s="111" t="s">
        <v>73</v>
      </c>
      <c r="E460" s="112">
        <v>8092.04</v>
      </c>
      <c r="F460" s="111" t="s">
        <v>6451</v>
      </c>
      <c r="G460" s="111">
        <v>4600027637</v>
      </c>
      <c r="H460" s="111">
        <v>10</v>
      </c>
      <c r="I460" s="111"/>
    </row>
    <row r="461" spans="1:9" hidden="1" x14ac:dyDescent="0.25">
      <c r="A461" s="111" t="str">
        <f t="shared" si="7"/>
        <v>4600027637105500100449M</v>
      </c>
      <c r="B461" s="111">
        <v>5500100449</v>
      </c>
      <c r="C461" s="111" t="s">
        <v>6035</v>
      </c>
      <c r="D461" s="111" t="s">
        <v>77</v>
      </c>
      <c r="E461" s="112">
        <v>421.82</v>
      </c>
      <c r="F461" s="111" t="s">
        <v>6452</v>
      </c>
      <c r="G461" s="111">
        <v>4600027637</v>
      </c>
      <c r="H461" s="111">
        <v>10</v>
      </c>
      <c r="I461" s="111"/>
    </row>
    <row r="462" spans="1:9" x14ac:dyDescent="0.25">
      <c r="A462" s="111" t="str">
        <f t="shared" si="7"/>
        <v>4600027637105500100757UN</v>
      </c>
      <c r="B462" s="111">
        <v>5500100757</v>
      </c>
      <c r="C462" s="111" t="s">
        <v>5801</v>
      </c>
      <c r="D462" s="111" t="s">
        <v>72</v>
      </c>
      <c r="E462" s="112">
        <v>21378.35</v>
      </c>
      <c r="F462" s="111" t="s">
        <v>6453</v>
      </c>
      <c r="G462" s="111">
        <v>4600027637</v>
      </c>
      <c r="H462" s="111">
        <v>10</v>
      </c>
      <c r="I462" s="111"/>
    </row>
    <row r="463" spans="1:9" hidden="1" x14ac:dyDescent="0.25">
      <c r="A463" s="111" t="str">
        <f t="shared" si="7"/>
        <v>4600027637105500100450M2</v>
      </c>
      <c r="B463" s="111">
        <v>5500100450</v>
      </c>
      <c r="C463" s="111" t="s">
        <v>6184</v>
      </c>
      <c r="D463" s="111" t="s">
        <v>73</v>
      </c>
      <c r="E463" s="112">
        <v>15.39</v>
      </c>
      <c r="F463" s="111" t="s">
        <v>6454</v>
      </c>
      <c r="G463" s="111">
        <v>4600027637</v>
      </c>
      <c r="H463" s="111">
        <v>10</v>
      </c>
      <c r="I463" s="111"/>
    </row>
    <row r="464" spans="1:9" hidden="1" x14ac:dyDescent="0.25">
      <c r="A464" s="111" t="str">
        <f t="shared" si="7"/>
        <v>4600027637105500100756UN</v>
      </c>
      <c r="B464" s="111">
        <v>5500100756</v>
      </c>
      <c r="C464" s="111" t="s">
        <v>6234</v>
      </c>
      <c r="D464" s="111" t="s">
        <v>72</v>
      </c>
      <c r="E464" s="112">
        <v>968.94</v>
      </c>
      <c r="F464" s="111" t="s">
        <v>6455</v>
      </c>
      <c r="G464" s="111">
        <v>4600027637</v>
      </c>
      <c r="H464" s="111">
        <v>10</v>
      </c>
      <c r="I464" s="111"/>
    </row>
    <row r="465" spans="1:9" x14ac:dyDescent="0.25">
      <c r="A465" s="111" t="str">
        <f t="shared" si="7"/>
        <v>4600027637105500100757UN</v>
      </c>
      <c r="B465" s="111">
        <v>5500100757</v>
      </c>
      <c r="C465" s="111" t="s">
        <v>5801</v>
      </c>
      <c r="D465" s="111" t="s">
        <v>72</v>
      </c>
      <c r="E465" s="112">
        <v>9413.51</v>
      </c>
      <c r="F465" s="111" t="s">
        <v>6456</v>
      </c>
      <c r="G465" s="111">
        <v>4600027637</v>
      </c>
      <c r="H465" s="111">
        <v>10</v>
      </c>
      <c r="I465" s="111"/>
    </row>
    <row r="466" spans="1:9" x14ac:dyDescent="0.25">
      <c r="A466" s="111" t="str">
        <f t="shared" si="7"/>
        <v>4600027637105500100758UN</v>
      </c>
      <c r="B466" s="111">
        <v>5500100758</v>
      </c>
      <c r="C466" s="111" t="s">
        <v>5799</v>
      </c>
      <c r="D466" s="111" t="s">
        <v>72</v>
      </c>
      <c r="E466" s="112">
        <v>13878.35</v>
      </c>
      <c r="F466" s="111" t="s">
        <v>6457</v>
      </c>
      <c r="G466" s="111">
        <v>4600027637</v>
      </c>
      <c r="H466" s="111">
        <v>10</v>
      </c>
      <c r="I466" s="111"/>
    </row>
    <row r="467" spans="1:9" x14ac:dyDescent="0.25">
      <c r="A467" s="111" t="str">
        <f t="shared" si="7"/>
        <v>4600027637105500100758UN</v>
      </c>
      <c r="B467" s="111">
        <v>5500100758</v>
      </c>
      <c r="C467" s="111" t="s">
        <v>5799</v>
      </c>
      <c r="D467" s="111" t="s">
        <v>72</v>
      </c>
      <c r="E467" s="112">
        <v>4913.51</v>
      </c>
      <c r="F467" s="111" t="s">
        <v>6458</v>
      </c>
      <c r="G467" s="111">
        <v>4600027637</v>
      </c>
      <c r="H467" s="111">
        <v>10</v>
      </c>
      <c r="I467" s="111"/>
    </row>
    <row r="468" spans="1:9" x14ac:dyDescent="0.25">
      <c r="A468" s="111" t="str">
        <f t="shared" si="7"/>
        <v>4600027637105500100759UN</v>
      </c>
      <c r="B468" s="111">
        <v>5500100759</v>
      </c>
      <c r="C468" s="111" t="s">
        <v>5800</v>
      </c>
      <c r="D468" s="111" t="s">
        <v>72</v>
      </c>
      <c r="E468" s="112">
        <v>16878.349999999999</v>
      </c>
      <c r="F468" s="111" t="s">
        <v>6459</v>
      </c>
      <c r="G468" s="111">
        <v>4600027637</v>
      </c>
      <c r="H468" s="111">
        <v>10</v>
      </c>
      <c r="I468" s="111"/>
    </row>
    <row r="469" spans="1:9" x14ac:dyDescent="0.25">
      <c r="A469" s="111" t="str">
        <f t="shared" si="7"/>
        <v>4600027637105500100759UN</v>
      </c>
      <c r="B469" s="111">
        <v>5500100759</v>
      </c>
      <c r="C469" s="111" t="s">
        <v>5800</v>
      </c>
      <c r="D469" s="111" t="s">
        <v>72</v>
      </c>
      <c r="E469" s="112">
        <v>7913.51</v>
      </c>
      <c r="F469" s="111" t="s">
        <v>6460</v>
      </c>
      <c r="G469" s="111">
        <v>4600027637</v>
      </c>
      <c r="H469" s="111">
        <v>10</v>
      </c>
      <c r="I469" s="111"/>
    </row>
    <row r="470" spans="1:9" hidden="1" x14ac:dyDescent="0.25">
      <c r="A470" s="111" t="str">
        <f t="shared" si="7"/>
        <v>4600027637105500100802UN</v>
      </c>
      <c r="B470" s="111">
        <v>5500100802</v>
      </c>
      <c r="C470" s="111" t="s">
        <v>5728</v>
      </c>
      <c r="D470" s="111" t="s">
        <v>72</v>
      </c>
      <c r="E470" s="112">
        <v>16000</v>
      </c>
      <c r="F470" s="111" t="s">
        <v>6461</v>
      </c>
      <c r="G470" s="111">
        <v>4600027637</v>
      </c>
      <c r="H470" s="111">
        <v>10</v>
      </c>
      <c r="I470" s="111"/>
    </row>
    <row r="471" spans="1:9" hidden="1" x14ac:dyDescent="0.25">
      <c r="A471" s="111" t="str">
        <f t="shared" si="7"/>
        <v>4600027637105500100803M3</v>
      </c>
      <c r="B471" s="111">
        <v>5500100803</v>
      </c>
      <c r="C471" s="111" t="s">
        <v>5903</v>
      </c>
      <c r="D471" s="111" t="s">
        <v>76</v>
      </c>
      <c r="E471" s="112">
        <v>21.41</v>
      </c>
      <c r="F471" s="111" t="s">
        <v>6462</v>
      </c>
      <c r="G471" s="111">
        <v>4600027637</v>
      </c>
      <c r="H471" s="111">
        <v>10</v>
      </c>
      <c r="I471" s="111"/>
    </row>
    <row r="472" spans="1:9" hidden="1" x14ac:dyDescent="0.25">
      <c r="A472" s="111" t="str">
        <f t="shared" si="7"/>
        <v>4600027637105500100806UN</v>
      </c>
      <c r="B472" s="111">
        <v>5500100806</v>
      </c>
      <c r="C472" s="111" t="s">
        <v>6219</v>
      </c>
      <c r="D472" s="111" t="s">
        <v>72</v>
      </c>
      <c r="E472" s="112">
        <v>1215.81</v>
      </c>
      <c r="F472" s="111" t="s">
        <v>6463</v>
      </c>
      <c r="G472" s="111">
        <v>4600027637</v>
      </c>
      <c r="H472" s="111">
        <v>10</v>
      </c>
      <c r="I472" s="111"/>
    </row>
    <row r="473" spans="1:9" hidden="1" x14ac:dyDescent="0.25">
      <c r="A473" s="111" t="str">
        <f t="shared" si="7"/>
        <v>4600027637105500100808M3</v>
      </c>
      <c r="B473" s="111">
        <v>5500100808</v>
      </c>
      <c r="C473" s="111" t="s">
        <v>5176</v>
      </c>
      <c r="D473" s="111" t="s">
        <v>76</v>
      </c>
      <c r="E473" s="112">
        <v>1054.5</v>
      </c>
      <c r="F473" s="111" t="s">
        <v>6464</v>
      </c>
      <c r="G473" s="111">
        <v>4600027637</v>
      </c>
      <c r="H473" s="111">
        <v>10</v>
      </c>
      <c r="I473" s="111"/>
    </row>
    <row r="474" spans="1:9" hidden="1" x14ac:dyDescent="0.25">
      <c r="A474" s="111" t="str">
        <f t="shared" si="7"/>
        <v>4600027637105500100809M3</v>
      </c>
      <c r="B474" s="111">
        <v>5500100809</v>
      </c>
      <c r="C474" s="111" t="s">
        <v>5638</v>
      </c>
      <c r="D474" s="111" t="s">
        <v>76</v>
      </c>
      <c r="E474" s="112">
        <v>721.5</v>
      </c>
      <c r="F474" s="111" t="s">
        <v>6465</v>
      </c>
      <c r="G474" s="111">
        <v>4600027637</v>
      </c>
      <c r="H474" s="111">
        <v>10</v>
      </c>
      <c r="I474" s="111"/>
    </row>
    <row r="475" spans="1:9" hidden="1" x14ac:dyDescent="0.25">
      <c r="A475" s="111" t="str">
        <f t="shared" si="7"/>
        <v>4600027637105500100810M3</v>
      </c>
      <c r="B475" s="111">
        <v>5500100810</v>
      </c>
      <c r="C475" s="111" t="s">
        <v>5637</v>
      </c>
      <c r="D475" s="111" t="s">
        <v>76</v>
      </c>
      <c r="E475" s="112">
        <v>1239.08</v>
      </c>
      <c r="F475" s="111" t="s">
        <v>6466</v>
      </c>
      <c r="G475" s="111">
        <v>4600027637</v>
      </c>
      <c r="H475" s="111">
        <v>10</v>
      </c>
      <c r="I475" s="111"/>
    </row>
    <row r="476" spans="1:9" hidden="1" x14ac:dyDescent="0.25">
      <c r="A476" s="111" t="str">
        <f t="shared" si="7"/>
        <v>4600027637105500100817UN</v>
      </c>
      <c r="B476" s="111">
        <v>5500100817</v>
      </c>
      <c r="C476" s="111" t="s">
        <v>6081</v>
      </c>
      <c r="D476" s="111" t="s">
        <v>72</v>
      </c>
      <c r="E476" s="112">
        <v>641.69000000000005</v>
      </c>
      <c r="F476" s="111" t="s">
        <v>6467</v>
      </c>
      <c r="G476" s="111">
        <v>4600027637</v>
      </c>
      <c r="H476" s="111">
        <v>10</v>
      </c>
      <c r="I476" s="111"/>
    </row>
    <row r="477" spans="1:9" hidden="1" x14ac:dyDescent="0.25">
      <c r="A477" s="111" t="str">
        <f t="shared" si="7"/>
        <v>4600027637105500100811M3</v>
      </c>
      <c r="B477" s="111">
        <v>5500100811</v>
      </c>
      <c r="C477" s="111" t="s">
        <v>5632</v>
      </c>
      <c r="D477" s="111" t="s">
        <v>76</v>
      </c>
      <c r="E477" s="112">
        <v>1281.6300000000001</v>
      </c>
      <c r="F477" s="111" t="s">
        <v>6468</v>
      </c>
      <c r="G477" s="111">
        <v>4600027637</v>
      </c>
      <c r="H477" s="111">
        <v>10</v>
      </c>
      <c r="I477" s="111"/>
    </row>
    <row r="478" spans="1:9" hidden="1" x14ac:dyDescent="0.25">
      <c r="A478" s="111" t="str">
        <f t="shared" ref="A478:A541" si="8">G478&amp;H478&amp;B478&amp;D478</f>
        <v>4600027637105500100812M3</v>
      </c>
      <c r="B478" s="111">
        <v>5500100812</v>
      </c>
      <c r="C478" s="111" t="s">
        <v>5174</v>
      </c>
      <c r="D478" s="111" t="s">
        <v>76</v>
      </c>
      <c r="E478" s="112">
        <v>1810.97</v>
      </c>
      <c r="F478" s="111" t="s">
        <v>6469</v>
      </c>
      <c r="G478" s="111">
        <v>4600027637</v>
      </c>
      <c r="H478" s="111">
        <v>10</v>
      </c>
      <c r="I478" s="111"/>
    </row>
    <row r="479" spans="1:9" hidden="1" x14ac:dyDescent="0.25">
      <c r="A479" s="111" t="str">
        <f t="shared" si="8"/>
        <v>4600027637105500100813M3</v>
      </c>
      <c r="B479" s="111">
        <v>5500100813</v>
      </c>
      <c r="C479" s="111" t="s">
        <v>5175</v>
      </c>
      <c r="D479" s="111" t="s">
        <v>76</v>
      </c>
      <c r="E479" s="112">
        <v>1873.15</v>
      </c>
      <c r="F479" s="111" t="s">
        <v>6470</v>
      </c>
      <c r="G479" s="111">
        <v>4600027637</v>
      </c>
      <c r="H479" s="111">
        <v>10</v>
      </c>
      <c r="I479" s="111"/>
    </row>
    <row r="480" spans="1:9" hidden="1" x14ac:dyDescent="0.25">
      <c r="A480" s="111" t="str">
        <f t="shared" si="8"/>
        <v>4600027637105500100822UN</v>
      </c>
      <c r="B480" s="111">
        <v>5500100822</v>
      </c>
      <c r="C480" s="111" t="s">
        <v>5791</v>
      </c>
      <c r="D480" s="111" t="s">
        <v>72</v>
      </c>
      <c r="E480" s="112">
        <v>1013.18</v>
      </c>
      <c r="F480" s="111" t="s">
        <v>6471</v>
      </c>
      <c r="G480" s="111">
        <v>4600027637</v>
      </c>
      <c r="H480" s="111">
        <v>10</v>
      </c>
      <c r="I480" s="111"/>
    </row>
    <row r="481" spans="1:9" hidden="1" x14ac:dyDescent="0.25">
      <c r="A481" s="111" t="str">
        <f t="shared" si="8"/>
        <v>4600027637105500100823UN</v>
      </c>
      <c r="B481" s="111">
        <v>5500100823</v>
      </c>
      <c r="C481" s="111" t="s">
        <v>6232</v>
      </c>
      <c r="D481" s="111" t="s">
        <v>72</v>
      </c>
      <c r="E481" s="112">
        <v>1173</v>
      </c>
      <c r="F481" s="111" t="s">
        <v>6472</v>
      </c>
      <c r="G481" s="111">
        <v>4600027637</v>
      </c>
      <c r="H481" s="111">
        <v>10</v>
      </c>
      <c r="I481" s="111"/>
    </row>
    <row r="482" spans="1:9" hidden="1" x14ac:dyDescent="0.25">
      <c r="A482" s="111" t="str">
        <f t="shared" si="8"/>
        <v>4600027637105500100824MES</v>
      </c>
      <c r="B482" s="111">
        <v>5500100824</v>
      </c>
      <c r="C482" s="111" t="s">
        <v>5046</v>
      </c>
      <c r="D482" s="111" t="s">
        <v>74</v>
      </c>
      <c r="E482" s="112">
        <v>306.63</v>
      </c>
      <c r="F482" s="111" t="s">
        <v>6473</v>
      </c>
      <c r="G482" s="111">
        <v>4600027637</v>
      </c>
      <c r="H482" s="111">
        <v>10</v>
      </c>
      <c r="I482" s="111"/>
    </row>
    <row r="483" spans="1:9" hidden="1" x14ac:dyDescent="0.25">
      <c r="A483" s="111" t="str">
        <f t="shared" si="8"/>
        <v>4600027637105500100826M</v>
      </c>
      <c r="B483" s="111">
        <v>5500100826</v>
      </c>
      <c r="C483" s="111" t="s">
        <v>5995</v>
      </c>
      <c r="D483" s="111" t="s">
        <v>77</v>
      </c>
      <c r="E483" s="112">
        <v>5127.78</v>
      </c>
      <c r="F483" s="111" t="s">
        <v>6474</v>
      </c>
      <c r="G483" s="111">
        <v>4600027637</v>
      </c>
      <c r="H483" s="111">
        <v>10</v>
      </c>
      <c r="I483" s="111"/>
    </row>
    <row r="484" spans="1:9" hidden="1" x14ac:dyDescent="0.25">
      <c r="A484" s="111" t="str">
        <f t="shared" si="8"/>
        <v>4600027637105500100827M</v>
      </c>
      <c r="B484" s="111">
        <v>5500100827</v>
      </c>
      <c r="C484" s="111" t="s">
        <v>5997</v>
      </c>
      <c r="D484" s="111" t="s">
        <v>77</v>
      </c>
      <c r="E484" s="112">
        <v>2982.37</v>
      </c>
      <c r="F484" s="111" t="s">
        <v>6475</v>
      </c>
      <c r="G484" s="111">
        <v>4600027637</v>
      </c>
      <c r="H484" s="111">
        <v>10</v>
      </c>
      <c r="I484" s="111"/>
    </row>
    <row r="485" spans="1:9" hidden="1" x14ac:dyDescent="0.25">
      <c r="A485" s="111" t="str">
        <f t="shared" si="8"/>
        <v>4600027637105500100828UN</v>
      </c>
      <c r="B485" s="111">
        <v>5500100828</v>
      </c>
      <c r="C485" s="111" t="s">
        <v>5979</v>
      </c>
      <c r="D485" s="111" t="s">
        <v>72</v>
      </c>
      <c r="E485" s="112">
        <v>2495.92</v>
      </c>
      <c r="F485" s="111" t="s">
        <v>6476</v>
      </c>
      <c r="G485" s="111">
        <v>4600027637</v>
      </c>
      <c r="H485" s="111">
        <v>10</v>
      </c>
      <c r="I485" s="111"/>
    </row>
    <row r="486" spans="1:9" hidden="1" x14ac:dyDescent="0.25">
      <c r="A486" s="111" t="str">
        <f t="shared" si="8"/>
        <v>4600027637105500100830M3</v>
      </c>
      <c r="B486" s="111">
        <v>5500100830</v>
      </c>
      <c r="C486" s="111" t="s">
        <v>5905</v>
      </c>
      <c r="D486" s="111" t="s">
        <v>76</v>
      </c>
      <c r="E486" s="112">
        <v>5762.87</v>
      </c>
      <c r="F486" s="111" t="s">
        <v>6477</v>
      </c>
      <c r="G486" s="111">
        <v>4600027637</v>
      </c>
      <c r="H486" s="111">
        <v>10</v>
      </c>
      <c r="I486" s="111"/>
    </row>
    <row r="487" spans="1:9" hidden="1" x14ac:dyDescent="0.25">
      <c r="A487" s="111" t="str">
        <f t="shared" si="8"/>
        <v>4600027637105500100831M2</v>
      </c>
      <c r="B487" s="111">
        <v>5500100831</v>
      </c>
      <c r="C487" s="111" t="s">
        <v>6192</v>
      </c>
      <c r="D487" s="111" t="s">
        <v>73</v>
      </c>
      <c r="E487" s="112">
        <v>2.76</v>
      </c>
      <c r="F487" s="111" t="s">
        <v>6478</v>
      </c>
      <c r="G487" s="111">
        <v>4600027637</v>
      </c>
      <c r="H487" s="111">
        <v>10</v>
      </c>
      <c r="I487" s="111"/>
    </row>
    <row r="488" spans="1:9" hidden="1" x14ac:dyDescent="0.25">
      <c r="A488" s="111" t="str">
        <f t="shared" si="8"/>
        <v>4600027637105500100832M2</v>
      </c>
      <c r="B488" s="111">
        <v>5500100832</v>
      </c>
      <c r="C488" s="111" t="s">
        <v>6066</v>
      </c>
      <c r="D488" s="111" t="s">
        <v>73</v>
      </c>
      <c r="E488" s="112">
        <v>2249.0500000000002</v>
      </c>
      <c r="F488" s="111" t="s">
        <v>6479</v>
      </c>
      <c r="G488" s="111">
        <v>4600027637</v>
      </c>
      <c r="H488" s="111">
        <v>10</v>
      </c>
      <c r="I488" s="111"/>
    </row>
    <row r="489" spans="1:9" hidden="1" x14ac:dyDescent="0.25">
      <c r="A489" s="111" t="str">
        <f t="shared" si="8"/>
        <v>4600027637105500100833UN</v>
      </c>
      <c r="B489" s="111">
        <v>5500100833</v>
      </c>
      <c r="C489" s="111" t="s">
        <v>5959</v>
      </c>
      <c r="D489" s="111" t="s">
        <v>72</v>
      </c>
      <c r="E489" s="112">
        <v>2958.15</v>
      </c>
      <c r="F489" s="111" t="s">
        <v>6480</v>
      </c>
      <c r="G489" s="111">
        <v>4600027637</v>
      </c>
      <c r="H489" s="111">
        <v>10</v>
      </c>
      <c r="I489" s="111"/>
    </row>
    <row r="490" spans="1:9" hidden="1" x14ac:dyDescent="0.25">
      <c r="A490" s="111" t="str">
        <f t="shared" si="8"/>
        <v>4600027637105500100842M2</v>
      </c>
      <c r="B490" s="111">
        <v>5500100842</v>
      </c>
      <c r="C490" s="111" t="s">
        <v>5876</v>
      </c>
      <c r="D490" s="111" t="s">
        <v>73</v>
      </c>
      <c r="E490" s="112">
        <v>763.64</v>
      </c>
      <c r="F490" s="111" t="s">
        <v>6484</v>
      </c>
      <c r="G490" s="111">
        <v>4600027637</v>
      </c>
      <c r="H490" s="111">
        <v>10</v>
      </c>
      <c r="I490" s="111"/>
    </row>
    <row r="491" spans="1:9" hidden="1" x14ac:dyDescent="0.25">
      <c r="A491" s="111" t="str">
        <f t="shared" si="8"/>
        <v>4600027637105500100834M2</v>
      </c>
      <c r="B491" s="111">
        <v>5500100834</v>
      </c>
      <c r="C491" s="111" t="s">
        <v>6051</v>
      </c>
      <c r="D491" s="111" t="s">
        <v>73</v>
      </c>
      <c r="E491" s="112">
        <v>6539.17</v>
      </c>
      <c r="F491" s="111" t="s">
        <v>6482</v>
      </c>
      <c r="G491" s="111">
        <v>4600027637</v>
      </c>
      <c r="H491" s="111">
        <v>10</v>
      </c>
      <c r="I491" s="111"/>
    </row>
    <row r="492" spans="1:9" hidden="1" x14ac:dyDescent="0.25">
      <c r="A492" s="111" t="str">
        <f t="shared" si="8"/>
        <v>4600027637105500100836M2</v>
      </c>
      <c r="B492" s="111">
        <v>5500100836</v>
      </c>
      <c r="C492" s="111" t="s">
        <v>5973</v>
      </c>
      <c r="D492" s="111" t="s">
        <v>73</v>
      </c>
      <c r="E492" s="112">
        <v>12840.12</v>
      </c>
      <c r="F492" s="111" t="s">
        <v>6483</v>
      </c>
      <c r="G492" s="111">
        <v>4600027637</v>
      </c>
      <c r="H492" s="111">
        <v>10</v>
      </c>
      <c r="I492" s="111"/>
    </row>
    <row r="493" spans="1:9" hidden="1" x14ac:dyDescent="0.25">
      <c r="A493" s="111" t="str">
        <f t="shared" si="8"/>
        <v>4600027637105500100837MES</v>
      </c>
      <c r="B493" s="111">
        <v>5500100837</v>
      </c>
      <c r="C493" s="111" t="s">
        <v>5047</v>
      </c>
      <c r="D493" s="111" t="s">
        <v>74</v>
      </c>
      <c r="E493" s="112">
        <v>289.81</v>
      </c>
      <c r="F493" s="111" t="s">
        <v>6481</v>
      </c>
      <c r="G493" s="111">
        <v>4600027637</v>
      </c>
      <c r="H493" s="111">
        <v>10</v>
      </c>
      <c r="I493" s="111"/>
    </row>
    <row r="494" spans="1:9" hidden="1" x14ac:dyDescent="0.25">
      <c r="A494" s="111" t="str">
        <f t="shared" si="8"/>
        <v>4600027637105500100843UN</v>
      </c>
      <c r="B494" s="111">
        <v>5500100843</v>
      </c>
      <c r="C494" s="111" t="s">
        <v>5859</v>
      </c>
      <c r="D494" s="111" t="s">
        <v>72</v>
      </c>
      <c r="E494" s="112">
        <v>1046.95</v>
      </c>
      <c r="F494" s="111" t="s">
        <v>6485</v>
      </c>
      <c r="G494" s="111">
        <v>4600027637</v>
      </c>
      <c r="H494" s="111">
        <v>10</v>
      </c>
      <c r="I494" s="111"/>
    </row>
    <row r="495" spans="1:9" hidden="1" x14ac:dyDescent="0.25">
      <c r="A495" s="111" t="str">
        <f t="shared" si="8"/>
        <v>4600027637105500100846UN</v>
      </c>
      <c r="B495" s="111">
        <v>5500100846</v>
      </c>
      <c r="C495" s="111" t="s">
        <v>5667</v>
      </c>
      <c r="D495" s="111" t="s">
        <v>72</v>
      </c>
      <c r="E495" s="112">
        <v>38.39</v>
      </c>
      <c r="F495" s="111" t="s">
        <v>6486</v>
      </c>
      <c r="G495" s="111">
        <v>4600027637</v>
      </c>
      <c r="H495" s="111">
        <v>10</v>
      </c>
      <c r="I495" s="111"/>
    </row>
    <row r="496" spans="1:9" hidden="1" x14ac:dyDescent="0.25">
      <c r="A496" s="111" t="str">
        <f t="shared" si="8"/>
        <v>4600027637105500100847UN</v>
      </c>
      <c r="B496" s="111">
        <v>5500100847</v>
      </c>
      <c r="C496" s="111" t="s">
        <v>5665</v>
      </c>
      <c r="D496" s="111" t="s">
        <v>72</v>
      </c>
      <c r="E496" s="112">
        <v>57.59</v>
      </c>
      <c r="F496" s="111" t="s">
        <v>6487</v>
      </c>
      <c r="G496" s="111">
        <v>4600027637</v>
      </c>
      <c r="H496" s="111">
        <v>10</v>
      </c>
      <c r="I496" s="111"/>
    </row>
    <row r="497" spans="1:9" hidden="1" x14ac:dyDescent="0.25">
      <c r="A497" s="111" t="str">
        <f t="shared" si="8"/>
        <v>4600027637105500100848UN</v>
      </c>
      <c r="B497" s="111">
        <v>5500100848</v>
      </c>
      <c r="C497" s="111" t="s">
        <v>5666</v>
      </c>
      <c r="D497" s="111" t="s">
        <v>72</v>
      </c>
      <c r="E497" s="112">
        <v>127.97</v>
      </c>
      <c r="F497" s="111" t="s">
        <v>6488</v>
      </c>
      <c r="G497" s="111">
        <v>4600027637</v>
      </c>
      <c r="H497" s="111">
        <v>10</v>
      </c>
      <c r="I497" s="111"/>
    </row>
    <row r="498" spans="1:9" hidden="1" x14ac:dyDescent="0.25">
      <c r="A498" s="111" t="str">
        <f t="shared" si="8"/>
        <v>4600027637105500100849UN</v>
      </c>
      <c r="B498" s="111">
        <v>5500100849</v>
      </c>
      <c r="C498" s="111" t="s">
        <v>6195</v>
      </c>
      <c r="D498" s="111" t="s">
        <v>72</v>
      </c>
      <c r="E498" s="112">
        <v>85.31</v>
      </c>
      <c r="F498" s="111" t="s">
        <v>6489</v>
      </c>
      <c r="G498" s="111">
        <v>4600027637</v>
      </c>
      <c r="H498" s="111">
        <v>10</v>
      </c>
      <c r="I498" s="111"/>
    </row>
    <row r="499" spans="1:9" hidden="1" x14ac:dyDescent="0.25">
      <c r="A499" s="111" t="str">
        <f t="shared" si="8"/>
        <v>4600027637105500100850KG</v>
      </c>
      <c r="B499" s="111">
        <v>5500100850</v>
      </c>
      <c r="C499" s="111" t="s">
        <v>5634</v>
      </c>
      <c r="D499" s="111" t="s">
        <v>5172</v>
      </c>
      <c r="E499" s="112">
        <v>9.89</v>
      </c>
      <c r="F499" s="111" t="s">
        <v>6490</v>
      </c>
      <c r="G499" s="111">
        <v>4600027637</v>
      </c>
      <c r="H499" s="111">
        <v>10</v>
      </c>
      <c r="I499" s="111"/>
    </row>
    <row r="500" spans="1:9" hidden="1" x14ac:dyDescent="0.25">
      <c r="A500" s="111" t="str">
        <f t="shared" si="8"/>
        <v>4600027637105500100862CJ</v>
      </c>
      <c r="B500" s="111">
        <v>5500100862</v>
      </c>
      <c r="C500" s="111" t="s">
        <v>5649</v>
      </c>
      <c r="D500" s="111" t="s">
        <v>5089</v>
      </c>
      <c r="E500" s="112">
        <v>1042.42</v>
      </c>
      <c r="F500" s="111" t="s">
        <v>6491</v>
      </c>
      <c r="G500" s="111">
        <v>4600027637</v>
      </c>
      <c r="H500" s="111">
        <v>10</v>
      </c>
      <c r="I500" s="111"/>
    </row>
    <row r="501" spans="1:9" hidden="1" x14ac:dyDescent="0.25">
      <c r="A501" s="111" t="str">
        <f t="shared" si="8"/>
        <v>4600027637105500100863UN</v>
      </c>
      <c r="B501" s="111">
        <v>5500100863</v>
      </c>
      <c r="C501" s="111" t="s">
        <v>5327</v>
      </c>
      <c r="D501" s="111" t="s">
        <v>72</v>
      </c>
      <c r="E501" s="112">
        <v>751.47</v>
      </c>
      <c r="F501" s="111" t="s">
        <v>7410</v>
      </c>
      <c r="G501" s="111">
        <v>4600027637</v>
      </c>
      <c r="H501" s="111">
        <v>10</v>
      </c>
      <c r="I501" s="111"/>
    </row>
    <row r="502" spans="1:9" hidden="1" x14ac:dyDescent="0.25">
      <c r="A502" s="111" t="str">
        <f t="shared" si="8"/>
        <v>4600027637105500100865M</v>
      </c>
      <c r="B502" s="111">
        <v>5500100865</v>
      </c>
      <c r="C502" s="111" t="s">
        <v>5326</v>
      </c>
      <c r="D502" s="111" t="s">
        <v>77</v>
      </c>
      <c r="E502" s="112">
        <v>107.56</v>
      </c>
      <c r="F502" s="111" t="s">
        <v>7411</v>
      </c>
      <c r="G502" s="111">
        <v>4600027637</v>
      </c>
      <c r="H502" s="111">
        <v>10</v>
      </c>
      <c r="I502" s="111"/>
    </row>
    <row r="503" spans="1:9" hidden="1" x14ac:dyDescent="0.25">
      <c r="A503" s="111" t="str">
        <f t="shared" si="8"/>
        <v>4600027637105500100874UN</v>
      </c>
      <c r="B503" s="111">
        <v>5500100874</v>
      </c>
      <c r="C503" s="111" t="s">
        <v>6134</v>
      </c>
      <c r="D503" s="111" t="s">
        <v>72</v>
      </c>
      <c r="E503" s="112">
        <v>1730.03</v>
      </c>
      <c r="F503" s="111" t="s">
        <v>6495</v>
      </c>
      <c r="G503" s="111">
        <v>4600027637</v>
      </c>
      <c r="H503" s="111">
        <v>10</v>
      </c>
      <c r="I503" s="111"/>
    </row>
    <row r="504" spans="1:9" hidden="1" x14ac:dyDescent="0.25">
      <c r="A504" s="111" t="str">
        <f t="shared" si="8"/>
        <v>4600027637105500100866M3</v>
      </c>
      <c r="B504" s="111">
        <v>5500100866</v>
      </c>
      <c r="C504" s="111" t="s">
        <v>6046</v>
      </c>
      <c r="D504" s="111" t="s">
        <v>76</v>
      </c>
      <c r="E504" s="112">
        <v>893.3</v>
      </c>
      <c r="F504" s="111" t="s">
        <v>7412</v>
      </c>
      <c r="G504" s="111">
        <v>4600027637</v>
      </c>
      <c r="H504" s="111">
        <v>10</v>
      </c>
      <c r="I504" s="111"/>
    </row>
    <row r="505" spans="1:9" hidden="1" x14ac:dyDescent="0.25">
      <c r="A505" s="111" t="str">
        <f t="shared" si="8"/>
        <v>4600027637105500100868UN</v>
      </c>
      <c r="B505" s="111">
        <v>5500100868</v>
      </c>
      <c r="C505" s="111" t="s">
        <v>5807</v>
      </c>
      <c r="D505" s="111" t="s">
        <v>72</v>
      </c>
      <c r="E505" s="112">
        <v>3790.82</v>
      </c>
      <c r="F505" s="111" t="s">
        <v>6493</v>
      </c>
      <c r="G505" s="111">
        <v>4600027637</v>
      </c>
      <c r="H505" s="111">
        <v>10</v>
      </c>
      <c r="I505" s="111"/>
    </row>
    <row r="506" spans="1:9" hidden="1" x14ac:dyDescent="0.25">
      <c r="A506" s="111" t="str">
        <f t="shared" si="8"/>
        <v>4600027637105500100871M</v>
      </c>
      <c r="B506" s="111">
        <v>5500100871</v>
      </c>
      <c r="C506" s="111" t="s">
        <v>6144</v>
      </c>
      <c r="D506" s="111" t="s">
        <v>77</v>
      </c>
      <c r="E506" s="112">
        <v>12.6</v>
      </c>
      <c r="F506" s="111" t="s">
        <v>6494</v>
      </c>
      <c r="G506" s="111">
        <v>4600027637</v>
      </c>
      <c r="H506" s="111">
        <v>10</v>
      </c>
      <c r="I506" s="111"/>
    </row>
    <row r="507" spans="1:9" hidden="1" x14ac:dyDescent="0.25">
      <c r="A507" s="111" t="str">
        <f t="shared" si="8"/>
        <v>4600027637105500100877UN</v>
      </c>
      <c r="B507" s="111">
        <v>5500100877</v>
      </c>
      <c r="C507" s="111" t="s">
        <v>5798</v>
      </c>
      <c r="D507" s="111" t="s">
        <v>72</v>
      </c>
      <c r="E507" s="112">
        <v>6413.51</v>
      </c>
      <c r="F507" s="111" t="s">
        <v>6492</v>
      </c>
      <c r="G507" s="111">
        <v>4600027637</v>
      </c>
      <c r="H507" s="111">
        <v>10</v>
      </c>
      <c r="I507" s="111"/>
    </row>
    <row r="508" spans="1:9" hidden="1" x14ac:dyDescent="0.25">
      <c r="A508" s="111" t="str">
        <f t="shared" si="8"/>
        <v>4600027637105500100878UN</v>
      </c>
      <c r="B508" s="111">
        <v>5500100878</v>
      </c>
      <c r="C508" s="111" t="s">
        <v>5796</v>
      </c>
      <c r="D508" s="111" t="s">
        <v>72</v>
      </c>
      <c r="E508" s="112">
        <v>4163.51</v>
      </c>
      <c r="F508" s="111" t="s">
        <v>7413</v>
      </c>
      <c r="G508" s="111">
        <v>4600027637</v>
      </c>
      <c r="H508" s="111">
        <v>10</v>
      </c>
      <c r="I508" s="111"/>
    </row>
    <row r="509" spans="1:9" hidden="1" x14ac:dyDescent="0.25">
      <c r="A509" s="111" t="str">
        <f t="shared" si="8"/>
        <v>4600027637105500100879UN</v>
      </c>
      <c r="B509" s="111">
        <v>5500100879</v>
      </c>
      <c r="C509" s="111" t="s">
        <v>5797</v>
      </c>
      <c r="D509" s="111" t="s">
        <v>72</v>
      </c>
      <c r="E509" s="112">
        <v>5063.51</v>
      </c>
      <c r="F509" s="111" t="s">
        <v>7414</v>
      </c>
      <c r="G509" s="111">
        <v>4600027637</v>
      </c>
      <c r="H509" s="111">
        <v>10</v>
      </c>
      <c r="I509" s="111"/>
    </row>
    <row r="510" spans="1:9" hidden="1" x14ac:dyDescent="0.25">
      <c r="A510" s="111" t="str">
        <f t="shared" si="8"/>
        <v>4600027637105500100880UN</v>
      </c>
      <c r="B510" s="111">
        <v>5500100880</v>
      </c>
      <c r="C510" s="111" t="s">
        <v>6176</v>
      </c>
      <c r="D510" s="111" t="s">
        <v>72</v>
      </c>
      <c r="E510" s="112">
        <v>451.84</v>
      </c>
      <c r="F510" s="111" t="s">
        <v>6496</v>
      </c>
      <c r="G510" s="111">
        <v>4600027637</v>
      </c>
      <c r="H510" s="111">
        <v>10</v>
      </c>
      <c r="I510" s="111"/>
    </row>
    <row r="511" spans="1:9" hidden="1" x14ac:dyDescent="0.25">
      <c r="A511" s="111" t="str">
        <f t="shared" si="8"/>
        <v>4600027637105500100894M</v>
      </c>
      <c r="B511" s="111">
        <v>5500100894</v>
      </c>
      <c r="C511" s="111" t="s">
        <v>6175</v>
      </c>
      <c r="D511" s="111" t="s">
        <v>77</v>
      </c>
      <c r="E511" s="112">
        <v>12.05</v>
      </c>
      <c r="F511" s="111" t="s">
        <v>6497</v>
      </c>
      <c r="G511" s="111">
        <v>4600027637</v>
      </c>
      <c r="H511" s="111">
        <v>10</v>
      </c>
      <c r="I511" s="111"/>
    </row>
    <row r="512" spans="1:9" hidden="1" x14ac:dyDescent="0.25">
      <c r="A512" s="111" t="str">
        <f t="shared" si="8"/>
        <v>4600027637105500100895UN</v>
      </c>
      <c r="B512" s="111">
        <v>5500100895</v>
      </c>
      <c r="C512" s="111" t="s">
        <v>6142</v>
      </c>
      <c r="D512" s="111" t="s">
        <v>72</v>
      </c>
      <c r="E512" s="112">
        <v>302.42</v>
      </c>
      <c r="F512" s="111" t="s">
        <v>6498</v>
      </c>
      <c r="G512" s="111">
        <v>4600027637</v>
      </c>
      <c r="H512" s="111">
        <v>10</v>
      </c>
      <c r="I512" s="111"/>
    </row>
    <row r="513" spans="1:9" hidden="1" x14ac:dyDescent="0.25">
      <c r="A513" s="111" t="str">
        <f t="shared" si="8"/>
        <v>4600027637105500100896UN</v>
      </c>
      <c r="B513" s="111">
        <v>5500100896</v>
      </c>
      <c r="C513" s="111" t="s">
        <v>6140</v>
      </c>
      <c r="D513" s="111" t="s">
        <v>72</v>
      </c>
      <c r="E513" s="112">
        <v>560.29</v>
      </c>
      <c r="F513" s="111" t="s">
        <v>6499</v>
      </c>
      <c r="G513" s="111">
        <v>4600027637</v>
      </c>
      <c r="H513" s="111">
        <v>10</v>
      </c>
      <c r="I513" s="111"/>
    </row>
    <row r="514" spans="1:9" hidden="1" x14ac:dyDescent="0.25">
      <c r="A514" s="111" t="str">
        <f t="shared" si="8"/>
        <v>4600027637105500100897UN</v>
      </c>
      <c r="B514" s="111">
        <v>5500100897</v>
      </c>
      <c r="C514" s="111" t="s">
        <v>6141</v>
      </c>
      <c r="D514" s="111" t="s">
        <v>72</v>
      </c>
      <c r="E514" s="112">
        <v>412.97</v>
      </c>
      <c r="F514" s="111" t="s">
        <v>6500</v>
      </c>
      <c r="G514" s="111">
        <v>4600027637</v>
      </c>
      <c r="H514" s="111">
        <v>10</v>
      </c>
      <c r="I514" s="111"/>
    </row>
    <row r="515" spans="1:9" hidden="1" x14ac:dyDescent="0.25">
      <c r="A515" s="111" t="str">
        <f t="shared" si="8"/>
        <v>4600027637105500100898KG</v>
      </c>
      <c r="B515" s="111">
        <v>5500100898</v>
      </c>
      <c r="C515" s="111" t="s">
        <v>5739</v>
      </c>
      <c r="D515" s="111" t="s">
        <v>5172</v>
      </c>
      <c r="E515" s="112">
        <v>6.88</v>
      </c>
      <c r="F515" s="111" t="s">
        <v>6501</v>
      </c>
      <c r="G515" s="111">
        <v>4600027637</v>
      </c>
      <c r="H515" s="111">
        <v>10</v>
      </c>
      <c r="I515" s="111"/>
    </row>
    <row r="516" spans="1:9" hidden="1" x14ac:dyDescent="0.25">
      <c r="A516" s="111" t="str">
        <f t="shared" si="8"/>
        <v>4600027637105500100902UN</v>
      </c>
      <c r="B516" s="111">
        <v>5500100902</v>
      </c>
      <c r="C516" s="111" t="s">
        <v>5741</v>
      </c>
      <c r="D516" s="111" t="s">
        <v>72</v>
      </c>
      <c r="E516" s="112">
        <v>4329.22</v>
      </c>
      <c r="F516" s="111" t="s">
        <v>6502</v>
      </c>
      <c r="G516" s="111">
        <v>4600027637</v>
      </c>
      <c r="H516" s="111">
        <v>10</v>
      </c>
      <c r="I516" s="111"/>
    </row>
    <row r="517" spans="1:9" hidden="1" x14ac:dyDescent="0.25">
      <c r="A517" s="111" t="str">
        <f t="shared" si="8"/>
        <v>4600027637105500100899UN</v>
      </c>
      <c r="B517" s="111">
        <v>5500100899</v>
      </c>
      <c r="C517" s="111" t="s">
        <v>6162</v>
      </c>
      <c r="D517" s="111" t="s">
        <v>72</v>
      </c>
      <c r="E517" s="112">
        <v>6704.64</v>
      </c>
      <c r="F517" s="111" t="s">
        <v>6503</v>
      </c>
      <c r="G517" s="111">
        <v>4600027637</v>
      </c>
      <c r="H517" s="111">
        <v>10</v>
      </c>
      <c r="I517" s="111"/>
    </row>
    <row r="518" spans="1:9" hidden="1" x14ac:dyDescent="0.25">
      <c r="A518" s="111" t="str">
        <f t="shared" si="8"/>
        <v>4600027637105500100900UN</v>
      </c>
      <c r="B518" s="111">
        <v>5500100900</v>
      </c>
      <c r="C518" s="111" t="s">
        <v>6161</v>
      </c>
      <c r="D518" s="111" t="s">
        <v>72</v>
      </c>
      <c r="E518" s="112">
        <v>9235.1200000000008</v>
      </c>
      <c r="F518" s="111" t="s">
        <v>6504</v>
      </c>
      <c r="G518" s="111">
        <v>4600027637</v>
      </c>
      <c r="H518" s="111">
        <v>10</v>
      </c>
      <c r="I518" s="111"/>
    </row>
    <row r="519" spans="1:9" hidden="1" x14ac:dyDescent="0.25">
      <c r="A519" s="111" t="str">
        <f t="shared" si="8"/>
        <v>4600027637105500100901UN</v>
      </c>
      <c r="B519" s="111">
        <v>5500100901</v>
      </c>
      <c r="C519" s="111" t="s">
        <v>5743</v>
      </c>
      <c r="D519" s="111" t="s">
        <v>72</v>
      </c>
      <c r="E519" s="112">
        <v>13915.01</v>
      </c>
      <c r="F519" s="111" t="s">
        <v>6505</v>
      </c>
      <c r="G519" s="111">
        <v>4600027637</v>
      </c>
      <c r="H519" s="111">
        <v>10</v>
      </c>
      <c r="I519" s="111"/>
    </row>
    <row r="520" spans="1:9" hidden="1" x14ac:dyDescent="0.25">
      <c r="A520" s="111" t="str">
        <f t="shared" si="8"/>
        <v>4600027637105500100903UN</v>
      </c>
      <c r="B520" s="111">
        <v>5500100903</v>
      </c>
      <c r="C520" s="111" t="s">
        <v>5742</v>
      </c>
      <c r="D520" s="111" t="s">
        <v>72</v>
      </c>
      <c r="E520" s="112">
        <v>9558.99</v>
      </c>
      <c r="F520" s="111" t="s">
        <v>6506</v>
      </c>
      <c r="G520" s="111">
        <v>4600027637</v>
      </c>
      <c r="H520" s="111">
        <v>10</v>
      </c>
      <c r="I520" s="111"/>
    </row>
    <row r="521" spans="1:9" hidden="1" x14ac:dyDescent="0.25">
      <c r="A521" s="111" t="str">
        <f t="shared" si="8"/>
        <v>4600027637105500100904UN</v>
      </c>
      <c r="B521" s="111">
        <v>5500100904</v>
      </c>
      <c r="C521" s="111" t="s">
        <v>5744</v>
      </c>
      <c r="D521" s="111" t="s">
        <v>72</v>
      </c>
      <c r="E521" s="112">
        <v>15551.52</v>
      </c>
      <c r="F521" s="111" t="s">
        <v>6507</v>
      </c>
      <c r="G521" s="111">
        <v>4600027637</v>
      </c>
      <c r="H521" s="111">
        <v>10</v>
      </c>
      <c r="I521" s="111"/>
    </row>
    <row r="522" spans="1:9" hidden="1" x14ac:dyDescent="0.25">
      <c r="A522" s="111" t="str">
        <f t="shared" si="8"/>
        <v>4600027637105500100905UN</v>
      </c>
      <c r="B522" s="111">
        <v>5500100905</v>
      </c>
      <c r="C522" s="111" t="s">
        <v>5745</v>
      </c>
      <c r="D522" s="111" t="s">
        <v>72</v>
      </c>
      <c r="E522" s="112">
        <v>13805.6</v>
      </c>
      <c r="F522" s="111" t="s">
        <v>6508</v>
      </c>
      <c r="G522" s="111">
        <v>4600027637</v>
      </c>
      <c r="H522" s="111">
        <v>10</v>
      </c>
      <c r="I522" s="111"/>
    </row>
    <row r="523" spans="1:9" hidden="1" x14ac:dyDescent="0.25">
      <c r="A523" s="111" t="str">
        <f t="shared" si="8"/>
        <v>4600027637105500100906UN</v>
      </c>
      <c r="B523" s="111">
        <v>5500100906</v>
      </c>
      <c r="C523" s="111" t="s">
        <v>6137</v>
      </c>
      <c r="D523" s="111" t="s">
        <v>72</v>
      </c>
      <c r="E523" s="112">
        <v>2476.2199999999998</v>
      </c>
      <c r="F523" s="111" t="s">
        <v>7415</v>
      </c>
      <c r="G523" s="111">
        <v>4600027637</v>
      </c>
      <c r="H523" s="111">
        <v>10</v>
      </c>
      <c r="I523" s="111"/>
    </row>
    <row r="524" spans="1:9" hidden="1" x14ac:dyDescent="0.25">
      <c r="A524" s="111" t="str">
        <f t="shared" si="8"/>
        <v>4600027637105500100907UN</v>
      </c>
      <c r="B524" s="111">
        <v>5500100907</v>
      </c>
      <c r="C524" s="111" t="s">
        <v>6136</v>
      </c>
      <c r="D524" s="111" t="s">
        <v>72</v>
      </c>
      <c r="E524" s="112">
        <v>2108.35</v>
      </c>
      <c r="F524" s="111" t="s">
        <v>6509</v>
      </c>
      <c r="G524" s="111">
        <v>4600027637</v>
      </c>
      <c r="H524" s="111">
        <v>10</v>
      </c>
      <c r="I524" s="111"/>
    </row>
    <row r="525" spans="1:9" hidden="1" x14ac:dyDescent="0.25">
      <c r="A525" s="111" t="str">
        <f t="shared" si="8"/>
        <v>4600027637105500100908UN</v>
      </c>
      <c r="B525" s="111">
        <v>5500100908</v>
      </c>
      <c r="C525" s="111" t="s">
        <v>6177</v>
      </c>
      <c r="D525" s="111" t="s">
        <v>72</v>
      </c>
      <c r="E525" s="112">
        <v>77.599999999999994</v>
      </c>
      <c r="F525" s="111" t="s">
        <v>6510</v>
      </c>
      <c r="G525" s="111">
        <v>4600027637</v>
      </c>
      <c r="H525" s="111">
        <v>10</v>
      </c>
      <c r="I525" s="111"/>
    </row>
    <row r="526" spans="1:9" hidden="1" x14ac:dyDescent="0.25">
      <c r="A526" s="111" t="str">
        <f t="shared" si="8"/>
        <v>4600027637105500100909UN</v>
      </c>
      <c r="B526" s="111">
        <v>5500100909</v>
      </c>
      <c r="C526" s="111" t="s">
        <v>6164</v>
      </c>
      <c r="D526" s="111" t="s">
        <v>72</v>
      </c>
      <c r="E526" s="112">
        <v>4428.22</v>
      </c>
      <c r="F526" s="111" t="s">
        <v>6511</v>
      </c>
      <c r="G526" s="111">
        <v>4600027637</v>
      </c>
      <c r="H526" s="111">
        <v>10</v>
      </c>
      <c r="I526" s="111"/>
    </row>
    <row r="527" spans="1:9" hidden="1" x14ac:dyDescent="0.25">
      <c r="A527" s="111" t="str">
        <f t="shared" si="8"/>
        <v>4600027637105500100910UN</v>
      </c>
      <c r="B527" s="111">
        <v>5500100910</v>
      </c>
      <c r="C527" s="111" t="s">
        <v>6166</v>
      </c>
      <c r="D527" s="111" t="s">
        <v>72</v>
      </c>
      <c r="E527" s="112">
        <v>5179.51</v>
      </c>
      <c r="F527" s="111" t="s">
        <v>6512</v>
      </c>
      <c r="G527" s="111">
        <v>4600027637</v>
      </c>
      <c r="H527" s="111">
        <v>10</v>
      </c>
      <c r="I527" s="111"/>
    </row>
    <row r="528" spans="1:9" hidden="1" x14ac:dyDescent="0.25">
      <c r="A528" s="111" t="str">
        <f t="shared" si="8"/>
        <v>4600027637105500100911M</v>
      </c>
      <c r="B528" s="111">
        <v>5500100911</v>
      </c>
      <c r="C528" s="111" t="s">
        <v>6150</v>
      </c>
      <c r="D528" s="111" t="s">
        <v>77</v>
      </c>
      <c r="E528" s="112">
        <v>127.85</v>
      </c>
      <c r="F528" s="111" t="s">
        <v>6513</v>
      </c>
      <c r="G528" s="111">
        <v>4600027637</v>
      </c>
      <c r="H528" s="111">
        <v>10</v>
      </c>
      <c r="I528" s="111"/>
    </row>
    <row r="529" spans="1:9" hidden="1" x14ac:dyDescent="0.25">
      <c r="A529" s="111" t="str">
        <f t="shared" si="8"/>
        <v>4600027637105500100912M</v>
      </c>
      <c r="B529" s="111">
        <v>5500100912</v>
      </c>
      <c r="C529" s="111" t="s">
        <v>6152</v>
      </c>
      <c r="D529" s="111" t="s">
        <v>77</v>
      </c>
      <c r="E529" s="112">
        <v>168.76</v>
      </c>
      <c r="F529" s="111" t="s">
        <v>6514</v>
      </c>
      <c r="G529" s="111">
        <v>4600027637</v>
      </c>
      <c r="H529" s="111">
        <v>10</v>
      </c>
      <c r="I529" s="111"/>
    </row>
    <row r="530" spans="1:9" hidden="1" x14ac:dyDescent="0.25">
      <c r="A530" s="111" t="str">
        <f t="shared" si="8"/>
        <v>4600027637105500100924KM</v>
      </c>
      <c r="B530" s="111">
        <v>5500100924</v>
      </c>
      <c r="C530" s="111" t="s">
        <v>6138</v>
      </c>
      <c r="D530" s="111" t="s">
        <v>4980</v>
      </c>
      <c r="E530" s="112">
        <v>8037</v>
      </c>
      <c r="F530" s="111" t="s">
        <v>6515</v>
      </c>
      <c r="G530" s="111">
        <v>4600027637</v>
      </c>
      <c r="H530" s="111">
        <v>10</v>
      </c>
      <c r="I530" s="111"/>
    </row>
    <row r="531" spans="1:9" hidden="1" x14ac:dyDescent="0.25">
      <c r="A531" s="111" t="str">
        <f t="shared" si="8"/>
        <v>4600027637105500100913KG</v>
      </c>
      <c r="B531" s="111">
        <v>5500100913</v>
      </c>
      <c r="C531" s="111" t="s">
        <v>6135</v>
      </c>
      <c r="D531" s="111" t="s">
        <v>5172</v>
      </c>
      <c r="E531" s="112">
        <v>8.17</v>
      </c>
      <c r="F531" s="111" t="s">
        <v>6516</v>
      </c>
      <c r="G531" s="111">
        <v>4600027637</v>
      </c>
      <c r="H531" s="111">
        <v>10</v>
      </c>
      <c r="I531" s="111"/>
    </row>
    <row r="532" spans="1:9" hidden="1" x14ac:dyDescent="0.25">
      <c r="A532" s="111" t="str">
        <f t="shared" si="8"/>
        <v>4600027637105500100915KM</v>
      </c>
      <c r="B532" s="111">
        <v>5500100915</v>
      </c>
      <c r="C532" s="111" t="s">
        <v>5738</v>
      </c>
      <c r="D532" s="111" t="s">
        <v>4980</v>
      </c>
      <c r="E532" s="112">
        <v>2938.53</v>
      </c>
      <c r="F532" s="111" t="s">
        <v>6517</v>
      </c>
      <c r="G532" s="111">
        <v>4600027637</v>
      </c>
      <c r="H532" s="111">
        <v>10</v>
      </c>
      <c r="I532" s="111"/>
    </row>
    <row r="533" spans="1:9" hidden="1" x14ac:dyDescent="0.25">
      <c r="A533" s="111" t="str">
        <f t="shared" si="8"/>
        <v>4600027637105500100919UN</v>
      </c>
      <c r="B533" s="111">
        <v>5500100919</v>
      </c>
      <c r="C533" s="111" t="s">
        <v>6173</v>
      </c>
      <c r="D533" s="111" t="s">
        <v>72</v>
      </c>
      <c r="E533" s="112">
        <v>15494.65</v>
      </c>
      <c r="F533" s="111" t="s">
        <v>6518</v>
      </c>
      <c r="G533" s="111">
        <v>4600027637</v>
      </c>
      <c r="H533" s="111">
        <v>10</v>
      </c>
      <c r="I533" s="111"/>
    </row>
    <row r="534" spans="1:9" hidden="1" x14ac:dyDescent="0.25">
      <c r="A534" s="111" t="str">
        <f t="shared" si="8"/>
        <v>4600027637105500100925UN</v>
      </c>
      <c r="B534" s="111">
        <v>5500100925</v>
      </c>
      <c r="C534" s="111" t="s">
        <v>6167</v>
      </c>
      <c r="D534" s="111" t="s">
        <v>72</v>
      </c>
      <c r="E534" s="112">
        <v>2315.17</v>
      </c>
      <c r="F534" s="111" t="s">
        <v>6519</v>
      </c>
      <c r="G534" s="111">
        <v>4600027637</v>
      </c>
      <c r="H534" s="111">
        <v>10</v>
      </c>
      <c r="I534" s="111"/>
    </row>
    <row r="535" spans="1:9" hidden="1" x14ac:dyDescent="0.25">
      <c r="A535" s="111" t="str">
        <f t="shared" si="8"/>
        <v>4600027637105500100927UN</v>
      </c>
      <c r="B535" s="111">
        <v>5500100927</v>
      </c>
      <c r="C535" s="111" t="s">
        <v>6172</v>
      </c>
      <c r="D535" s="111" t="s">
        <v>72</v>
      </c>
      <c r="E535" s="112">
        <v>2990.01</v>
      </c>
      <c r="F535" s="111" t="s">
        <v>6520</v>
      </c>
      <c r="G535" s="111">
        <v>4600027637</v>
      </c>
      <c r="H535" s="111">
        <v>10</v>
      </c>
      <c r="I535" s="111"/>
    </row>
    <row r="536" spans="1:9" hidden="1" x14ac:dyDescent="0.25">
      <c r="A536" s="111" t="str">
        <f t="shared" si="8"/>
        <v>4600027637105500100928UN</v>
      </c>
      <c r="B536" s="111">
        <v>5500100928</v>
      </c>
      <c r="C536" s="111" t="s">
        <v>6159</v>
      </c>
      <c r="D536" s="111" t="s">
        <v>72</v>
      </c>
      <c r="E536" s="112">
        <v>15448.44</v>
      </c>
      <c r="F536" s="111" t="s">
        <v>6521</v>
      </c>
      <c r="G536" s="111">
        <v>4600027637</v>
      </c>
      <c r="H536" s="111">
        <v>10</v>
      </c>
      <c r="I536" s="111"/>
    </row>
    <row r="537" spans="1:9" hidden="1" x14ac:dyDescent="0.25">
      <c r="A537" s="111" t="str">
        <f t="shared" si="8"/>
        <v>4600027637105500100929UN</v>
      </c>
      <c r="B537" s="111">
        <v>5500100929</v>
      </c>
      <c r="C537" s="111" t="s">
        <v>6171</v>
      </c>
      <c r="D537" s="111" t="s">
        <v>72</v>
      </c>
      <c r="E537" s="112">
        <v>5133.46</v>
      </c>
      <c r="F537" s="111" t="s">
        <v>6522</v>
      </c>
      <c r="G537" s="111">
        <v>4600027637</v>
      </c>
      <c r="H537" s="111">
        <v>10</v>
      </c>
      <c r="I537" s="111"/>
    </row>
    <row r="538" spans="1:9" hidden="1" x14ac:dyDescent="0.25">
      <c r="A538" s="111" t="str">
        <f t="shared" si="8"/>
        <v>4600027637105500100932UN</v>
      </c>
      <c r="B538" s="111">
        <v>5500100932</v>
      </c>
      <c r="C538" s="111" t="s">
        <v>5740</v>
      </c>
      <c r="D538" s="111" t="s">
        <v>72</v>
      </c>
      <c r="E538" s="112">
        <v>2085.2399999999998</v>
      </c>
      <c r="F538" s="111" t="s">
        <v>6523</v>
      </c>
      <c r="G538" s="111">
        <v>4600027637</v>
      </c>
      <c r="H538" s="111">
        <v>10</v>
      </c>
      <c r="I538" s="111"/>
    </row>
    <row r="539" spans="1:9" hidden="1" x14ac:dyDescent="0.25">
      <c r="A539" s="111" t="str">
        <f t="shared" si="8"/>
        <v>4600027637105500100933UN</v>
      </c>
      <c r="B539" s="111">
        <v>5500100933</v>
      </c>
      <c r="C539" s="111" t="s">
        <v>6145</v>
      </c>
      <c r="D539" s="111" t="s">
        <v>72</v>
      </c>
      <c r="E539" s="112">
        <v>124.17</v>
      </c>
      <c r="F539" s="111" t="s">
        <v>6524</v>
      </c>
      <c r="G539" s="111">
        <v>4600027637</v>
      </c>
      <c r="H539" s="111">
        <v>10</v>
      </c>
      <c r="I539" s="111"/>
    </row>
    <row r="540" spans="1:9" hidden="1" x14ac:dyDescent="0.25">
      <c r="A540" s="111" t="str">
        <f t="shared" si="8"/>
        <v>4600027637105500100934UN</v>
      </c>
      <c r="B540" s="111">
        <v>5500100934</v>
      </c>
      <c r="C540" s="111" t="s">
        <v>6146</v>
      </c>
      <c r="D540" s="111" t="s">
        <v>72</v>
      </c>
      <c r="E540" s="112">
        <v>572.70000000000005</v>
      </c>
      <c r="F540" s="111" t="s">
        <v>6525</v>
      </c>
      <c r="G540" s="111">
        <v>4600027637</v>
      </c>
      <c r="H540" s="111">
        <v>10</v>
      </c>
      <c r="I540" s="111"/>
    </row>
    <row r="541" spans="1:9" hidden="1" x14ac:dyDescent="0.25">
      <c r="A541" s="111" t="str">
        <f t="shared" si="8"/>
        <v>4600027637105500100935UN</v>
      </c>
      <c r="B541" s="111">
        <v>5500100935</v>
      </c>
      <c r="C541" s="111" t="s">
        <v>6147</v>
      </c>
      <c r="D541" s="111" t="s">
        <v>72</v>
      </c>
      <c r="E541" s="112">
        <v>517.42999999999995</v>
      </c>
      <c r="F541" s="111" t="s">
        <v>6526</v>
      </c>
      <c r="G541" s="111">
        <v>4600027637</v>
      </c>
      <c r="H541" s="111">
        <v>10</v>
      </c>
      <c r="I541" s="111"/>
    </row>
    <row r="542" spans="1:9" hidden="1" x14ac:dyDescent="0.25">
      <c r="A542" s="111" t="str">
        <f t="shared" ref="A542:A605" si="9">G542&amp;H542&amp;B542&amp;D542</f>
        <v>4600027637105500100936UN</v>
      </c>
      <c r="B542" s="111">
        <v>5500100936</v>
      </c>
      <c r="C542" s="111" t="s">
        <v>6148</v>
      </c>
      <c r="D542" s="111" t="s">
        <v>72</v>
      </c>
      <c r="E542" s="112">
        <v>168.38</v>
      </c>
      <c r="F542" s="111" t="s">
        <v>6527</v>
      </c>
      <c r="G542" s="111">
        <v>4600027637</v>
      </c>
      <c r="H542" s="111">
        <v>10</v>
      </c>
      <c r="I542" s="111"/>
    </row>
    <row r="543" spans="1:9" hidden="1" x14ac:dyDescent="0.25">
      <c r="A543" s="111" t="str">
        <f t="shared" si="9"/>
        <v>4600027637105500100938UN</v>
      </c>
      <c r="B543" s="111">
        <v>5500100938</v>
      </c>
      <c r="C543" s="111" t="s">
        <v>6149</v>
      </c>
      <c r="D543" s="111" t="s">
        <v>72</v>
      </c>
      <c r="E543" s="112">
        <v>225.74</v>
      </c>
      <c r="F543" s="111" t="s">
        <v>6528</v>
      </c>
      <c r="G543" s="111">
        <v>4600027637</v>
      </c>
      <c r="H543" s="111">
        <v>10</v>
      </c>
      <c r="I543" s="111"/>
    </row>
    <row r="544" spans="1:9" hidden="1" x14ac:dyDescent="0.25">
      <c r="A544" s="111" t="str">
        <f t="shared" si="9"/>
        <v>4600027637105500100942UN</v>
      </c>
      <c r="B544" s="111">
        <v>5500100942</v>
      </c>
      <c r="C544" s="111" t="s">
        <v>6240</v>
      </c>
      <c r="D544" s="111" t="s">
        <v>72</v>
      </c>
      <c r="E544" s="112">
        <v>3690.19</v>
      </c>
      <c r="F544" s="111" t="s">
        <v>6529</v>
      </c>
      <c r="G544" s="111">
        <v>4600027637</v>
      </c>
      <c r="H544" s="111">
        <v>10</v>
      </c>
      <c r="I544" s="111"/>
    </row>
    <row r="545" spans="1:9" hidden="1" x14ac:dyDescent="0.25">
      <c r="A545" s="111" t="str">
        <f t="shared" si="9"/>
        <v>4600027637105500100939UN</v>
      </c>
      <c r="B545" s="111">
        <v>5500100939</v>
      </c>
      <c r="C545" s="111" t="s">
        <v>6156</v>
      </c>
      <c r="D545" s="111" t="s">
        <v>72</v>
      </c>
      <c r="E545" s="112">
        <v>4738.79</v>
      </c>
      <c r="F545" s="111" t="s">
        <v>6530</v>
      </c>
      <c r="G545" s="111">
        <v>4600027637</v>
      </c>
      <c r="H545" s="111">
        <v>10</v>
      </c>
      <c r="I545" s="111"/>
    </row>
    <row r="546" spans="1:9" hidden="1" x14ac:dyDescent="0.25">
      <c r="A546" s="111" t="str">
        <f t="shared" si="9"/>
        <v>4600027637105500100940UN</v>
      </c>
      <c r="B546" s="111">
        <v>5500100940</v>
      </c>
      <c r="C546" s="111" t="s">
        <v>6168</v>
      </c>
      <c r="D546" s="111" t="s">
        <v>72</v>
      </c>
      <c r="E546" s="112">
        <v>1666.59</v>
      </c>
      <c r="F546" s="111" t="s">
        <v>6531</v>
      </c>
      <c r="G546" s="111">
        <v>4600027637</v>
      </c>
      <c r="H546" s="111">
        <v>10</v>
      </c>
      <c r="I546" s="111"/>
    </row>
    <row r="547" spans="1:9" hidden="1" x14ac:dyDescent="0.25">
      <c r="A547" s="111" t="str">
        <f t="shared" si="9"/>
        <v>4600027637105500100941UN</v>
      </c>
      <c r="B547" s="111">
        <v>5500100941</v>
      </c>
      <c r="C547" s="111" t="s">
        <v>6239</v>
      </c>
      <c r="D547" s="111" t="s">
        <v>72</v>
      </c>
      <c r="E547" s="112">
        <v>2733.46</v>
      </c>
      <c r="F547" s="111" t="s">
        <v>6532</v>
      </c>
      <c r="G547" s="111">
        <v>4600027637</v>
      </c>
      <c r="H547" s="111">
        <v>10</v>
      </c>
      <c r="I547" s="111"/>
    </row>
    <row r="548" spans="1:9" hidden="1" x14ac:dyDescent="0.25">
      <c r="A548" s="111" t="str">
        <f t="shared" si="9"/>
        <v>4600027637105500100944UN</v>
      </c>
      <c r="B548" s="111">
        <v>5500100944</v>
      </c>
      <c r="C548" s="111" t="s">
        <v>6165</v>
      </c>
      <c r="D548" s="111" t="s">
        <v>72</v>
      </c>
      <c r="E548" s="112">
        <v>2562.61</v>
      </c>
      <c r="F548" s="111" t="s">
        <v>6533</v>
      </c>
      <c r="G548" s="111">
        <v>4600027637</v>
      </c>
      <c r="H548" s="111">
        <v>10</v>
      </c>
      <c r="I548" s="111"/>
    </row>
    <row r="549" spans="1:9" hidden="1" x14ac:dyDescent="0.25">
      <c r="A549" s="111" t="str">
        <f t="shared" si="9"/>
        <v>4600027637105500100945UN</v>
      </c>
      <c r="B549" s="111">
        <v>5500100945</v>
      </c>
      <c r="C549" s="111" t="s">
        <v>6163</v>
      </c>
      <c r="D549" s="111" t="s">
        <v>72</v>
      </c>
      <c r="E549" s="112">
        <v>2092.5500000000002</v>
      </c>
      <c r="F549" s="111" t="s">
        <v>6534</v>
      </c>
      <c r="G549" s="111">
        <v>4600027637</v>
      </c>
      <c r="H549" s="111">
        <v>10</v>
      </c>
      <c r="I549" s="111"/>
    </row>
    <row r="550" spans="1:9" x14ac:dyDescent="0.25">
      <c r="A550" s="111" t="str">
        <f t="shared" si="9"/>
        <v>4600027637105500100946UN</v>
      </c>
      <c r="B550" s="111">
        <v>5500100946</v>
      </c>
      <c r="C550" s="111" t="s">
        <v>6157</v>
      </c>
      <c r="D550" s="111" t="s">
        <v>72</v>
      </c>
      <c r="E550" s="112">
        <v>26123.02</v>
      </c>
      <c r="F550" s="111" t="s">
        <v>6535</v>
      </c>
      <c r="G550" s="111">
        <v>4600027637</v>
      </c>
      <c r="H550" s="111">
        <v>10</v>
      </c>
      <c r="I550" s="111"/>
    </row>
    <row r="551" spans="1:9" x14ac:dyDescent="0.25">
      <c r="A551" s="111" t="str">
        <f t="shared" si="9"/>
        <v>4600027637105500100946UN</v>
      </c>
      <c r="B551" s="111">
        <v>5500100946</v>
      </c>
      <c r="C551" s="111" t="s">
        <v>6157</v>
      </c>
      <c r="D551" s="111" t="s">
        <v>72</v>
      </c>
      <c r="E551" s="112">
        <v>30612.04</v>
      </c>
      <c r="F551" s="111" t="s">
        <v>6536</v>
      </c>
      <c r="G551" s="111">
        <v>4600027637</v>
      </c>
      <c r="H551" s="111">
        <v>10</v>
      </c>
      <c r="I551" s="111"/>
    </row>
    <row r="552" spans="1:9" hidden="1" x14ac:dyDescent="0.25">
      <c r="A552" s="111" t="str">
        <f t="shared" si="9"/>
        <v>4600027637105500100947UN</v>
      </c>
      <c r="B552" s="111">
        <v>5500100947</v>
      </c>
      <c r="C552" s="111" t="s">
        <v>6160</v>
      </c>
      <c r="D552" s="111" t="s">
        <v>72</v>
      </c>
      <c r="E552" s="112">
        <v>10308.299999999999</v>
      </c>
      <c r="F552" s="111" t="s">
        <v>6537</v>
      </c>
      <c r="G552" s="111">
        <v>4600027637</v>
      </c>
      <c r="H552" s="111">
        <v>10</v>
      </c>
      <c r="I552" s="111"/>
    </row>
    <row r="553" spans="1:9" hidden="1" x14ac:dyDescent="0.25">
      <c r="A553" s="111" t="str">
        <f t="shared" si="9"/>
        <v>4600027637105500100948UN</v>
      </c>
      <c r="B553" s="111">
        <v>5500100948</v>
      </c>
      <c r="C553" s="111" t="s">
        <v>6133</v>
      </c>
      <c r="D553" s="111" t="s">
        <v>72</v>
      </c>
      <c r="E553" s="112">
        <v>5140.9399999999996</v>
      </c>
      <c r="F553" s="111" t="s">
        <v>6538</v>
      </c>
      <c r="G553" s="111">
        <v>4600027637</v>
      </c>
      <c r="H553" s="111">
        <v>10</v>
      </c>
      <c r="I553" s="111"/>
    </row>
    <row r="554" spans="1:9" hidden="1" x14ac:dyDescent="0.25">
      <c r="A554" s="111" t="str">
        <f t="shared" si="9"/>
        <v>4600027637105500100949CJ</v>
      </c>
      <c r="B554" s="111">
        <v>5500100949</v>
      </c>
      <c r="C554" s="111" t="s">
        <v>6174</v>
      </c>
      <c r="D554" s="111" t="s">
        <v>5089</v>
      </c>
      <c r="E554" s="112">
        <v>11189.42</v>
      </c>
      <c r="F554" s="111" t="s">
        <v>6539</v>
      </c>
      <c r="G554" s="111">
        <v>4600027637</v>
      </c>
      <c r="H554" s="111">
        <v>10</v>
      </c>
      <c r="I554" s="111"/>
    </row>
    <row r="555" spans="1:9" hidden="1" x14ac:dyDescent="0.25">
      <c r="A555" s="111" t="str">
        <f t="shared" si="9"/>
        <v>4600027637105500100975KM</v>
      </c>
      <c r="B555" s="111">
        <v>5500100975</v>
      </c>
      <c r="C555" s="111" t="s">
        <v>5881</v>
      </c>
      <c r="D555" s="111" t="s">
        <v>4980</v>
      </c>
      <c r="E555" s="112">
        <v>85.64</v>
      </c>
      <c r="F555" s="111" t="s">
        <v>6540</v>
      </c>
      <c r="G555" s="111">
        <v>4600027637</v>
      </c>
      <c r="H555" s="111">
        <v>10</v>
      </c>
      <c r="I555" s="111"/>
    </row>
    <row r="556" spans="1:9" hidden="1" x14ac:dyDescent="0.25">
      <c r="A556" s="111" t="str">
        <f t="shared" si="9"/>
        <v>4600027637105500100976UN</v>
      </c>
      <c r="B556" s="111">
        <v>5500100976</v>
      </c>
      <c r="C556" s="111" t="s">
        <v>5320</v>
      </c>
      <c r="D556" s="111" t="s">
        <v>72</v>
      </c>
      <c r="E556" s="112">
        <v>2789.43</v>
      </c>
      <c r="F556" s="111" t="s">
        <v>6541</v>
      </c>
      <c r="G556" s="111">
        <v>4600027637</v>
      </c>
      <c r="H556" s="111">
        <v>10</v>
      </c>
      <c r="I556" s="111"/>
    </row>
    <row r="557" spans="1:9" hidden="1" x14ac:dyDescent="0.25">
      <c r="A557" s="111" t="str">
        <f t="shared" si="9"/>
        <v>4600027637105500100979M</v>
      </c>
      <c r="B557" s="111">
        <v>5500100979</v>
      </c>
      <c r="C557" s="111" t="s">
        <v>6061</v>
      </c>
      <c r="D557" s="111" t="s">
        <v>77</v>
      </c>
      <c r="E557" s="112">
        <v>1990.63</v>
      </c>
      <c r="F557" s="111" t="s">
        <v>6542</v>
      </c>
      <c r="G557" s="111">
        <v>4600027637</v>
      </c>
      <c r="H557" s="111">
        <v>10</v>
      </c>
      <c r="I557" s="111"/>
    </row>
    <row r="558" spans="1:9" hidden="1" x14ac:dyDescent="0.25">
      <c r="A558" s="111" t="str">
        <f t="shared" si="9"/>
        <v>4600027637105500200378UN</v>
      </c>
      <c r="B558" s="111">
        <v>5500200378</v>
      </c>
      <c r="C558" s="111" t="s">
        <v>5789</v>
      </c>
      <c r="D558" s="111" t="s">
        <v>72</v>
      </c>
      <c r="E558" s="112">
        <v>423.92</v>
      </c>
      <c r="F558" s="111" t="s">
        <v>6543</v>
      </c>
      <c r="G558" s="111">
        <v>4600027637</v>
      </c>
      <c r="H558" s="111">
        <v>10</v>
      </c>
      <c r="I558" s="111"/>
    </row>
    <row r="559" spans="1:9" hidden="1" x14ac:dyDescent="0.25">
      <c r="A559" s="111" t="str">
        <f t="shared" si="9"/>
        <v>4600027637105500200372M</v>
      </c>
      <c r="B559" s="111">
        <v>5500200372</v>
      </c>
      <c r="C559" s="111" t="s">
        <v>5246</v>
      </c>
      <c r="D559" s="111" t="s">
        <v>77</v>
      </c>
      <c r="E559" s="112">
        <v>112.18</v>
      </c>
      <c r="F559" s="111" t="s">
        <v>6544</v>
      </c>
      <c r="G559" s="111">
        <v>4600027637</v>
      </c>
      <c r="H559" s="111">
        <v>10</v>
      </c>
      <c r="I559" s="111"/>
    </row>
    <row r="560" spans="1:9" hidden="1" x14ac:dyDescent="0.25">
      <c r="A560" s="111" t="str">
        <f t="shared" si="9"/>
        <v>4600027637105500200373UN</v>
      </c>
      <c r="B560" s="111">
        <v>5500200373</v>
      </c>
      <c r="C560" s="111" t="s">
        <v>6216</v>
      </c>
      <c r="D560" s="111" t="s">
        <v>72</v>
      </c>
      <c r="E560" s="112">
        <v>1013.18</v>
      </c>
      <c r="F560" s="111" t="s">
        <v>6545</v>
      </c>
      <c r="G560" s="111">
        <v>4600027637</v>
      </c>
      <c r="H560" s="111">
        <v>10</v>
      </c>
      <c r="I560" s="111"/>
    </row>
    <row r="561" spans="1:9" hidden="1" x14ac:dyDescent="0.25">
      <c r="A561" s="111" t="str">
        <f t="shared" si="9"/>
        <v>4600027637105500200377UN</v>
      </c>
      <c r="B561" s="111">
        <v>5500200377</v>
      </c>
      <c r="C561" s="111" t="s">
        <v>5783</v>
      </c>
      <c r="D561" s="111" t="s">
        <v>72</v>
      </c>
      <c r="E561" s="112">
        <v>1274.73</v>
      </c>
      <c r="F561" s="111" t="s">
        <v>6546</v>
      </c>
      <c r="G561" s="111">
        <v>4600027637</v>
      </c>
      <c r="H561" s="111">
        <v>10</v>
      </c>
      <c r="I561" s="111"/>
    </row>
    <row r="562" spans="1:9" hidden="1" x14ac:dyDescent="0.25">
      <c r="A562" s="111" t="str">
        <f t="shared" si="9"/>
        <v>4600027637105500200379UN</v>
      </c>
      <c r="B562" s="111">
        <v>5500200379</v>
      </c>
      <c r="C562" s="111" t="s">
        <v>5788</v>
      </c>
      <c r="D562" s="111" t="s">
        <v>72</v>
      </c>
      <c r="E562" s="112">
        <v>1468.5</v>
      </c>
      <c r="F562" s="111" t="s">
        <v>6547</v>
      </c>
      <c r="G562" s="111">
        <v>4600027637</v>
      </c>
      <c r="H562" s="111">
        <v>10</v>
      </c>
      <c r="I562" s="111"/>
    </row>
    <row r="563" spans="1:9" hidden="1" x14ac:dyDescent="0.25">
      <c r="A563" s="111" t="str">
        <f t="shared" si="9"/>
        <v>4600027637105500200380UN</v>
      </c>
      <c r="B563" s="111">
        <v>5500200380</v>
      </c>
      <c r="C563" s="111" t="s">
        <v>5784</v>
      </c>
      <c r="D563" s="111" t="s">
        <v>72</v>
      </c>
      <c r="E563" s="112">
        <v>1274.73</v>
      </c>
      <c r="F563" s="111" t="s">
        <v>6548</v>
      </c>
      <c r="G563" s="111">
        <v>4600027637</v>
      </c>
      <c r="H563" s="111">
        <v>10</v>
      </c>
      <c r="I563" s="111"/>
    </row>
    <row r="564" spans="1:9" hidden="1" x14ac:dyDescent="0.25">
      <c r="A564" s="111" t="str">
        <f t="shared" si="9"/>
        <v>4600027637105500200381UN</v>
      </c>
      <c r="B564" s="111">
        <v>5500200381</v>
      </c>
      <c r="C564" s="111" t="s">
        <v>5785</v>
      </c>
      <c r="D564" s="111" t="s">
        <v>72</v>
      </c>
      <c r="E564" s="112">
        <v>1274.73</v>
      </c>
      <c r="F564" s="111" t="s">
        <v>6549</v>
      </c>
      <c r="G564" s="111">
        <v>4600027637</v>
      </c>
      <c r="H564" s="111">
        <v>10</v>
      </c>
      <c r="I564" s="111"/>
    </row>
    <row r="565" spans="1:9" hidden="1" x14ac:dyDescent="0.25">
      <c r="A565" s="111" t="str">
        <f t="shared" si="9"/>
        <v>4600027637105500200382UN</v>
      </c>
      <c r="B565" s="111">
        <v>5500200382</v>
      </c>
      <c r="C565" s="111" t="s">
        <v>5782</v>
      </c>
      <c r="D565" s="111" t="s">
        <v>72</v>
      </c>
      <c r="E565" s="112">
        <v>1274.73</v>
      </c>
      <c r="F565" s="111" t="s">
        <v>6550</v>
      </c>
      <c r="G565" s="111">
        <v>4600027637</v>
      </c>
      <c r="H565" s="111">
        <v>10</v>
      </c>
      <c r="I565" s="111"/>
    </row>
    <row r="566" spans="1:9" hidden="1" x14ac:dyDescent="0.25">
      <c r="A566" s="111" t="str">
        <f t="shared" si="9"/>
        <v>4600027637105500200383UN</v>
      </c>
      <c r="B566" s="111">
        <v>5500200383</v>
      </c>
      <c r="C566" s="111" t="s">
        <v>5790</v>
      </c>
      <c r="D566" s="111" t="s">
        <v>72</v>
      </c>
      <c r="E566" s="112">
        <v>423.92</v>
      </c>
      <c r="F566" s="111" t="s">
        <v>6551</v>
      </c>
      <c r="G566" s="111">
        <v>4600027637</v>
      </c>
      <c r="H566" s="111">
        <v>10</v>
      </c>
      <c r="I566" s="111"/>
    </row>
    <row r="567" spans="1:9" hidden="1" x14ac:dyDescent="0.25">
      <c r="A567" s="111" t="str">
        <f t="shared" si="9"/>
        <v>4600027637105500200384UN</v>
      </c>
      <c r="B567" s="111">
        <v>5500200384</v>
      </c>
      <c r="C567" s="111" t="s">
        <v>5786</v>
      </c>
      <c r="D567" s="111" t="s">
        <v>72</v>
      </c>
      <c r="E567" s="112">
        <v>423.92</v>
      </c>
      <c r="F567" s="111" t="s">
        <v>6552</v>
      </c>
      <c r="G567" s="111">
        <v>4600027637</v>
      </c>
      <c r="H567" s="111">
        <v>10</v>
      </c>
      <c r="I567" s="111"/>
    </row>
    <row r="568" spans="1:9" hidden="1" x14ac:dyDescent="0.25">
      <c r="A568" s="111" t="str">
        <f t="shared" si="9"/>
        <v>4600027637105500200385UN</v>
      </c>
      <c r="B568" s="111">
        <v>5500200385</v>
      </c>
      <c r="C568" s="111" t="s">
        <v>5779</v>
      </c>
      <c r="D568" s="111" t="s">
        <v>72</v>
      </c>
      <c r="E568" s="112">
        <v>1274.73</v>
      </c>
      <c r="F568" s="111" t="s">
        <v>6553</v>
      </c>
      <c r="G568" s="111">
        <v>4600027637</v>
      </c>
      <c r="H568" s="111">
        <v>10</v>
      </c>
      <c r="I568" s="111"/>
    </row>
    <row r="569" spans="1:9" hidden="1" x14ac:dyDescent="0.25">
      <c r="A569" s="111" t="str">
        <f t="shared" si="9"/>
        <v>4600027637105500200386UN</v>
      </c>
      <c r="B569" s="111">
        <v>5500200386</v>
      </c>
      <c r="C569" s="111" t="s">
        <v>5780</v>
      </c>
      <c r="D569" s="111" t="s">
        <v>72</v>
      </c>
      <c r="E569" s="112">
        <v>1274.73</v>
      </c>
      <c r="F569" s="111" t="s">
        <v>6554</v>
      </c>
      <c r="G569" s="111">
        <v>4600027637</v>
      </c>
      <c r="H569" s="111">
        <v>10</v>
      </c>
      <c r="I569" s="111"/>
    </row>
    <row r="570" spans="1:9" hidden="1" x14ac:dyDescent="0.25">
      <c r="A570" s="111" t="str">
        <f t="shared" si="9"/>
        <v>4600027637105500200387UN</v>
      </c>
      <c r="B570" s="111">
        <v>5500200387</v>
      </c>
      <c r="C570" s="111" t="s">
        <v>5787</v>
      </c>
      <c r="D570" s="111" t="s">
        <v>72</v>
      </c>
      <c r="E570" s="112">
        <v>423.92</v>
      </c>
      <c r="F570" s="111" t="s">
        <v>6555</v>
      </c>
      <c r="G570" s="111">
        <v>4600027637</v>
      </c>
      <c r="H570" s="111">
        <v>10</v>
      </c>
      <c r="I570" s="111"/>
    </row>
    <row r="571" spans="1:9" hidden="1" x14ac:dyDescent="0.25">
      <c r="A571" s="111" t="str">
        <f t="shared" si="9"/>
        <v>4600027637105500200388UN</v>
      </c>
      <c r="B571" s="111">
        <v>5500200388</v>
      </c>
      <c r="C571" s="111" t="s">
        <v>5781</v>
      </c>
      <c r="D571" s="111" t="s">
        <v>72</v>
      </c>
      <c r="E571" s="112">
        <v>1468.5</v>
      </c>
      <c r="F571" s="111" t="s">
        <v>6556</v>
      </c>
      <c r="G571" s="111">
        <v>4600027637</v>
      </c>
      <c r="H571" s="111">
        <v>10</v>
      </c>
      <c r="I571" s="111"/>
    </row>
    <row r="572" spans="1:9" hidden="1" x14ac:dyDescent="0.25">
      <c r="A572" s="111" t="str">
        <f t="shared" si="9"/>
        <v>4600027637105500200392UN</v>
      </c>
      <c r="B572" s="111">
        <v>5500200392</v>
      </c>
      <c r="C572" s="111" t="s">
        <v>5775</v>
      </c>
      <c r="D572" s="111" t="s">
        <v>72</v>
      </c>
      <c r="E572" s="112">
        <v>626.51</v>
      </c>
      <c r="F572" s="111" t="s">
        <v>6557</v>
      </c>
      <c r="G572" s="111">
        <v>4600027637</v>
      </c>
      <c r="H572" s="111">
        <v>10</v>
      </c>
      <c r="I572" s="111"/>
    </row>
    <row r="573" spans="1:9" hidden="1" x14ac:dyDescent="0.25">
      <c r="A573" s="111" t="str">
        <f t="shared" si="9"/>
        <v>4600027637105500200389UN</v>
      </c>
      <c r="B573" s="111">
        <v>5500200389</v>
      </c>
      <c r="C573" s="111" t="s">
        <v>5774</v>
      </c>
      <c r="D573" s="111" t="s">
        <v>72</v>
      </c>
      <c r="E573" s="112">
        <v>626.51</v>
      </c>
      <c r="F573" s="111" t="s">
        <v>6558</v>
      </c>
      <c r="G573" s="111">
        <v>4600027637</v>
      </c>
      <c r="H573" s="111">
        <v>10</v>
      </c>
      <c r="I573" s="111"/>
    </row>
    <row r="574" spans="1:9" hidden="1" x14ac:dyDescent="0.25">
      <c r="A574" s="111" t="str">
        <f t="shared" si="9"/>
        <v>4600027637105500200390UN</v>
      </c>
      <c r="B574" s="111">
        <v>5500200390</v>
      </c>
      <c r="C574" s="111" t="s">
        <v>6230</v>
      </c>
      <c r="D574" s="111" t="s">
        <v>72</v>
      </c>
      <c r="E574" s="112">
        <v>1468.5</v>
      </c>
      <c r="F574" s="111" t="s">
        <v>6559</v>
      </c>
      <c r="G574" s="111">
        <v>4600027637</v>
      </c>
      <c r="H574" s="111">
        <v>10</v>
      </c>
      <c r="I574" s="111"/>
    </row>
    <row r="575" spans="1:9" hidden="1" x14ac:dyDescent="0.25">
      <c r="A575" s="111" t="str">
        <f t="shared" si="9"/>
        <v>4600027637105500200391UN</v>
      </c>
      <c r="B575" s="111">
        <v>5500200391</v>
      </c>
      <c r="C575" s="111" t="s">
        <v>5777</v>
      </c>
      <c r="D575" s="111" t="s">
        <v>72</v>
      </c>
      <c r="E575" s="112">
        <v>438.54</v>
      </c>
      <c r="F575" s="111" t="s">
        <v>6560</v>
      </c>
      <c r="G575" s="111">
        <v>4600027637</v>
      </c>
      <c r="H575" s="111">
        <v>10</v>
      </c>
      <c r="I575" s="111"/>
    </row>
    <row r="576" spans="1:9" hidden="1" x14ac:dyDescent="0.25">
      <c r="A576" s="111" t="str">
        <f t="shared" si="9"/>
        <v>4600027637105500200393UN</v>
      </c>
      <c r="B576" s="111">
        <v>5500200393</v>
      </c>
      <c r="C576" s="111" t="s">
        <v>5778</v>
      </c>
      <c r="D576" s="111" t="s">
        <v>72</v>
      </c>
      <c r="E576" s="112">
        <v>438.54</v>
      </c>
      <c r="F576" s="111" t="s">
        <v>6561</v>
      </c>
      <c r="G576" s="111">
        <v>4600027637</v>
      </c>
      <c r="H576" s="111">
        <v>10</v>
      </c>
      <c r="I576" s="111"/>
    </row>
    <row r="577" spans="1:9" hidden="1" x14ac:dyDescent="0.25">
      <c r="A577" s="111" t="str">
        <f t="shared" si="9"/>
        <v>4600027637105500200394UN</v>
      </c>
      <c r="B577" s="111">
        <v>5500200394</v>
      </c>
      <c r="C577" s="111" t="s">
        <v>5776</v>
      </c>
      <c r="D577" s="111" t="s">
        <v>72</v>
      </c>
      <c r="E577" s="112">
        <v>626.51</v>
      </c>
      <c r="F577" s="111" t="s">
        <v>6562</v>
      </c>
      <c r="G577" s="111">
        <v>4600027637</v>
      </c>
      <c r="H577" s="111">
        <v>10</v>
      </c>
      <c r="I577" s="111"/>
    </row>
    <row r="578" spans="1:9" hidden="1" x14ac:dyDescent="0.25">
      <c r="A578" s="111" t="str">
        <f t="shared" si="9"/>
        <v>4600027637105500200395UN</v>
      </c>
      <c r="B578" s="111">
        <v>5500200395</v>
      </c>
      <c r="C578" s="111" t="s">
        <v>6231</v>
      </c>
      <c r="D578" s="111" t="s">
        <v>72</v>
      </c>
      <c r="E578" s="112">
        <v>489.56</v>
      </c>
      <c r="F578" s="111" t="s">
        <v>6563</v>
      </c>
      <c r="G578" s="111">
        <v>4600027637</v>
      </c>
      <c r="H578" s="111">
        <v>10</v>
      </c>
      <c r="I578" s="111"/>
    </row>
    <row r="579" spans="1:9" hidden="1" x14ac:dyDescent="0.25">
      <c r="A579" s="111" t="str">
        <f t="shared" si="9"/>
        <v>4600027637105500200399UN</v>
      </c>
      <c r="B579" s="111">
        <v>5500200399</v>
      </c>
      <c r="C579" s="111" t="s">
        <v>5166</v>
      </c>
      <c r="D579" s="111" t="s">
        <v>72</v>
      </c>
      <c r="E579" s="112">
        <v>6963.1</v>
      </c>
      <c r="F579" s="111" t="s">
        <v>6564</v>
      </c>
      <c r="G579" s="111">
        <v>4600027637</v>
      </c>
      <c r="H579" s="111">
        <v>10</v>
      </c>
      <c r="I579" s="111"/>
    </row>
    <row r="580" spans="1:9" hidden="1" x14ac:dyDescent="0.25">
      <c r="A580" s="111" t="str">
        <f t="shared" si="9"/>
        <v>4600027637105500200400UN</v>
      </c>
      <c r="B580" s="111">
        <v>5500200400</v>
      </c>
      <c r="C580" s="111" t="s">
        <v>5114</v>
      </c>
      <c r="D580" s="111" t="s">
        <v>72</v>
      </c>
      <c r="E580" s="112">
        <v>4240.97</v>
      </c>
      <c r="F580" s="111" t="s">
        <v>6565</v>
      </c>
      <c r="G580" s="111">
        <v>4600027637</v>
      </c>
      <c r="H580" s="111">
        <v>10</v>
      </c>
      <c r="I580" s="111"/>
    </row>
    <row r="581" spans="1:9" hidden="1" x14ac:dyDescent="0.25">
      <c r="A581" s="111" t="str">
        <f t="shared" si="9"/>
        <v>4600027637105500200401UN</v>
      </c>
      <c r="B581" s="111">
        <v>5500200401</v>
      </c>
      <c r="C581" s="111" t="s">
        <v>5155</v>
      </c>
      <c r="D581" s="111" t="s">
        <v>72</v>
      </c>
      <c r="E581" s="112">
        <v>8327.7000000000007</v>
      </c>
      <c r="F581" s="111" t="s">
        <v>6566</v>
      </c>
      <c r="G581" s="111">
        <v>4600027637</v>
      </c>
      <c r="H581" s="111">
        <v>10</v>
      </c>
      <c r="I581" s="111"/>
    </row>
    <row r="582" spans="1:9" hidden="1" x14ac:dyDescent="0.25">
      <c r="A582" s="111" t="str">
        <f t="shared" si="9"/>
        <v>4600027637105500200402UN</v>
      </c>
      <c r="B582" s="111">
        <v>5500200402</v>
      </c>
      <c r="C582" s="111" t="s">
        <v>5143</v>
      </c>
      <c r="D582" s="111" t="s">
        <v>72</v>
      </c>
      <c r="E582" s="112">
        <v>6284.35</v>
      </c>
      <c r="F582" s="111" t="s">
        <v>6567</v>
      </c>
      <c r="G582" s="111">
        <v>4600027637</v>
      </c>
      <c r="H582" s="111">
        <v>10</v>
      </c>
      <c r="I582" s="111"/>
    </row>
    <row r="583" spans="1:9" hidden="1" x14ac:dyDescent="0.25">
      <c r="A583" s="111" t="str">
        <f t="shared" si="9"/>
        <v>4600027637105500200403UN</v>
      </c>
      <c r="B583" s="111">
        <v>5500200403</v>
      </c>
      <c r="C583" s="111" t="s">
        <v>5167</v>
      </c>
      <c r="D583" s="111" t="s">
        <v>72</v>
      </c>
      <c r="E583" s="112">
        <v>10185.44</v>
      </c>
      <c r="F583" s="111" t="s">
        <v>6568</v>
      </c>
      <c r="G583" s="111">
        <v>4600027637</v>
      </c>
      <c r="H583" s="111">
        <v>10</v>
      </c>
      <c r="I583" s="111"/>
    </row>
    <row r="584" spans="1:9" hidden="1" x14ac:dyDescent="0.25">
      <c r="A584" s="111" t="str">
        <f t="shared" si="9"/>
        <v>4600027637105500200404M3</v>
      </c>
      <c r="B584" s="111">
        <v>5500200404</v>
      </c>
      <c r="C584" s="111" t="s">
        <v>5072</v>
      </c>
      <c r="D584" s="111" t="s">
        <v>76</v>
      </c>
      <c r="E584" s="112">
        <v>544.58000000000004</v>
      </c>
      <c r="F584" s="111" t="s">
        <v>6569</v>
      </c>
      <c r="G584" s="111">
        <v>4600027637</v>
      </c>
      <c r="H584" s="111">
        <v>10</v>
      </c>
      <c r="I584" s="111"/>
    </row>
    <row r="585" spans="1:9" hidden="1" x14ac:dyDescent="0.25">
      <c r="A585" s="111" t="str">
        <f t="shared" si="9"/>
        <v>4600027637105500200405M3</v>
      </c>
      <c r="B585" s="111">
        <v>5500200405</v>
      </c>
      <c r="C585" s="111" t="s">
        <v>5616</v>
      </c>
      <c r="D585" s="111" t="s">
        <v>76</v>
      </c>
      <c r="E585" s="112">
        <v>1576.47</v>
      </c>
      <c r="F585" s="111" t="s">
        <v>6570</v>
      </c>
      <c r="G585" s="111">
        <v>4600027637</v>
      </c>
      <c r="H585" s="111">
        <v>10</v>
      </c>
      <c r="I585" s="111"/>
    </row>
    <row r="586" spans="1:9" hidden="1" x14ac:dyDescent="0.25">
      <c r="A586" s="111" t="str">
        <f t="shared" si="9"/>
        <v>4600027637105500200409M3</v>
      </c>
      <c r="B586" s="111">
        <v>5500200409</v>
      </c>
      <c r="C586" s="111" t="s">
        <v>5169</v>
      </c>
      <c r="D586" s="111" t="s">
        <v>76</v>
      </c>
      <c r="E586" s="112">
        <v>286.81</v>
      </c>
      <c r="F586" s="111" t="s">
        <v>6571</v>
      </c>
      <c r="G586" s="111">
        <v>4600027637</v>
      </c>
      <c r="H586" s="111">
        <v>10</v>
      </c>
      <c r="I586" s="111"/>
    </row>
    <row r="587" spans="1:9" hidden="1" x14ac:dyDescent="0.25">
      <c r="A587" s="111" t="str">
        <f t="shared" si="9"/>
        <v>4600027637105500200406M3</v>
      </c>
      <c r="B587" s="111">
        <v>5500200406</v>
      </c>
      <c r="C587" s="111" t="s">
        <v>5624</v>
      </c>
      <c r="D587" s="111" t="s">
        <v>76</v>
      </c>
      <c r="E587" s="112">
        <v>685.91</v>
      </c>
      <c r="F587" s="111" t="s">
        <v>6572</v>
      </c>
      <c r="G587" s="111">
        <v>4600027637</v>
      </c>
      <c r="H587" s="111">
        <v>10</v>
      </c>
      <c r="I587" s="111"/>
    </row>
    <row r="588" spans="1:9" hidden="1" x14ac:dyDescent="0.25">
      <c r="A588" s="111" t="str">
        <f t="shared" si="9"/>
        <v>4600027637105500200407M3</v>
      </c>
      <c r="B588" s="111">
        <v>5500200407</v>
      </c>
      <c r="C588" s="111" t="s">
        <v>5898</v>
      </c>
      <c r="D588" s="111" t="s">
        <v>76</v>
      </c>
      <c r="E588" s="112">
        <v>10.45</v>
      </c>
      <c r="F588" s="111" t="s">
        <v>6573</v>
      </c>
      <c r="G588" s="111">
        <v>4600027637</v>
      </c>
      <c r="H588" s="111">
        <v>10</v>
      </c>
      <c r="I588" s="111"/>
    </row>
    <row r="589" spans="1:9" hidden="1" x14ac:dyDescent="0.25">
      <c r="A589" s="111" t="str">
        <f t="shared" si="9"/>
        <v>4600027637105500200408M3</v>
      </c>
      <c r="B589" s="111">
        <v>5500200408</v>
      </c>
      <c r="C589" s="111" t="s">
        <v>5076</v>
      </c>
      <c r="D589" s="111" t="s">
        <v>76</v>
      </c>
      <c r="E589" s="112">
        <v>17.420000000000002</v>
      </c>
      <c r="F589" s="111" t="s">
        <v>6574</v>
      </c>
      <c r="G589" s="111">
        <v>4600027637</v>
      </c>
      <c r="H589" s="111">
        <v>10</v>
      </c>
      <c r="I589" s="111"/>
    </row>
    <row r="590" spans="1:9" hidden="1" x14ac:dyDescent="0.25">
      <c r="A590" s="111" t="str">
        <f t="shared" si="9"/>
        <v>4600027637105500200410M3</v>
      </c>
      <c r="B590" s="111">
        <v>5500200410</v>
      </c>
      <c r="C590" s="111" t="s">
        <v>5623</v>
      </c>
      <c r="D590" s="111" t="s">
        <v>76</v>
      </c>
      <c r="E590" s="112">
        <v>196.24</v>
      </c>
      <c r="F590" s="111" t="s">
        <v>6575</v>
      </c>
      <c r="G590" s="111">
        <v>4600027637</v>
      </c>
      <c r="H590" s="111">
        <v>10</v>
      </c>
      <c r="I590" s="111"/>
    </row>
    <row r="591" spans="1:9" hidden="1" x14ac:dyDescent="0.25">
      <c r="A591" s="111" t="str">
        <f t="shared" si="9"/>
        <v>4600027637105500200411M3</v>
      </c>
      <c r="B591" s="111">
        <v>5500200411</v>
      </c>
      <c r="C591" s="111" t="s">
        <v>5621</v>
      </c>
      <c r="D591" s="111" t="s">
        <v>76</v>
      </c>
      <c r="E591" s="112">
        <v>612.77</v>
      </c>
      <c r="F591" s="111" t="s">
        <v>6576</v>
      </c>
      <c r="G591" s="111">
        <v>4600027637</v>
      </c>
      <c r="H591" s="111">
        <v>10</v>
      </c>
      <c r="I591" s="111"/>
    </row>
    <row r="592" spans="1:9" hidden="1" x14ac:dyDescent="0.25">
      <c r="A592" s="111" t="str">
        <f t="shared" si="9"/>
        <v>4600027637105500200414M3</v>
      </c>
      <c r="B592" s="111">
        <v>5500200414</v>
      </c>
      <c r="C592" s="111" t="s">
        <v>5622</v>
      </c>
      <c r="D592" s="111" t="s">
        <v>76</v>
      </c>
      <c r="E592" s="112">
        <v>186.67</v>
      </c>
      <c r="F592" s="111" t="s">
        <v>6577</v>
      </c>
      <c r="G592" s="111">
        <v>4600027637</v>
      </c>
      <c r="H592" s="111">
        <v>10</v>
      </c>
      <c r="I592" s="111"/>
    </row>
    <row r="593" spans="1:9" hidden="1" x14ac:dyDescent="0.25">
      <c r="A593" s="111" t="str">
        <f t="shared" si="9"/>
        <v>4600027637105500200415M3</v>
      </c>
      <c r="B593" s="111">
        <v>5500200415</v>
      </c>
      <c r="C593" s="111" t="s">
        <v>6183</v>
      </c>
      <c r="D593" s="111" t="s">
        <v>76</v>
      </c>
      <c r="E593" s="112">
        <v>685.91</v>
      </c>
      <c r="F593" s="111" t="s">
        <v>6578</v>
      </c>
      <c r="G593" s="111">
        <v>4600027637</v>
      </c>
      <c r="H593" s="111">
        <v>10</v>
      </c>
      <c r="I593" s="111"/>
    </row>
    <row r="594" spans="1:9" hidden="1" x14ac:dyDescent="0.25">
      <c r="A594" s="111" t="str">
        <f t="shared" si="9"/>
        <v>4600027637105500200416M3</v>
      </c>
      <c r="B594" s="111">
        <v>5500200416</v>
      </c>
      <c r="C594" s="111" t="s">
        <v>6182</v>
      </c>
      <c r="D594" s="111" t="s">
        <v>76</v>
      </c>
      <c r="E594" s="112">
        <v>913.47</v>
      </c>
      <c r="F594" s="111" t="s">
        <v>6579</v>
      </c>
      <c r="G594" s="111">
        <v>4600027637</v>
      </c>
      <c r="H594" s="111">
        <v>10</v>
      </c>
      <c r="I594" s="111"/>
    </row>
    <row r="595" spans="1:9" hidden="1" x14ac:dyDescent="0.25">
      <c r="A595" s="111" t="str">
        <f t="shared" si="9"/>
        <v>4600027637105500200417M3</v>
      </c>
      <c r="B595" s="111">
        <v>5500200417</v>
      </c>
      <c r="C595" s="111" t="s">
        <v>6181</v>
      </c>
      <c r="D595" s="111" t="s">
        <v>76</v>
      </c>
      <c r="E595" s="112">
        <v>1296.1400000000001</v>
      </c>
      <c r="F595" s="111" t="s">
        <v>6580</v>
      </c>
      <c r="G595" s="111">
        <v>4600027637</v>
      </c>
      <c r="H595" s="111">
        <v>10</v>
      </c>
      <c r="I595" s="111"/>
    </row>
    <row r="596" spans="1:9" hidden="1" x14ac:dyDescent="0.25">
      <c r="A596" s="111" t="str">
        <f t="shared" si="9"/>
        <v>4600027637105500200418M2</v>
      </c>
      <c r="B596" s="111">
        <v>5500200418</v>
      </c>
      <c r="C596" s="111" t="s">
        <v>5618</v>
      </c>
      <c r="D596" s="111" t="s">
        <v>73</v>
      </c>
      <c r="E596" s="112">
        <v>127.66</v>
      </c>
      <c r="F596" s="111" t="s">
        <v>6581</v>
      </c>
      <c r="G596" s="111">
        <v>4600027637</v>
      </c>
      <c r="H596" s="111">
        <v>10</v>
      </c>
      <c r="I596" s="111"/>
    </row>
    <row r="597" spans="1:9" hidden="1" x14ac:dyDescent="0.25">
      <c r="A597" s="111" t="str">
        <f t="shared" si="9"/>
        <v>4600027637105500200419M3</v>
      </c>
      <c r="B597" s="111">
        <v>5500200419</v>
      </c>
      <c r="C597" s="111" t="s">
        <v>5886</v>
      </c>
      <c r="D597" s="111" t="s">
        <v>76</v>
      </c>
      <c r="E597" s="112">
        <v>3.08</v>
      </c>
      <c r="F597" s="111" t="s">
        <v>6582</v>
      </c>
      <c r="G597" s="111">
        <v>4600027637</v>
      </c>
      <c r="H597" s="111">
        <v>10</v>
      </c>
      <c r="I597" s="111"/>
    </row>
    <row r="598" spans="1:9" hidden="1" x14ac:dyDescent="0.25">
      <c r="A598" s="111" t="str">
        <f t="shared" si="9"/>
        <v>4600027637105500200420UN</v>
      </c>
      <c r="B598" s="111">
        <v>5500200420</v>
      </c>
      <c r="C598" s="111" t="s">
        <v>5241</v>
      </c>
      <c r="D598" s="111" t="s">
        <v>72</v>
      </c>
      <c r="E598" s="112">
        <v>34715.980000000003</v>
      </c>
      <c r="F598" s="111" t="s">
        <v>6583</v>
      </c>
      <c r="G598" s="111">
        <v>4600027637</v>
      </c>
      <c r="H598" s="111">
        <v>10</v>
      </c>
      <c r="I598" s="111"/>
    </row>
    <row r="599" spans="1:9" hidden="1" x14ac:dyDescent="0.25">
      <c r="A599" s="111" t="str">
        <f t="shared" si="9"/>
        <v>4600027637105500200423M</v>
      </c>
      <c r="B599" s="111">
        <v>5500200423</v>
      </c>
      <c r="C599" s="111" t="s">
        <v>5417</v>
      </c>
      <c r="D599" s="111" t="s">
        <v>77</v>
      </c>
      <c r="E599" s="112">
        <v>109.14</v>
      </c>
      <c r="F599" s="111" t="s">
        <v>6584</v>
      </c>
      <c r="G599" s="111">
        <v>4600027637</v>
      </c>
      <c r="H599" s="111">
        <v>10</v>
      </c>
      <c r="I599" s="111"/>
    </row>
    <row r="600" spans="1:9" hidden="1" x14ac:dyDescent="0.25">
      <c r="A600" s="111" t="str">
        <f t="shared" si="9"/>
        <v>4600027637105500200798M2</v>
      </c>
      <c r="B600" s="111">
        <v>5500200798</v>
      </c>
      <c r="C600" s="111" t="s">
        <v>6042</v>
      </c>
      <c r="D600" s="111" t="s">
        <v>73</v>
      </c>
      <c r="E600" s="112">
        <v>123.63</v>
      </c>
      <c r="F600" s="111" t="s">
        <v>6588</v>
      </c>
      <c r="G600" s="111">
        <v>4600027637</v>
      </c>
      <c r="H600" s="111">
        <v>10</v>
      </c>
      <c r="I600" s="111"/>
    </row>
    <row r="601" spans="1:9" hidden="1" x14ac:dyDescent="0.25">
      <c r="A601" s="111" t="str">
        <f t="shared" si="9"/>
        <v>4600027637105500200424M2</v>
      </c>
      <c r="B601" s="111">
        <v>5500200424</v>
      </c>
      <c r="C601" s="111" t="s">
        <v>4917</v>
      </c>
      <c r="D601" s="111" t="s">
        <v>73</v>
      </c>
      <c r="E601" s="112">
        <v>266.95</v>
      </c>
      <c r="F601" s="111" t="s">
        <v>6586</v>
      </c>
      <c r="G601" s="111">
        <v>4600027637</v>
      </c>
      <c r="H601" s="111">
        <v>10</v>
      </c>
      <c r="I601" s="111"/>
    </row>
    <row r="602" spans="1:9" hidden="1" x14ac:dyDescent="0.25">
      <c r="A602" s="111" t="str">
        <f t="shared" si="9"/>
        <v>4600027637105500200425M</v>
      </c>
      <c r="B602" s="111">
        <v>5500200425</v>
      </c>
      <c r="C602" s="111" t="s">
        <v>4918</v>
      </c>
      <c r="D602" s="111" t="s">
        <v>77</v>
      </c>
      <c r="E602" s="112">
        <v>184.79</v>
      </c>
      <c r="F602" s="111" t="s">
        <v>7416</v>
      </c>
      <c r="G602" s="111">
        <v>4600027637</v>
      </c>
      <c r="H602" s="111">
        <v>10</v>
      </c>
      <c r="I602" s="111"/>
    </row>
    <row r="603" spans="1:9" hidden="1" x14ac:dyDescent="0.25">
      <c r="A603" s="111" t="str">
        <f t="shared" si="9"/>
        <v>4600027637105500200427UN</v>
      </c>
      <c r="B603" s="111">
        <v>5500200427</v>
      </c>
      <c r="C603" s="111" t="s">
        <v>6069</v>
      </c>
      <c r="D603" s="111" t="s">
        <v>72</v>
      </c>
      <c r="E603" s="112">
        <v>5320</v>
      </c>
      <c r="F603" s="111" t="s">
        <v>6587</v>
      </c>
      <c r="G603" s="111">
        <v>4600027637</v>
      </c>
      <c r="H603" s="111">
        <v>10</v>
      </c>
      <c r="I603" s="111"/>
    </row>
    <row r="604" spans="1:9" hidden="1" x14ac:dyDescent="0.25">
      <c r="A604" s="111" t="str">
        <f t="shared" si="9"/>
        <v>4600027637105500200799M2</v>
      </c>
      <c r="B604" s="111">
        <v>5500200799</v>
      </c>
      <c r="C604" s="111" t="s">
        <v>5170</v>
      </c>
      <c r="D604" s="111" t="s">
        <v>73</v>
      </c>
      <c r="E604" s="112">
        <v>589.63</v>
      </c>
      <c r="F604" s="111" t="s">
        <v>6585</v>
      </c>
      <c r="G604" s="111">
        <v>4600027637</v>
      </c>
      <c r="H604" s="111">
        <v>10</v>
      </c>
      <c r="I604" s="111"/>
    </row>
    <row r="605" spans="1:9" hidden="1" x14ac:dyDescent="0.25">
      <c r="A605" s="111" t="str">
        <f t="shared" si="9"/>
        <v>4600027637105500200800M2</v>
      </c>
      <c r="B605" s="111">
        <v>5500200800</v>
      </c>
      <c r="C605" s="111" t="s">
        <v>5630</v>
      </c>
      <c r="D605" s="111" t="s">
        <v>73</v>
      </c>
      <c r="E605" s="112">
        <v>403.43</v>
      </c>
      <c r="F605" s="111" t="s">
        <v>6589</v>
      </c>
      <c r="G605" s="111">
        <v>4600027637</v>
      </c>
      <c r="H605" s="111">
        <v>10</v>
      </c>
      <c r="I605" s="111"/>
    </row>
    <row r="606" spans="1:9" hidden="1" x14ac:dyDescent="0.25">
      <c r="A606" s="111" t="str">
        <f t="shared" ref="A606:A669" si="10">G606&amp;H606&amp;B606&amp;D606</f>
        <v>4600027637105500200801UN</v>
      </c>
      <c r="B606" s="111">
        <v>5500200801</v>
      </c>
      <c r="C606" s="111" t="s">
        <v>5705</v>
      </c>
      <c r="D606" s="111" t="s">
        <v>72</v>
      </c>
      <c r="E606" s="112">
        <v>240</v>
      </c>
      <c r="F606" s="111" t="s">
        <v>6590</v>
      </c>
      <c r="G606" s="111">
        <v>4600027637</v>
      </c>
      <c r="H606" s="111">
        <v>10</v>
      </c>
      <c r="I606" s="111"/>
    </row>
    <row r="607" spans="1:9" hidden="1" x14ac:dyDescent="0.25">
      <c r="A607" s="111" t="str">
        <f t="shared" si="10"/>
        <v>4600027637105500200802KG</v>
      </c>
      <c r="B607" s="111">
        <v>5500200802</v>
      </c>
      <c r="C607" s="111" t="s">
        <v>5633</v>
      </c>
      <c r="D607" s="111" t="s">
        <v>5172</v>
      </c>
      <c r="E607" s="112">
        <v>15.48</v>
      </c>
      <c r="F607" s="111" t="s">
        <v>6591</v>
      </c>
      <c r="G607" s="111">
        <v>4600027637</v>
      </c>
      <c r="H607" s="111">
        <v>10</v>
      </c>
      <c r="I607" s="111"/>
    </row>
    <row r="608" spans="1:9" hidden="1" x14ac:dyDescent="0.25">
      <c r="A608" s="111" t="str">
        <f t="shared" si="10"/>
        <v>4600027637105500200803KG</v>
      </c>
      <c r="B608" s="111">
        <v>5500200803</v>
      </c>
      <c r="C608" s="111" t="s">
        <v>5171</v>
      </c>
      <c r="D608" s="111" t="s">
        <v>5172</v>
      </c>
      <c r="E608" s="112">
        <v>22.63</v>
      </c>
      <c r="F608" s="111" t="s">
        <v>6592</v>
      </c>
      <c r="G608" s="111">
        <v>4600027637</v>
      </c>
      <c r="H608" s="111">
        <v>10</v>
      </c>
      <c r="I608" s="111"/>
    </row>
    <row r="609" spans="1:9" hidden="1" x14ac:dyDescent="0.25">
      <c r="A609" s="111" t="str">
        <f t="shared" si="10"/>
        <v>4600027637105500200804KG</v>
      </c>
      <c r="B609" s="111">
        <v>5500200804</v>
      </c>
      <c r="C609" s="111" t="s">
        <v>5815</v>
      </c>
      <c r="D609" s="111" t="s">
        <v>5172</v>
      </c>
      <c r="E609" s="112">
        <v>37.450000000000003</v>
      </c>
      <c r="F609" s="111" t="s">
        <v>6593</v>
      </c>
      <c r="G609" s="111">
        <v>4600027637</v>
      </c>
      <c r="H609" s="111">
        <v>10</v>
      </c>
      <c r="I609" s="111"/>
    </row>
    <row r="610" spans="1:9" hidden="1" x14ac:dyDescent="0.25">
      <c r="A610" s="111" t="str">
        <f t="shared" si="10"/>
        <v>4600027637105500200805M3</v>
      </c>
      <c r="B610" s="111">
        <v>5500200805</v>
      </c>
      <c r="C610" s="111" t="s">
        <v>6043</v>
      </c>
      <c r="D610" s="111" t="s">
        <v>76</v>
      </c>
      <c r="E610" s="112">
        <v>589</v>
      </c>
      <c r="F610" s="111" t="s">
        <v>6594</v>
      </c>
      <c r="G610" s="111">
        <v>4600027637</v>
      </c>
      <c r="H610" s="111">
        <v>10</v>
      </c>
      <c r="I610" s="111"/>
    </row>
    <row r="611" spans="1:9" hidden="1" x14ac:dyDescent="0.25">
      <c r="A611" s="111" t="str">
        <f t="shared" si="10"/>
        <v>4600027637105500200806M3</v>
      </c>
      <c r="B611" s="111">
        <v>5500200806</v>
      </c>
      <c r="C611" s="111" t="s">
        <v>6186</v>
      </c>
      <c r="D611" s="111" t="s">
        <v>76</v>
      </c>
      <c r="E611" s="112">
        <v>403</v>
      </c>
      <c r="F611" s="111" t="s">
        <v>6595</v>
      </c>
      <c r="G611" s="111">
        <v>4600027637</v>
      </c>
      <c r="H611" s="111">
        <v>10</v>
      </c>
      <c r="I611" s="111"/>
    </row>
    <row r="612" spans="1:9" hidden="1" x14ac:dyDescent="0.25">
      <c r="A612" s="111" t="str">
        <f t="shared" si="10"/>
        <v>4600027637105500200807UN</v>
      </c>
      <c r="B612" s="111">
        <v>5500200807</v>
      </c>
      <c r="C612" s="111" t="s">
        <v>5657</v>
      </c>
      <c r="D612" s="111" t="s">
        <v>72</v>
      </c>
      <c r="E612" s="112">
        <v>284.64</v>
      </c>
      <c r="F612" s="111" t="s">
        <v>6596</v>
      </c>
      <c r="G612" s="111">
        <v>4600027637</v>
      </c>
      <c r="H612" s="111">
        <v>10</v>
      </c>
      <c r="I612" s="111"/>
    </row>
    <row r="613" spans="1:9" hidden="1" x14ac:dyDescent="0.25">
      <c r="A613" s="111" t="str">
        <f t="shared" si="10"/>
        <v>4600027637105500200809UN</v>
      </c>
      <c r="B613" s="111">
        <v>5500200809</v>
      </c>
      <c r="C613" s="111" t="s">
        <v>5656</v>
      </c>
      <c r="D613" s="111" t="s">
        <v>72</v>
      </c>
      <c r="E613" s="112">
        <v>6886.14</v>
      </c>
      <c r="F613" s="111" t="s">
        <v>6597</v>
      </c>
      <c r="G613" s="111">
        <v>4600027637</v>
      </c>
      <c r="H613" s="111">
        <v>10</v>
      </c>
      <c r="I613" s="111"/>
    </row>
    <row r="614" spans="1:9" hidden="1" x14ac:dyDescent="0.25">
      <c r="A614" s="111" t="str">
        <f t="shared" si="10"/>
        <v>4600027637105500200816UN</v>
      </c>
      <c r="B614" s="111">
        <v>5500200816</v>
      </c>
      <c r="C614" s="111" t="s">
        <v>5145</v>
      </c>
      <c r="D614" s="111" t="s">
        <v>72</v>
      </c>
      <c r="E614" s="112">
        <v>74454.070000000007</v>
      </c>
      <c r="F614" s="111" t="s">
        <v>6598</v>
      </c>
      <c r="G614" s="111">
        <v>4600027637</v>
      </c>
      <c r="H614" s="111">
        <v>10</v>
      </c>
      <c r="I614" s="111"/>
    </row>
    <row r="615" spans="1:9" hidden="1" x14ac:dyDescent="0.25">
      <c r="A615" s="111" t="str">
        <f t="shared" si="10"/>
        <v>4600027637105500200813M2</v>
      </c>
      <c r="B615" s="111">
        <v>5500200813</v>
      </c>
      <c r="C615" s="111" t="s">
        <v>6048</v>
      </c>
      <c r="D615" s="111" t="s">
        <v>73</v>
      </c>
      <c r="E615" s="112">
        <v>136.80000000000001</v>
      </c>
      <c r="F615" s="111" t="s">
        <v>6599</v>
      </c>
      <c r="G615" s="111">
        <v>4600027637</v>
      </c>
      <c r="H615" s="111">
        <v>10</v>
      </c>
      <c r="I615" s="111"/>
    </row>
    <row r="616" spans="1:9" hidden="1" x14ac:dyDescent="0.25">
      <c r="A616" s="111" t="str">
        <f t="shared" si="10"/>
        <v>4600027637105500200814CJ</v>
      </c>
      <c r="B616" s="111">
        <v>5500200814</v>
      </c>
      <c r="C616" s="111" t="s">
        <v>6259</v>
      </c>
      <c r="D616" s="111" t="s">
        <v>5089</v>
      </c>
      <c r="E616" s="112">
        <v>1.6</v>
      </c>
      <c r="F616" s="111" t="s">
        <v>6600</v>
      </c>
      <c r="G616" s="111">
        <v>4600027637</v>
      </c>
      <c r="H616" s="111">
        <v>10</v>
      </c>
      <c r="I616" s="111"/>
    </row>
    <row r="617" spans="1:9" hidden="1" x14ac:dyDescent="0.25">
      <c r="A617" s="111" t="str">
        <f t="shared" si="10"/>
        <v>4600027637105500200815UN</v>
      </c>
      <c r="B617" s="111">
        <v>5500200815</v>
      </c>
      <c r="C617" s="111" t="s">
        <v>5978</v>
      </c>
      <c r="D617" s="111" t="s">
        <v>72</v>
      </c>
      <c r="E617" s="112">
        <v>19303.18</v>
      </c>
      <c r="F617" s="111" t="s">
        <v>6601</v>
      </c>
      <c r="G617" s="111">
        <v>4600027637</v>
      </c>
      <c r="H617" s="111">
        <v>10</v>
      </c>
      <c r="I617" s="111"/>
    </row>
    <row r="618" spans="1:9" hidden="1" x14ac:dyDescent="0.25">
      <c r="A618" s="111" t="str">
        <f t="shared" si="10"/>
        <v>4600027637105500200817UN</v>
      </c>
      <c r="B618" s="111">
        <v>5500200817</v>
      </c>
      <c r="C618" s="111" t="s">
        <v>5144</v>
      </c>
      <c r="D618" s="111" t="s">
        <v>72</v>
      </c>
      <c r="E618" s="112">
        <v>58257.440000000002</v>
      </c>
      <c r="F618" s="111" t="s">
        <v>6602</v>
      </c>
      <c r="G618" s="111">
        <v>4600027637</v>
      </c>
      <c r="H618" s="111">
        <v>10</v>
      </c>
      <c r="I618" s="111"/>
    </row>
    <row r="619" spans="1:9" hidden="1" x14ac:dyDescent="0.25">
      <c r="A619" s="111" t="str">
        <f t="shared" si="10"/>
        <v>4600027637105500200819UN</v>
      </c>
      <c r="B619" s="111">
        <v>5500200819</v>
      </c>
      <c r="C619" s="111" t="s">
        <v>5168</v>
      </c>
      <c r="D619" s="111" t="s">
        <v>72</v>
      </c>
      <c r="E619" s="112">
        <v>209049.72</v>
      </c>
      <c r="F619" s="111" t="s">
        <v>6603</v>
      </c>
      <c r="G619" s="111">
        <v>4600027637</v>
      </c>
      <c r="H619" s="111">
        <v>10</v>
      </c>
      <c r="I619" s="111"/>
    </row>
    <row r="620" spans="1:9" hidden="1" x14ac:dyDescent="0.25">
      <c r="A620" s="111" t="str">
        <f t="shared" si="10"/>
        <v>4600027637105500200820M</v>
      </c>
      <c r="B620" s="111">
        <v>5500200820</v>
      </c>
      <c r="C620" s="111" t="s">
        <v>6007</v>
      </c>
      <c r="D620" s="111" t="s">
        <v>77</v>
      </c>
      <c r="E620" s="112">
        <v>685.06</v>
      </c>
      <c r="F620" s="111" t="s">
        <v>6604</v>
      </c>
      <c r="G620" s="111">
        <v>4600027637</v>
      </c>
      <c r="H620" s="111">
        <v>10</v>
      </c>
      <c r="I620" s="111"/>
    </row>
    <row r="621" spans="1:9" hidden="1" x14ac:dyDescent="0.25">
      <c r="A621" s="111" t="str">
        <f t="shared" si="10"/>
        <v>4600027637105500200821M</v>
      </c>
      <c r="B621" s="111">
        <v>5500200821</v>
      </c>
      <c r="C621" s="111" t="s">
        <v>6008</v>
      </c>
      <c r="D621" s="111" t="s">
        <v>77</v>
      </c>
      <c r="E621" s="112">
        <v>782.99</v>
      </c>
      <c r="F621" s="111" t="s">
        <v>6605</v>
      </c>
      <c r="G621" s="111">
        <v>4600027637</v>
      </c>
      <c r="H621" s="111">
        <v>10</v>
      </c>
      <c r="I621" s="111"/>
    </row>
    <row r="622" spans="1:9" hidden="1" x14ac:dyDescent="0.25">
      <c r="A622" s="111" t="str">
        <f t="shared" si="10"/>
        <v>4600027637105500200822M</v>
      </c>
      <c r="B622" s="111">
        <v>5500200822</v>
      </c>
      <c r="C622" s="111" t="s">
        <v>6009</v>
      </c>
      <c r="D622" s="111" t="s">
        <v>77</v>
      </c>
      <c r="E622" s="112">
        <v>926</v>
      </c>
      <c r="F622" s="111" t="s">
        <v>6606</v>
      </c>
      <c r="G622" s="111">
        <v>4600027637</v>
      </c>
      <c r="H622" s="111">
        <v>10</v>
      </c>
      <c r="I622" s="111"/>
    </row>
    <row r="623" spans="1:9" hidden="1" x14ac:dyDescent="0.25">
      <c r="A623" s="111" t="str">
        <f t="shared" si="10"/>
        <v>4600027637105500200823M</v>
      </c>
      <c r="B623" s="111">
        <v>5500200823</v>
      </c>
      <c r="C623" s="111" t="s">
        <v>5296</v>
      </c>
      <c r="D623" s="111" t="s">
        <v>77</v>
      </c>
      <c r="E623" s="112">
        <v>274.83999999999997</v>
      </c>
      <c r="F623" s="111" t="s">
        <v>6607</v>
      </c>
      <c r="G623" s="111">
        <v>4600027637</v>
      </c>
      <c r="H623" s="111">
        <v>10</v>
      </c>
      <c r="I623" s="111"/>
    </row>
    <row r="624" spans="1:9" hidden="1" x14ac:dyDescent="0.25">
      <c r="A624" s="111" t="str">
        <f t="shared" si="10"/>
        <v>4600027637105500200824M</v>
      </c>
      <c r="B624" s="111">
        <v>5500200824</v>
      </c>
      <c r="C624" s="111" t="s">
        <v>5298</v>
      </c>
      <c r="D624" s="111" t="s">
        <v>77</v>
      </c>
      <c r="E624" s="112">
        <v>508.33</v>
      </c>
      <c r="F624" s="111" t="s">
        <v>6608</v>
      </c>
      <c r="G624" s="111">
        <v>4600027637</v>
      </c>
      <c r="H624" s="111">
        <v>10</v>
      </c>
      <c r="I624" s="111"/>
    </row>
    <row r="625" spans="1:9" hidden="1" x14ac:dyDescent="0.25">
      <c r="A625" s="111" t="str">
        <f t="shared" si="10"/>
        <v>4600027637105500200893DIA</v>
      </c>
      <c r="B625" s="111">
        <v>5500200893</v>
      </c>
      <c r="C625" s="111" t="s">
        <v>5804</v>
      </c>
      <c r="D625" s="111" t="s">
        <v>78</v>
      </c>
      <c r="E625" s="112">
        <v>3935.25</v>
      </c>
      <c r="F625" s="111" t="s">
        <v>6609</v>
      </c>
      <c r="G625" s="111">
        <v>4600027637</v>
      </c>
      <c r="H625" s="111">
        <v>10</v>
      </c>
      <c r="I625" s="111"/>
    </row>
    <row r="626" spans="1:9" hidden="1" x14ac:dyDescent="0.25">
      <c r="A626" s="111" t="str">
        <f t="shared" si="10"/>
        <v>4600027637105500200894DIA</v>
      </c>
      <c r="B626" s="111">
        <v>5500200894</v>
      </c>
      <c r="C626" s="111" t="s">
        <v>6235</v>
      </c>
      <c r="D626" s="111" t="s">
        <v>78</v>
      </c>
      <c r="E626" s="112">
        <v>6424.52</v>
      </c>
      <c r="F626" s="111" t="s">
        <v>6610</v>
      </c>
      <c r="G626" s="111">
        <v>4600027637</v>
      </c>
      <c r="H626" s="111">
        <v>10</v>
      </c>
      <c r="I626" s="111"/>
    </row>
    <row r="627" spans="1:9" x14ac:dyDescent="0.25">
      <c r="A627" s="111" t="str">
        <f t="shared" si="10"/>
        <v>4600027637105500200926UN</v>
      </c>
      <c r="B627" s="111">
        <v>5500200926</v>
      </c>
      <c r="C627" s="111" t="s">
        <v>6225</v>
      </c>
      <c r="D627" s="111" t="s">
        <v>72</v>
      </c>
      <c r="E627" s="112">
        <v>1311.54</v>
      </c>
      <c r="F627" s="111" t="s">
        <v>6611</v>
      </c>
      <c r="G627" s="111">
        <v>4600027637</v>
      </c>
      <c r="H627" s="111">
        <v>10</v>
      </c>
      <c r="I627" s="111"/>
    </row>
    <row r="628" spans="1:9" hidden="1" x14ac:dyDescent="0.25">
      <c r="A628" s="111" t="str">
        <f t="shared" si="10"/>
        <v>4600027637105500200941UN</v>
      </c>
      <c r="B628" s="111">
        <v>5500200941</v>
      </c>
      <c r="C628" s="111" t="s">
        <v>6084</v>
      </c>
      <c r="D628" s="111" t="s">
        <v>72</v>
      </c>
      <c r="E628" s="112">
        <v>945.1</v>
      </c>
      <c r="F628" s="111" t="s">
        <v>6612</v>
      </c>
      <c r="G628" s="111">
        <v>4600027637</v>
      </c>
      <c r="H628" s="111">
        <v>10</v>
      </c>
      <c r="I628" s="111"/>
    </row>
    <row r="629" spans="1:9" x14ac:dyDescent="0.25">
      <c r="A629" s="111" t="str">
        <f t="shared" si="10"/>
        <v>4600027637105500200926UN</v>
      </c>
      <c r="B629" s="111">
        <v>5500200926</v>
      </c>
      <c r="C629" s="111" t="s">
        <v>6225</v>
      </c>
      <c r="D629" s="111" t="s">
        <v>72</v>
      </c>
      <c r="E629" s="112">
        <v>1967.31</v>
      </c>
      <c r="F629" s="111" t="s">
        <v>6613</v>
      </c>
      <c r="G629" s="111">
        <v>4600027637</v>
      </c>
      <c r="H629" s="111">
        <v>10</v>
      </c>
      <c r="I629" s="111"/>
    </row>
    <row r="630" spans="1:9" hidden="1" x14ac:dyDescent="0.25">
      <c r="A630" s="111" t="str">
        <f t="shared" si="10"/>
        <v>4600027637105500200938UN</v>
      </c>
      <c r="B630" s="111">
        <v>5500200938</v>
      </c>
      <c r="C630" s="111" t="s">
        <v>5734</v>
      </c>
      <c r="D630" s="111" t="s">
        <v>72</v>
      </c>
      <c r="E630" s="112">
        <v>8000</v>
      </c>
      <c r="F630" s="111" t="s">
        <v>6614</v>
      </c>
      <c r="G630" s="111">
        <v>4600027637</v>
      </c>
      <c r="H630" s="111">
        <v>10</v>
      </c>
      <c r="I630" s="111"/>
    </row>
    <row r="631" spans="1:9" hidden="1" x14ac:dyDescent="0.25">
      <c r="A631" s="111" t="str">
        <f t="shared" si="10"/>
        <v>4600027637105500200939UN</v>
      </c>
      <c r="B631" s="111">
        <v>5500200939</v>
      </c>
      <c r="C631" s="111" t="s">
        <v>5709</v>
      </c>
      <c r="D631" s="111" t="s">
        <v>72</v>
      </c>
      <c r="E631" s="112">
        <v>246.24</v>
      </c>
      <c r="F631" s="111" t="s">
        <v>6615</v>
      </c>
      <c r="G631" s="111">
        <v>4600027637</v>
      </c>
      <c r="H631" s="111">
        <v>10</v>
      </c>
      <c r="I631" s="111"/>
    </row>
    <row r="632" spans="1:9" hidden="1" x14ac:dyDescent="0.25">
      <c r="A632" s="111" t="str">
        <f t="shared" si="10"/>
        <v>4600027637105500200945UN</v>
      </c>
      <c r="B632" s="111">
        <v>5500200945</v>
      </c>
      <c r="C632" s="111" t="s">
        <v>5806</v>
      </c>
      <c r="D632" s="111" t="s">
        <v>72</v>
      </c>
      <c r="E632" s="112">
        <v>5415.45</v>
      </c>
      <c r="F632" s="111" t="s">
        <v>6616</v>
      </c>
      <c r="G632" s="111">
        <v>4600027637</v>
      </c>
      <c r="H632" s="111">
        <v>10</v>
      </c>
      <c r="I632" s="111"/>
    </row>
    <row r="633" spans="1:9" hidden="1" x14ac:dyDescent="0.25">
      <c r="A633" s="111" t="str">
        <f t="shared" si="10"/>
        <v>4600027637105500200946UN</v>
      </c>
      <c r="B633" s="111">
        <v>5500200946</v>
      </c>
      <c r="C633" s="111" t="s">
        <v>5795</v>
      </c>
      <c r="D633" s="111" t="s">
        <v>72</v>
      </c>
      <c r="E633" s="112">
        <v>6413.51</v>
      </c>
      <c r="F633" s="111" t="s">
        <v>6617</v>
      </c>
      <c r="G633" s="111">
        <v>4600027637</v>
      </c>
      <c r="H633" s="111">
        <v>10</v>
      </c>
      <c r="I633" s="111"/>
    </row>
    <row r="634" spans="1:9" hidden="1" x14ac:dyDescent="0.25">
      <c r="A634" s="111" t="str">
        <f t="shared" si="10"/>
        <v>4600027637105500200947UN</v>
      </c>
      <c r="B634" s="111">
        <v>5500200947</v>
      </c>
      <c r="C634" s="111" t="s">
        <v>5793</v>
      </c>
      <c r="D634" s="111" t="s">
        <v>72</v>
      </c>
      <c r="E634" s="112">
        <v>4163.51</v>
      </c>
      <c r="F634" s="111" t="s">
        <v>6618</v>
      </c>
      <c r="G634" s="111">
        <v>4600027637</v>
      </c>
      <c r="H634" s="111">
        <v>10</v>
      </c>
      <c r="I634" s="111"/>
    </row>
    <row r="635" spans="1:9" hidden="1" x14ac:dyDescent="0.25">
      <c r="A635" s="111" t="str">
        <f t="shared" si="10"/>
        <v>4600027637105500200948UN</v>
      </c>
      <c r="B635" s="111">
        <v>5500200948</v>
      </c>
      <c r="C635" s="111" t="s">
        <v>5794</v>
      </c>
      <c r="D635" s="111" t="s">
        <v>72</v>
      </c>
      <c r="E635" s="112">
        <v>5063.51</v>
      </c>
      <c r="F635" s="111" t="s">
        <v>6619</v>
      </c>
      <c r="G635" s="111">
        <v>4600027637</v>
      </c>
      <c r="H635" s="111">
        <v>10</v>
      </c>
      <c r="I635" s="111"/>
    </row>
    <row r="636" spans="1:9" hidden="1" x14ac:dyDescent="0.25">
      <c r="A636" s="111" t="str">
        <f t="shared" si="10"/>
        <v>4600027637105500200949UN</v>
      </c>
      <c r="B636" s="111">
        <v>5500200949</v>
      </c>
      <c r="C636" s="111" t="s">
        <v>6085</v>
      </c>
      <c r="D636" s="111" t="s">
        <v>72</v>
      </c>
      <c r="E636" s="112">
        <v>331.09</v>
      </c>
      <c r="F636" s="111" t="s">
        <v>6620</v>
      </c>
      <c r="G636" s="111">
        <v>4600027637</v>
      </c>
      <c r="H636" s="111">
        <v>10</v>
      </c>
      <c r="I636" s="111"/>
    </row>
    <row r="637" spans="1:9" hidden="1" x14ac:dyDescent="0.25">
      <c r="A637" s="111" t="str">
        <f t="shared" si="10"/>
        <v>4600027637105500200950CJ</v>
      </c>
      <c r="B637" s="111">
        <v>5500200950</v>
      </c>
      <c r="C637" s="111" t="s">
        <v>6086</v>
      </c>
      <c r="D637" s="111" t="s">
        <v>5089</v>
      </c>
      <c r="E637" s="112">
        <v>504.05</v>
      </c>
      <c r="F637" s="111" t="s">
        <v>6621</v>
      </c>
      <c r="G637" s="111">
        <v>4600027637</v>
      </c>
      <c r="H637" s="111">
        <v>10</v>
      </c>
      <c r="I637" s="111"/>
    </row>
    <row r="638" spans="1:9" hidden="1" x14ac:dyDescent="0.25">
      <c r="A638" s="111" t="str">
        <f t="shared" si="10"/>
        <v>4600027637105500200951UN</v>
      </c>
      <c r="B638" s="111">
        <v>5500200951</v>
      </c>
      <c r="C638" s="111" t="s">
        <v>6131</v>
      </c>
      <c r="D638" s="111" t="s">
        <v>72</v>
      </c>
      <c r="E638" s="112">
        <v>129.33000000000001</v>
      </c>
      <c r="F638" s="111" t="s">
        <v>6622</v>
      </c>
      <c r="G638" s="111">
        <v>4600027637</v>
      </c>
      <c r="H638" s="111">
        <v>10</v>
      </c>
      <c r="I638" s="111"/>
    </row>
    <row r="639" spans="1:9" hidden="1" x14ac:dyDescent="0.25">
      <c r="A639" s="111" t="str">
        <f t="shared" si="10"/>
        <v>4600027637105500200952M</v>
      </c>
      <c r="B639" s="111">
        <v>5500200952</v>
      </c>
      <c r="C639" s="111" t="s">
        <v>6091</v>
      </c>
      <c r="D639" s="111" t="s">
        <v>77</v>
      </c>
      <c r="E639" s="112">
        <v>236.49</v>
      </c>
      <c r="F639" s="111" t="s">
        <v>7417</v>
      </c>
      <c r="G639" s="111">
        <v>4600027637</v>
      </c>
      <c r="H639" s="111">
        <v>10</v>
      </c>
      <c r="I639" s="111"/>
    </row>
    <row r="640" spans="1:9" hidden="1" x14ac:dyDescent="0.25">
      <c r="A640" s="111" t="str">
        <f t="shared" si="10"/>
        <v>4600027637105500200953M</v>
      </c>
      <c r="B640" s="111">
        <v>5500200953</v>
      </c>
      <c r="C640" s="111" t="s">
        <v>6092</v>
      </c>
      <c r="D640" s="111" t="s">
        <v>77</v>
      </c>
      <c r="E640" s="112">
        <v>318.19</v>
      </c>
      <c r="F640" s="111" t="s">
        <v>6623</v>
      </c>
      <c r="G640" s="111">
        <v>4600027637</v>
      </c>
      <c r="H640" s="111">
        <v>10</v>
      </c>
      <c r="I640" s="111"/>
    </row>
    <row r="641" spans="1:9" hidden="1" x14ac:dyDescent="0.25">
      <c r="A641" s="111" t="str">
        <f t="shared" si="10"/>
        <v>4600027637105500200954UN</v>
      </c>
      <c r="B641" s="111">
        <v>5500200954</v>
      </c>
      <c r="C641" s="111" t="s">
        <v>6153</v>
      </c>
      <c r="D641" s="111" t="s">
        <v>72</v>
      </c>
      <c r="E641" s="112">
        <v>225.74</v>
      </c>
      <c r="F641" s="111" t="s">
        <v>7418</v>
      </c>
      <c r="G641" s="111">
        <v>4600027637</v>
      </c>
      <c r="H641" s="111">
        <v>10</v>
      </c>
      <c r="I641" s="111"/>
    </row>
    <row r="642" spans="1:9" x14ac:dyDescent="0.25">
      <c r="A642" s="111" t="str">
        <f t="shared" si="10"/>
        <v>4600027637105500200959KM</v>
      </c>
      <c r="B642" s="111">
        <v>5500200959</v>
      </c>
      <c r="C642" s="111" t="s">
        <v>5723</v>
      </c>
      <c r="D642" s="111" t="s">
        <v>4980</v>
      </c>
      <c r="E642" s="112">
        <v>4897.54</v>
      </c>
      <c r="F642" s="111" t="s">
        <v>6624</v>
      </c>
      <c r="G642" s="111">
        <v>4600027637</v>
      </c>
      <c r="H642" s="111">
        <v>10</v>
      </c>
      <c r="I642" s="111"/>
    </row>
    <row r="643" spans="1:9" hidden="1" x14ac:dyDescent="0.25">
      <c r="A643" s="111" t="str">
        <f t="shared" si="10"/>
        <v>4600027637105500200956UN</v>
      </c>
      <c r="B643" s="111">
        <v>5500200956</v>
      </c>
      <c r="C643" s="111" t="s">
        <v>5816</v>
      </c>
      <c r="D643" s="111" t="s">
        <v>72</v>
      </c>
      <c r="E643" s="112">
        <v>451.03</v>
      </c>
      <c r="F643" s="111" t="s">
        <v>6625</v>
      </c>
      <c r="G643" s="111">
        <v>4600027637</v>
      </c>
      <c r="H643" s="111">
        <v>10</v>
      </c>
      <c r="I643" s="111"/>
    </row>
    <row r="644" spans="1:9" hidden="1" x14ac:dyDescent="0.25">
      <c r="A644" s="111" t="str">
        <f t="shared" si="10"/>
        <v>4600027637105500200958KM</v>
      </c>
      <c r="B644" s="111">
        <v>5500200958</v>
      </c>
      <c r="C644" s="111" t="s">
        <v>5726</v>
      </c>
      <c r="D644" s="111" t="s">
        <v>4980</v>
      </c>
      <c r="E644" s="112">
        <v>24000</v>
      </c>
      <c r="F644" s="111" t="s">
        <v>6626</v>
      </c>
      <c r="G644" s="111">
        <v>4600027637</v>
      </c>
      <c r="H644" s="111">
        <v>10</v>
      </c>
      <c r="I644" s="111"/>
    </row>
    <row r="645" spans="1:9" x14ac:dyDescent="0.25">
      <c r="A645" s="111" t="str">
        <f t="shared" si="10"/>
        <v>4600027637105500200959KM</v>
      </c>
      <c r="B645" s="111">
        <v>5500200959</v>
      </c>
      <c r="C645" s="111" t="s">
        <v>5723</v>
      </c>
      <c r="D645" s="111" t="s">
        <v>4980</v>
      </c>
      <c r="E645" s="112">
        <v>9250.7199999999993</v>
      </c>
      <c r="F645" s="111" t="s">
        <v>6627</v>
      </c>
      <c r="G645" s="111">
        <v>4600027637</v>
      </c>
      <c r="H645" s="111">
        <v>10</v>
      </c>
      <c r="I645" s="111"/>
    </row>
    <row r="646" spans="1:9" hidden="1" x14ac:dyDescent="0.25">
      <c r="A646" s="111" t="str">
        <f t="shared" si="10"/>
        <v>4600027637105500200961KM</v>
      </c>
      <c r="B646" s="111">
        <v>5500200961</v>
      </c>
      <c r="C646" s="111" t="s">
        <v>6212</v>
      </c>
      <c r="D646" s="111" t="s">
        <v>4980</v>
      </c>
      <c r="E646" s="112">
        <v>16000</v>
      </c>
      <c r="F646" s="111" t="s">
        <v>6628</v>
      </c>
      <c r="G646" s="111">
        <v>4600027637</v>
      </c>
      <c r="H646" s="111">
        <v>10</v>
      </c>
      <c r="I646" s="111"/>
    </row>
    <row r="647" spans="1:9" hidden="1" x14ac:dyDescent="0.25">
      <c r="A647" s="111" t="str">
        <f t="shared" si="10"/>
        <v>4600027637105500200962KM</v>
      </c>
      <c r="B647" s="111">
        <v>5500200962</v>
      </c>
      <c r="C647" s="111" t="s">
        <v>5724</v>
      </c>
      <c r="D647" s="111" t="s">
        <v>4980</v>
      </c>
      <c r="E647" s="112">
        <v>32000</v>
      </c>
      <c r="F647" s="111" t="s">
        <v>6629</v>
      </c>
      <c r="G647" s="111">
        <v>4600027637</v>
      </c>
      <c r="H647" s="111">
        <v>10</v>
      </c>
      <c r="I647" s="111"/>
    </row>
    <row r="648" spans="1:9" hidden="1" x14ac:dyDescent="0.25">
      <c r="A648" s="111" t="str">
        <f t="shared" si="10"/>
        <v>4600027637105500200963KM</v>
      </c>
      <c r="B648" s="111">
        <v>5500200963</v>
      </c>
      <c r="C648" s="111" t="s">
        <v>5722</v>
      </c>
      <c r="D648" s="111" t="s">
        <v>4980</v>
      </c>
      <c r="E648" s="112">
        <v>24000</v>
      </c>
      <c r="F648" s="111" t="s">
        <v>6630</v>
      </c>
      <c r="G648" s="111">
        <v>4600027637</v>
      </c>
      <c r="H648" s="111">
        <v>10</v>
      </c>
      <c r="I648" s="111"/>
    </row>
    <row r="649" spans="1:9" hidden="1" x14ac:dyDescent="0.25">
      <c r="A649" s="111" t="str">
        <f t="shared" si="10"/>
        <v>4600027637105500200964KM</v>
      </c>
      <c r="B649" s="111">
        <v>5500200964</v>
      </c>
      <c r="C649" s="111" t="s">
        <v>5725</v>
      </c>
      <c r="D649" s="111" t="s">
        <v>4980</v>
      </c>
      <c r="E649" s="112">
        <v>41600</v>
      </c>
      <c r="F649" s="111" t="s">
        <v>6631</v>
      </c>
      <c r="G649" s="111">
        <v>4600027637</v>
      </c>
      <c r="H649" s="111">
        <v>10</v>
      </c>
      <c r="I649" s="111"/>
    </row>
    <row r="650" spans="1:9" hidden="1" x14ac:dyDescent="0.25">
      <c r="A650" s="111" t="str">
        <f t="shared" si="10"/>
        <v>4600027637105500200965M</v>
      </c>
      <c r="B650" s="111">
        <v>5500200965</v>
      </c>
      <c r="C650" s="111" t="s">
        <v>5703</v>
      </c>
      <c r="D650" s="111" t="s">
        <v>77</v>
      </c>
      <c r="E650" s="112">
        <v>17.34</v>
      </c>
      <c r="F650" s="111" t="s">
        <v>6632</v>
      </c>
      <c r="G650" s="111">
        <v>4600027637</v>
      </c>
      <c r="H650" s="111">
        <v>10</v>
      </c>
      <c r="I650" s="111"/>
    </row>
    <row r="651" spans="1:9" hidden="1" x14ac:dyDescent="0.25">
      <c r="A651" s="111" t="str">
        <f t="shared" si="10"/>
        <v>4600027637105500200966UN</v>
      </c>
      <c r="B651" s="111">
        <v>5500200966</v>
      </c>
      <c r="C651" s="111" t="s">
        <v>5697</v>
      </c>
      <c r="D651" s="111" t="s">
        <v>72</v>
      </c>
      <c r="E651" s="112">
        <v>470.21</v>
      </c>
      <c r="F651" s="111" t="s">
        <v>6633</v>
      </c>
      <c r="G651" s="111">
        <v>4600027637</v>
      </c>
      <c r="H651" s="111">
        <v>10</v>
      </c>
      <c r="I651" s="111"/>
    </row>
    <row r="652" spans="1:9" x14ac:dyDescent="0.25">
      <c r="A652" s="111" t="str">
        <f t="shared" si="10"/>
        <v>4600027637105500200971UN</v>
      </c>
      <c r="B652" s="111">
        <v>5500200971</v>
      </c>
      <c r="C652" s="111" t="s">
        <v>6093</v>
      </c>
      <c r="D652" s="111" t="s">
        <v>72</v>
      </c>
      <c r="E652" s="112">
        <v>387.52</v>
      </c>
      <c r="F652" s="111" t="s">
        <v>6634</v>
      </c>
      <c r="G652" s="111">
        <v>4600027637</v>
      </c>
      <c r="H652" s="111">
        <v>10</v>
      </c>
      <c r="I652" s="111"/>
    </row>
    <row r="653" spans="1:9" x14ac:dyDescent="0.25">
      <c r="A653" s="111" t="str">
        <f t="shared" si="10"/>
        <v>4600027637105500200971UN</v>
      </c>
      <c r="B653" s="111">
        <v>5500200971</v>
      </c>
      <c r="C653" s="111" t="s">
        <v>6093</v>
      </c>
      <c r="D653" s="111" t="s">
        <v>72</v>
      </c>
      <c r="E653" s="112">
        <v>3713.34</v>
      </c>
      <c r="F653" s="111" t="s">
        <v>6635</v>
      </c>
      <c r="G653" s="111">
        <v>4600027637</v>
      </c>
      <c r="H653" s="111">
        <v>10</v>
      </c>
      <c r="I653" s="111"/>
    </row>
    <row r="654" spans="1:9" hidden="1" x14ac:dyDescent="0.25">
      <c r="A654" s="111" t="str">
        <f t="shared" si="10"/>
        <v>4600027637105500200973UN</v>
      </c>
      <c r="B654" s="111">
        <v>5500200973</v>
      </c>
      <c r="C654" s="111" t="s">
        <v>6117</v>
      </c>
      <c r="D654" s="111" t="s">
        <v>72</v>
      </c>
      <c r="E654" s="112">
        <v>459.36</v>
      </c>
      <c r="F654" s="111" t="s">
        <v>6636</v>
      </c>
      <c r="G654" s="111">
        <v>4600027637</v>
      </c>
      <c r="H654" s="111">
        <v>10</v>
      </c>
      <c r="I654" s="111"/>
    </row>
    <row r="655" spans="1:9" hidden="1" x14ac:dyDescent="0.25">
      <c r="A655" s="111" t="str">
        <f t="shared" si="10"/>
        <v>4600027637105500200975M</v>
      </c>
      <c r="B655" s="111">
        <v>5500200975</v>
      </c>
      <c r="C655" s="111" t="s">
        <v>6032</v>
      </c>
      <c r="D655" s="111" t="s">
        <v>77</v>
      </c>
      <c r="E655" s="112">
        <v>66.41</v>
      </c>
      <c r="F655" s="111" t="s">
        <v>6637</v>
      </c>
      <c r="G655" s="111">
        <v>4600027637</v>
      </c>
      <c r="H655" s="111">
        <v>10</v>
      </c>
      <c r="I655" s="111"/>
    </row>
    <row r="656" spans="1:9" hidden="1" x14ac:dyDescent="0.25">
      <c r="A656" s="111" t="str">
        <f t="shared" si="10"/>
        <v>4600027637105500200993UN</v>
      </c>
      <c r="B656" s="111">
        <v>5500200993</v>
      </c>
      <c r="C656" s="111" t="s">
        <v>5861</v>
      </c>
      <c r="D656" s="111" t="s">
        <v>72</v>
      </c>
      <c r="E656" s="112">
        <v>1046.95</v>
      </c>
      <c r="F656" s="111" t="s">
        <v>6638</v>
      </c>
      <c r="G656" s="111">
        <v>4600027637</v>
      </c>
      <c r="H656" s="111">
        <v>10</v>
      </c>
      <c r="I656" s="111"/>
    </row>
    <row r="657" spans="1:9" hidden="1" x14ac:dyDescent="0.25">
      <c r="A657" s="111" t="str">
        <f t="shared" si="10"/>
        <v>4600027637105500200982UN</v>
      </c>
      <c r="B657" s="111">
        <v>5500200982</v>
      </c>
      <c r="C657" s="111" t="s">
        <v>5702</v>
      </c>
      <c r="D657" s="111" t="s">
        <v>72</v>
      </c>
      <c r="E657" s="112">
        <v>160</v>
      </c>
      <c r="F657" s="111" t="s">
        <v>6639</v>
      </c>
      <c r="G657" s="111">
        <v>4600027637</v>
      </c>
      <c r="H657" s="111">
        <v>10</v>
      </c>
      <c r="I657" s="111"/>
    </row>
    <row r="658" spans="1:9" hidden="1" x14ac:dyDescent="0.25">
      <c r="A658" s="111" t="str">
        <f t="shared" si="10"/>
        <v>4600027637105500200991UN</v>
      </c>
      <c r="B658" s="111">
        <v>5500200991</v>
      </c>
      <c r="C658" s="111" t="s">
        <v>6037</v>
      </c>
      <c r="D658" s="111" t="s">
        <v>72</v>
      </c>
      <c r="E658" s="112">
        <v>166.33</v>
      </c>
      <c r="F658" s="111" t="s">
        <v>6640</v>
      </c>
      <c r="G658" s="111">
        <v>4600027637</v>
      </c>
      <c r="H658" s="111">
        <v>10</v>
      </c>
      <c r="I658" s="111"/>
    </row>
    <row r="659" spans="1:9" hidden="1" x14ac:dyDescent="0.25">
      <c r="A659" s="111" t="str">
        <f t="shared" si="10"/>
        <v>4600027637105500200992M</v>
      </c>
      <c r="B659" s="111">
        <v>5500200992</v>
      </c>
      <c r="C659" s="111" t="s">
        <v>5654</v>
      </c>
      <c r="D659" s="111" t="s">
        <v>77</v>
      </c>
      <c r="E659" s="112">
        <v>116.87</v>
      </c>
      <c r="F659" s="111" t="s">
        <v>6641</v>
      </c>
      <c r="G659" s="111">
        <v>4600027637</v>
      </c>
      <c r="H659" s="111">
        <v>10</v>
      </c>
      <c r="I659" s="111"/>
    </row>
    <row r="660" spans="1:9" hidden="1" x14ac:dyDescent="0.25">
      <c r="A660" s="111" t="str">
        <f t="shared" si="10"/>
        <v>4600027637105500200994UN</v>
      </c>
      <c r="B660" s="111">
        <v>5500200994</v>
      </c>
      <c r="C660" s="111" t="s">
        <v>5658</v>
      </c>
      <c r="D660" s="111" t="s">
        <v>72</v>
      </c>
      <c r="E660" s="112">
        <v>1528.37</v>
      </c>
      <c r="F660" s="111" t="s">
        <v>6642</v>
      </c>
      <c r="G660" s="111">
        <v>4600027637</v>
      </c>
      <c r="H660" s="111">
        <v>10</v>
      </c>
      <c r="I660" s="111"/>
    </row>
    <row r="661" spans="1:9" hidden="1" x14ac:dyDescent="0.25">
      <c r="A661" s="111" t="str">
        <f t="shared" si="10"/>
        <v>4600027637105500300003UN</v>
      </c>
      <c r="B661" s="111">
        <v>5500300003</v>
      </c>
      <c r="C661" s="111" t="s">
        <v>6241</v>
      </c>
      <c r="D661" s="111" t="s">
        <v>72</v>
      </c>
      <c r="E661" s="112">
        <v>2733.46</v>
      </c>
      <c r="F661" s="111" t="s">
        <v>6643</v>
      </c>
      <c r="G661" s="111">
        <v>4600027637</v>
      </c>
      <c r="H661" s="111">
        <v>10</v>
      </c>
      <c r="I661" s="111"/>
    </row>
    <row r="662" spans="1:9" hidden="1" x14ac:dyDescent="0.25">
      <c r="A662" s="111" t="str">
        <f t="shared" si="10"/>
        <v>4600027637105500300004UN</v>
      </c>
      <c r="B662" s="111">
        <v>5500300004</v>
      </c>
      <c r="C662" s="111" t="s">
        <v>6242</v>
      </c>
      <c r="D662" s="111" t="s">
        <v>72</v>
      </c>
      <c r="E662" s="112">
        <v>3963.54</v>
      </c>
      <c r="F662" s="111" t="s">
        <v>6644</v>
      </c>
      <c r="G662" s="111">
        <v>4600027637</v>
      </c>
      <c r="H662" s="111">
        <v>10</v>
      </c>
      <c r="I662" s="111"/>
    </row>
    <row r="663" spans="1:9" hidden="1" x14ac:dyDescent="0.25">
      <c r="A663" s="111" t="str">
        <f t="shared" si="10"/>
        <v>4600027637105500300006UN</v>
      </c>
      <c r="B663" s="111">
        <v>5500300006</v>
      </c>
      <c r="C663" s="111" t="s">
        <v>5860</v>
      </c>
      <c r="D663" s="111" t="s">
        <v>72</v>
      </c>
      <c r="E663" s="112">
        <v>425.94</v>
      </c>
      <c r="F663" s="111" t="s">
        <v>6645</v>
      </c>
      <c r="G663" s="111">
        <v>4600027637</v>
      </c>
      <c r="H663" s="111">
        <v>10</v>
      </c>
      <c r="I663" s="111"/>
    </row>
    <row r="664" spans="1:9" hidden="1" x14ac:dyDescent="0.25">
      <c r="A664" s="111" t="str">
        <f t="shared" si="10"/>
        <v>4600027637105500300010UN</v>
      </c>
      <c r="B664" s="111">
        <v>5500300010</v>
      </c>
      <c r="C664" s="111" t="s">
        <v>6243</v>
      </c>
      <c r="D664" s="111" t="s">
        <v>72</v>
      </c>
      <c r="E664" s="112">
        <v>5466.94</v>
      </c>
      <c r="F664" s="111" t="s">
        <v>6646</v>
      </c>
      <c r="G664" s="111">
        <v>4600027637</v>
      </c>
      <c r="H664" s="111">
        <v>10</v>
      </c>
      <c r="I664" s="111"/>
    </row>
    <row r="665" spans="1:9" hidden="1" x14ac:dyDescent="0.25">
      <c r="A665" s="111" t="str">
        <f t="shared" si="10"/>
        <v>4600027637105500300013M</v>
      </c>
      <c r="B665" s="111">
        <v>5500300013</v>
      </c>
      <c r="C665" s="111" t="s">
        <v>6054</v>
      </c>
      <c r="D665" s="111" t="s">
        <v>77</v>
      </c>
      <c r="E665" s="112">
        <v>2833.22</v>
      </c>
      <c r="F665" s="111" t="s">
        <v>6647</v>
      </c>
      <c r="G665" s="111">
        <v>4600027637</v>
      </c>
      <c r="H665" s="111">
        <v>10</v>
      </c>
      <c r="I665" s="111"/>
    </row>
    <row r="666" spans="1:9" hidden="1" x14ac:dyDescent="0.25">
      <c r="A666" s="111" t="str">
        <f t="shared" si="10"/>
        <v>4600027637105500300015UN</v>
      </c>
      <c r="B666" s="111">
        <v>5500300015</v>
      </c>
      <c r="C666" s="111" t="s">
        <v>6077</v>
      </c>
      <c r="D666" s="111" t="s">
        <v>72</v>
      </c>
      <c r="E666" s="112">
        <v>3664.25</v>
      </c>
      <c r="F666" s="111" t="s">
        <v>6648</v>
      </c>
      <c r="G666" s="111">
        <v>4600027637</v>
      </c>
      <c r="H666" s="111">
        <v>10</v>
      </c>
      <c r="I666" s="111"/>
    </row>
    <row r="667" spans="1:9" hidden="1" x14ac:dyDescent="0.25">
      <c r="A667" s="111" t="str">
        <f t="shared" si="10"/>
        <v>4600027637105500300017M</v>
      </c>
      <c r="B667" s="111">
        <v>5500300017</v>
      </c>
      <c r="C667" s="111" t="s">
        <v>5733</v>
      </c>
      <c r="D667" s="111" t="s">
        <v>77</v>
      </c>
      <c r="E667" s="112">
        <v>80</v>
      </c>
      <c r="F667" s="111" t="s">
        <v>6649</v>
      </c>
      <c r="G667" s="111">
        <v>4600027637</v>
      </c>
      <c r="H667" s="111">
        <v>10</v>
      </c>
      <c r="I667" s="111"/>
    </row>
    <row r="668" spans="1:9" hidden="1" x14ac:dyDescent="0.25">
      <c r="A668" s="111" t="str">
        <f t="shared" si="10"/>
        <v>4600027637105500300039UN</v>
      </c>
      <c r="B668" s="111">
        <v>5500300039</v>
      </c>
      <c r="C668" s="111" t="s">
        <v>6228</v>
      </c>
      <c r="D668" s="111" t="s">
        <v>72</v>
      </c>
      <c r="E668" s="112">
        <v>13115.33</v>
      </c>
      <c r="F668" s="111" t="s">
        <v>6650</v>
      </c>
      <c r="G668" s="111">
        <v>4600027637</v>
      </c>
      <c r="H668" s="111">
        <v>10</v>
      </c>
      <c r="I668" s="111"/>
    </row>
    <row r="669" spans="1:9" hidden="1" x14ac:dyDescent="0.25">
      <c r="A669" s="111" t="str">
        <f t="shared" si="10"/>
        <v>4600027637105500300040UN</v>
      </c>
      <c r="B669" s="111">
        <v>5500300040</v>
      </c>
      <c r="C669" s="111" t="s">
        <v>6244</v>
      </c>
      <c r="D669" s="111" t="s">
        <v>72</v>
      </c>
      <c r="E669" s="112">
        <v>550.20000000000005</v>
      </c>
      <c r="F669" s="111" t="s">
        <v>6651</v>
      </c>
      <c r="G669" s="111">
        <v>4600027637</v>
      </c>
      <c r="H669" s="111">
        <v>10</v>
      </c>
      <c r="I669" s="111"/>
    </row>
    <row r="670" spans="1:9" hidden="1" x14ac:dyDescent="0.25">
      <c r="A670" s="111" t="str">
        <f t="shared" ref="A670:A733" si="11">G670&amp;H670&amp;B670&amp;D670</f>
        <v>4600027637105500300045UN</v>
      </c>
      <c r="B670" s="111">
        <v>5500300045</v>
      </c>
      <c r="C670" s="111" t="s">
        <v>6074</v>
      </c>
      <c r="D670" s="111" t="s">
        <v>72</v>
      </c>
      <c r="E670" s="112">
        <v>7439.26</v>
      </c>
      <c r="F670" s="111" t="s">
        <v>6652</v>
      </c>
      <c r="G670" s="111">
        <v>4600027637</v>
      </c>
      <c r="H670" s="111">
        <v>10</v>
      </c>
      <c r="I670" s="111"/>
    </row>
    <row r="671" spans="1:9" hidden="1" x14ac:dyDescent="0.25">
      <c r="A671" s="111" t="str">
        <f t="shared" si="11"/>
        <v>4600027637105500300042UN</v>
      </c>
      <c r="B671" s="111">
        <v>5500300042</v>
      </c>
      <c r="C671" s="111" t="s">
        <v>5821</v>
      </c>
      <c r="D671" s="111" t="s">
        <v>72</v>
      </c>
      <c r="E671" s="112">
        <v>3961.49</v>
      </c>
      <c r="F671" s="111" t="s">
        <v>6653</v>
      </c>
      <c r="G671" s="111">
        <v>4600027637</v>
      </c>
      <c r="H671" s="111">
        <v>10</v>
      </c>
      <c r="I671" s="111"/>
    </row>
    <row r="672" spans="1:9" hidden="1" x14ac:dyDescent="0.25">
      <c r="A672" s="111" t="str">
        <f t="shared" si="11"/>
        <v>4600027637105500300043UN</v>
      </c>
      <c r="B672" s="111">
        <v>5500300043</v>
      </c>
      <c r="C672" s="111" t="s">
        <v>5822</v>
      </c>
      <c r="D672" s="111" t="s">
        <v>72</v>
      </c>
      <c r="E672" s="112">
        <v>820.04</v>
      </c>
      <c r="F672" s="111" t="s">
        <v>6654</v>
      </c>
      <c r="G672" s="111">
        <v>4600027637</v>
      </c>
      <c r="H672" s="111">
        <v>10</v>
      </c>
      <c r="I672" s="111"/>
    </row>
    <row r="673" spans="1:9" hidden="1" x14ac:dyDescent="0.25">
      <c r="A673" s="111" t="str">
        <f t="shared" si="11"/>
        <v>4600027637105500300044UN</v>
      </c>
      <c r="B673" s="111">
        <v>5500300044</v>
      </c>
      <c r="C673" s="111" t="s">
        <v>6075</v>
      </c>
      <c r="D673" s="111" t="s">
        <v>72</v>
      </c>
      <c r="E673" s="112">
        <v>3352.3</v>
      </c>
      <c r="F673" s="111" t="s">
        <v>6655</v>
      </c>
      <c r="G673" s="111">
        <v>4600027637</v>
      </c>
      <c r="H673" s="111">
        <v>10</v>
      </c>
      <c r="I673" s="111"/>
    </row>
    <row r="674" spans="1:9" hidden="1" x14ac:dyDescent="0.25">
      <c r="A674" s="111" t="str">
        <f t="shared" si="11"/>
        <v>4600027637105500300046UN</v>
      </c>
      <c r="B674" s="111">
        <v>5500300046</v>
      </c>
      <c r="C674" s="111" t="s">
        <v>6208</v>
      </c>
      <c r="D674" s="111" t="s">
        <v>72</v>
      </c>
      <c r="E674" s="112">
        <v>2822.99</v>
      </c>
      <c r="F674" s="111" t="s">
        <v>6656</v>
      </c>
      <c r="G674" s="111">
        <v>4600027637</v>
      </c>
      <c r="H674" s="111">
        <v>10</v>
      </c>
      <c r="I674" s="111"/>
    </row>
    <row r="675" spans="1:9" hidden="1" x14ac:dyDescent="0.25">
      <c r="A675" s="111" t="str">
        <f t="shared" si="11"/>
        <v>4600027637105500300047UN</v>
      </c>
      <c r="B675" s="111">
        <v>5500300047</v>
      </c>
      <c r="C675" s="111" t="s">
        <v>6209</v>
      </c>
      <c r="D675" s="111" t="s">
        <v>72</v>
      </c>
      <c r="E675" s="112">
        <v>6264.64</v>
      </c>
      <c r="F675" s="111" t="s">
        <v>6657</v>
      </c>
      <c r="G675" s="111">
        <v>4600027637</v>
      </c>
      <c r="H675" s="111">
        <v>10</v>
      </c>
      <c r="I675" s="111"/>
    </row>
    <row r="676" spans="1:9" hidden="1" x14ac:dyDescent="0.25">
      <c r="A676" s="111" t="str">
        <f t="shared" si="11"/>
        <v>4600027637105500300048UN</v>
      </c>
      <c r="B676" s="111">
        <v>5500300048</v>
      </c>
      <c r="C676" s="111" t="s">
        <v>6210</v>
      </c>
      <c r="D676" s="111" t="s">
        <v>72</v>
      </c>
      <c r="E676" s="112">
        <v>15931.65</v>
      </c>
      <c r="F676" s="111" t="s">
        <v>6658</v>
      </c>
      <c r="G676" s="111">
        <v>4600027637</v>
      </c>
      <c r="H676" s="111">
        <v>10</v>
      </c>
      <c r="I676" s="111"/>
    </row>
    <row r="677" spans="1:9" hidden="1" x14ac:dyDescent="0.25">
      <c r="A677" s="111" t="str">
        <f t="shared" si="11"/>
        <v>4600027637105500300054UN</v>
      </c>
      <c r="B677" s="111">
        <v>5500300054</v>
      </c>
      <c r="C677" s="111" t="s">
        <v>6229</v>
      </c>
      <c r="D677" s="111" t="s">
        <v>72</v>
      </c>
      <c r="E677" s="112">
        <v>2623.07</v>
      </c>
      <c r="F677" s="111" t="s">
        <v>6659</v>
      </c>
      <c r="G677" s="111">
        <v>4600027637</v>
      </c>
      <c r="H677" s="111">
        <v>10</v>
      </c>
      <c r="I677" s="111"/>
    </row>
    <row r="678" spans="1:9" hidden="1" x14ac:dyDescent="0.25">
      <c r="A678" s="111" t="str">
        <f t="shared" si="11"/>
        <v>4600027637105500300055UN</v>
      </c>
      <c r="B678" s="111">
        <v>5500300055</v>
      </c>
      <c r="C678" s="111" t="s">
        <v>5748</v>
      </c>
      <c r="D678" s="111" t="s">
        <v>72</v>
      </c>
      <c r="E678" s="112">
        <v>240</v>
      </c>
      <c r="F678" s="111" t="s">
        <v>6660</v>
      </c>
      <c r="G678" s="111">
        <v>4600027637</v>
      </c>
      <c r="H678" s="111">
        <v>10</v>
      </c>
      <c r="I678" s="111"/>
    </row>
    <row r="679" spans="1:9" hidden="1" x14ac:dyDescent="0.25">
      <c r="A679" s="111" t="str">
        <f t="shared" si="11"/>
        <v>4600027637105500300056UN</v>
      </c>
      <c r="B679" s="111">
        <v>5500300056</v>
      </c>
      <c r="C679" s="111" t="s">
        <v>6245</v>
      </c>
      <c r="D679" s="111" t="s">
        <v>72</v>
      </c>
      <c r="E679" s="112">
        <v>5330.26</v>
      </c>
      <c r="F679" s="111" t="s">
        <v>6661</v>
      </c>
      <c r="G679" s="111">
        <v>4600027637</v>
      </c>
      <c r="H679" s="111">
        <v>10</v>
      </c>
      <c r="I679" s="111"/>
    </row>
    <row r="680" spans="1:9" hidden="1" x14ac:dyDescent="0.25">
      <c r="A680" s="111" t="str">
        <f t="shared" si="11"/>
        <v>4600027637105500300057MES</v>
      </c>
      <c r="B680" s="111">
        <v>5500300057</v>
      </c>
      <c r="C680" s="111" t="s">
        <v>5027</v>
      </c>
      <c r="D680" s="111" t="s">
        <v>74</v>
      </c>
      <c r="E680" s="112">
        <v>6112.22</v>
      </c>
      <c r="F680" s="111" t="s">
        <v>6662</v>
      </c>
      <c r="G680" s="111">
        <v>4600027637</v>
      </c>
      <c r="H680" s="111">
        <v>10</v>
      </c>
      <c r="I680" s="111"/>
    </row>
    <row r="681" spans="1:9" hidden="1" x14ac:dyDescent="0.25">
      <c r="A681" s="111" t="str">
        <f t="shared" si="11"/>
        <v>4600027637105500300058MES</v>
      </c>
      <c r="B681" s="111">
        <v>5500300058</v>
      </c>
      <c r="C681" s="111" t="s">
        <v>5031</v>
      </c>
      <c r="D681" s="111" t="s">
        <v>74</v>
      </c>
      <c r="E681" s="112">
        <v>4900</v>
      </c>
      <c r="F681" s="111" t="s">
        <v>6663</v>
      </c>
      <c r="G681" s="111">
        <v>4600027637</v>
      </c>
      <c r="H681" s="111">
        <v>10</v>
      </c>
      <c r="I681" s="111"/>
    </row>
    <row r="682" spans="1:9" hidden="1" x14ac:dyDescent="0.25">
      <c r="A682" s="111" t="str">
        <f t="shared" si="11"/>
        <v>4600027637105500300060UN</v>
      </c>
      <c r="B682" s="111">
        <v>5500300060</v>
      </c>
      <c r="C682" s="111" t="s">
        <v>6115</v>
      </c>
      <c r="D682" s="111" t="s">
        <v>72</v>
      </c>
      <c r="E682" s="112">
        <v>52777.67</v>
      </c>
      <c r="F682" s="111" t="s">
        <v>6664</v>
      </c>
      <c r="G682" s="111">
        <v>4600027637</v>
      </c>
      <c r="H682" s="111">
        <v>10</v>
      </c>
      <c r="I682" s="111"/>
    </row>
    <row r="683" spans="1:9" hidden="1" x14ac:dyDescent="0.25">
      <c r="A683" s="111" t="str">
        <f t="shared" si="11"/>
        <v>4600027637105500300061UN</v>
      </c>
      <c r="B683" s="111">
        <v>5500300061</v>
      </c>
      <c r="C683" s="111" t="s">
        <v>5475</v>
      </c>
      <c r="D683" s="111" t="s">
        <v>72</v>
      </c>
      <c r="E683" s="112">
        <v>26388.83</v>
      </c>
      <c r="F683" s="111" t="s">
        <v>6665</v>
      </c>
      <c r="G683" s="111">
        <v>4600027637</v>
      </c>
      <c r="H683" s="111">
        <v>10</v>
      </c>
      <c r="I683" s="111"/>
    </row>
    <row r="684" spans="1:9" hidden="1" x14ac:dyDescent="0.25">
      <c r="A684" s="111" t="str">
        <f t="shared" si="11"/>
        <v>4600027637105500300073M</v>
      </c>
      <c r="B684" s="111">
        <v>5500300073</v>
      </c>
      <c r="C684" s="111" t="s">
        <v>6125</v>
      </c>
      <c r="D684" s="111" t="s">
        <v>77</v>
      </c>
      <c r="E684" s="112">
        <v>26.45</v>
      </c>
      <c r="F684" s="111" t="s">
        <v>6666</v>
      </c>
      <c r="G684" s="111">
        <v>4600027637</v>
      </c>
      <c r="H684" s="111">
        <v>10</v>
      </c>
      <c r="I684" s="111"/>
    </row>
    <row r="685" spans="1:9" hidden="1" x14ac:dyDescent="0.25">
      <c r="A685" s="111" t="str">
        <f t="shared" si="11"/>
        <v>4600027637105500300062UN</v>
      </c>
      <c r="B685" s="111">
        <v>5500300062</v>
      </c>
      <c r="C685" s="111" t="s">
        <v>5464</v>
      </c>
      <c r="D685" s="111" t="s">
        <v>72</v>
      </c>
      <c r="E685" s="112">
        <v>52777.67</v>
      </c>
      <c r="F685" s="111" t="s">
        <v>6667</v>
      </c>
      <c r="G685" s="111">
        <v>4600027637</v>
      </c>
      <c r="H685" s="111">
        <v>10</v>
      </c>
      <c r="I685" s="111"/>
    </row>
    <row r="686" spans="1:9" hidden="1" x14ac:dyDescent="0.25">
      <c r="A686" s="111" t="str">
        <f t="shared" si="11"/>
        <v>4600027637105500300071UN</v>
      </c>
      <c r="B686" s="111">
        <v>5500300071</v>
      </c>
      <c r="C686" s="111" t="s">
        <v>5681</v>
      </c>
      <c r="D686" s="111" t="s">
        <v>72</v>
      </c>
      <c r="E686" s="112">
        <v>3918.62</v>
      </c>
      <c r="F686" s="111" t="s">
        <v>6668</v>
      </c>
      <c r="G686" s="111">
        <v>4600027637</v>
      </c>
      <c r="H686" s="111">
        <v>10</v>
      </c>
      <c r="I686" s="111"/>
    </row>
    <row r="687" spans="1:9" hidden="1" x14ac:dyDescent="0.25">
      <c r="A687" s="111" t="str">
        <f t="shared" si="11"/>
        <v>4600027637105500300072M</v>
      </c>
      <c r="B687" s="111">
        <v>5500300072</v>
      </c>
      <c r="C687" s="111" t="s">
        <v>6083</v>
      </c>
      <c r="D687" s="111" t="s">
        <v>77</v>
      </c>
      <c r="E687" s="112">
        <v>22.19</v>
      </c>
      <c r="F687" s="111" t="s">
        <v>6669</v>
      </c>
      <c r="G687" s="111">
        <v>4600027637</v>
      </c>
      <c r="H687" s="111">
        <v>10</v>
      </c>
      <c r="I687" s="111"/>
    </row>
    <row r="688" spans="1:9" hidden="1" x14ac:dyDescent="0.25">
      <c r="A688" s="111" t="str">
        <f t="shared" si="11"/>
        <v>4600027637105500300074M</v>
      </c>
      <c r="B688" s="111">
        <v>5500300074</v>
      </c>
      <c r="C688" s="111" t="s">
        <v>6127</v>
      </c>
      <c r="D688" s="111" t="s">
        <v>77</v>
      </c>
      <c r="E688" s="112">
        <v>26.45</v>
      </c>
      <c r="F688" s="111" t="s">
        <v>6670</v>
      </c>
      <c r="G688" s="111">
        <v>4600027637</v>
      </c>
      <c r="H688" s="111">
        <v>10</v>
      </c>
      <c r="I688" s="111"/>
    </row>
    <row r="689" spans="1:9" hidden="1" x14ac:dyDescent="0.25">
      <c r="A689" s="111" t="str">
        <f t="shared" si="11"/>
        <v>4600027637105500300075UN</v>
      </c>
      <c r="B689" s="111">
        <v>5500300075</v>
      </c>
      <c r="C689" s="111" t="s">
        <v>6130</v>
      </c>
      <c r="D689" s="111" t="s">
        <v>72</v>
      </c>
      <c r="E689" s="112">
        <v>22.84</v>
      </c>
      <c r="F689" s="111" t="s">
        <v>6671</v>
      </c>
      <c r="G689" s="111">
        <v>4600027637</v>
      </c>
      <c r="H689" s="111">
        <v>10</v>
      </c>
      <c r="I689" s="111"/>
    </row>
    <row r="690" spans="1:9" hidden="1" x14ac:dyDescent="0.25">
      <c r="A690" s="111" t="str">
        <f t="shared" si="11"/>
        <v>4600027637105500300076KM</v>
      </c>
      <c r="B690" s="111">
        <v>5500300076</v>
      </c>
      <c r="C690" s="111" t="s">
        <v>6214</v>
      </c>
      <c r="D690" s="111" t="s">
        <v>4980</v>
      </c>
      <c r="E690" s="112">
        <v>32000</v>
      </c>
      <c r="F690" s="111" t="s">
        <v>6672</v>
      </c>
      <c r="G690" s="111">
        <v>4600027637</v>
      </c>
      <c r="H690" s="111">
        <v>10</v>
      </c>
      <c r="I690" s="111"/>
    </row>
    <row r="691" spans="1:9" hidden="1" x14ac:dyDescent="0.25">
      <c r="A691" s="111" t="str">
        <f t="shared" si="11"/>
        <v>4600027637105500300077M</v>
      </c>
      <c r="B691" s="111">
        <v>5500300077</v>
      </c>
      <c r="C691" s="111" t="s">
        <v>6095</v>
      </c>
      <c r="D691" s="111" t="s">
        <v>77</v>
      </c>
      <c r="E691" s="112">
        <v>27.89</v>
      </c>
      <c r="F691" s="111" t="s">
        <v>6673</v>
      </c>
      <c r="G691" s="111">
        <v>4600027637</v>
      </c>
      <c r="H691" s="111">
        <v>10</v>
      </c>
      <c r="I691" s="111"/>
    </row>
    <row r="692" spans="1:9" hidden="1" x14ac:dyDescent="0.25">
      <c r="A692" s="111" t="str">
        <f t="shared" si="11"/>
        <v>4600027637105500300087M</v>
      </c>
      <c r="B692" s="111">
        <v>5500300087</v>
      </c>
      <c r="C692" s="111" t="s">
        <v>6010</v>
      </c>
      <c r="D692" s="111" t="s">
        <v>77</v>
      </c>
      <c r="E692" s="112">
        <v>855.29</v>
      </c>
      <c r="F692" s="111" t="s">
        <v>6674</v>
      </c>
      <c r="G692" s="111">
        <v>4600027637</v>
      </c>
      <c r="H692" s="111">
        <v>10</v>
      </c>
      <c r="I692" s="111"/>
    </row>
    <row r="693" spans="1:9" hidden="1" x14ac:dyDescent="0.25">
      <c r="A693" s="111" t="str">
        <f t="shared" si="11"/>
        <v>4600027637105500300099UN</v>
      </c>
      <c r="B693" s="111">
        <v>5500300099</v>
      </c>
      <c r="C693" s="111" t="s">
        <v>5706</v>
      </c>
      <c r="D693" s="111" t="s">
        <v>72</v>
      </c>
      <c r="E693" s="112">
        <v>85.81</v>
      </c>
      <c r="F693" s="111" t="s">
        <v>6675</v>
      </c>
      <c r="G693" s="111">
        <v>4600027637</v>
      </c>
      <c r="H693" s="111">
        <v>10</v>
      </c>
      <c r="I693" s="111"/>
    </row>
    <row r="694" spans="1:9" hidden="1" x14ac:dyDescent="0.25">
      <c r="A694" s="111" t="str">
        <f t="shared" si="11"/>
        <v>4600027637105500300102KM</v>
      </c>
      <c r="B694" s="111">
        <v>5500300102</v>
      </c>
      <c r="C694" s="111" t="s">
        <v>5688</v>
      </c>
      <c r="D694" s="111" t="s">
        <v>4980</v>
      </c>
      <c r="E694" s="112">
        <v>4000</v>
      </c>
      <c r="F694" s="111" t="s">
        <v>6676</v>
      </c>
      <c r="G694" s="111">
        <v>4600027637</v>
      </c>
      <c r="H694" s="111">
        <v>10</v>
      </c>
      <c r="I694" s="111"/>
    </row>
    <row r="695" spans="1:9" hidden="1" x14ac:dyDescent="0.25">
      <c r="A695" s="111" t="str">
        <f t="shared" si="11"/>
        <v>4600027637105500300105M</v>
      </c>
      <c r="B695" s="111">
        <v>5500300105</v>
      </c>
      <c r="C695" s="111" t="s">
        <v>5295</v>
      </c>
      <c r="D695" s="111" t="s">
        <v>77</v>
      </c>
      <c r="E695" s="112">
        <v>155.86000000000001</v>
      </c>
      <c r="F695" s="111" t="s">
        <v>6677</v>
      </c>
      <c r="G695" s="111">
        <v>4600027637</v>
      </c>
      <c r="H695" s="111">
        <v>10</v>
      </c>
      <c r="I695" s="111"/>
    </row>
    <row r="696" spans="1:9" hidden="1" x14ac:dyDescent="0.25">
      <c r="A696" s="111" t="str">
        <f t="shared" si="11"/>
        <v>4600027637105500300112M2</v>
      </c>
      <c r="B696" s="111">
        <v>5500300112</v>
      </c>
      <c r="C696" s="111" t="s">
        <v>5660</v>
      </c>
      <c r="D696" s="111" t="s">
        <v>73</v>
      </c>
      <c r="E696" s="112">
        <v>0.94</v>
      </c>
      <c r="F696" s="111" t="s">
        <v>6678</v>
      </c>
      <c r="G696" s="111">
        <v>4600027637</v>
      </c>
      <c r="H696" s="111">
        <v>10</v>
      </c>
      <c r="I696" s="111"/>
    </row>
    <row r="697" spans="1:9" hidden="1" x14ac:dyDescent="0.25">
      <c r="A697" s="111" t="str">
        <f t="shared" si="11"/>
        <v>4600027637105500300115M3</v>
      </c>
      <c r="B697" s="111">
        <v>5500300115</v>
      </c>
      <c r="C697" s="111" t="s">
        <v>5068</v>
      </c>
      <c r="D697" s="111" t="s">
        <v>76</v>
      </c>
      <c r="E697" s="112">
        <v>156.72999999999999</v>
      </c>
      <c r="F697" s="111" t="s">
        <v>6679</v>
      </c>
      <c r="G697" s="111">
        <v>4600027637</v>
      </c>
      <c r="H697" s="111">
        <v>10</v>
      </c>
      <c r="I697" s="111"/>
    </row>
    <row r="698" spans="1:9" hidden="1" x14ac:dyDescent="0.25">
      <c r="A698" s="111" t="str">
        <f t="shared" si="11"/>
        <v>4600027637105500300121UN</v>
      </c>
      <c r="B698" s="111">
        <v>5500300121</v>
      </c>
      <c r="C698" s="111" t="s">
        <v>6246</v>
      </c>
      <c r="D698" s="111" t="s">
        <v>72</v>
      </c>
      <c r="E698" s="112">
        <v>1980.76</v>
      </c>
      <c r="F698" s="111" t="s">
        <v>6680</v>
      </c>
      <c r="G698" s="111">
        <v>4600027637</v>
      </c>
      <c r="H698" s="111">
        <v>10</v>
      </c>
      <c r="I698" s="111"/>
    </row>
    <row r="699" spans="1:9" hidden="1" x14ac:dyDescent="0.25">
      <c r="A699" s="111" t="str">
        <f t="shared" si="11"/>
        <v>4600027637105500300116MES</v>
      </c>
      <c r="B699" s="111">
        <v>5500300116</v>
      </c>
      <c r="C699" s="111" t="s">
        <v>5052</v>
      </c>
      <c r="D699" s="111" t="s">
        <v>74</v>
      </c>
      <c r="E699" s="112">
        <v>2350.21</v>
      </c>
      <c r="F699" s="111" t="s">
        <v>6681</v>
      </c>
      <c r="G699" s="111">
        <v>4600027637</v>
      </c>
      <c r="H699" s="111">
        <v>10</v>
      </c>
      <c r="I699" s="111"/>
    </row>
    <row r="700" spans="1:9" hidden="1" x14ac:dyDescent="0.25">
      <c r="A700" s="111" t="str">
        <f t="shared" si="11"/>
        <v>4600027637105500300117MES</v>
      </c>
      <c r="B700" s="111">
        <v>5500300117</v>
      </c>
      <c r="C700" s="111" t="s">
        <v>6050</v>
      </c>
      <c r="D700" s="111" t="s">
        <v>74</v>
      </c>
      <c r="E700" s="112">
        <v>2123.48</v>
      </c>
      <c r="F700" s="111" t="s">
        <v>6682</v>
      </c>
      <c r="G700" s="111">
        <v>4600027637</v>
      </c>
      <c r="H700" s="111">
        <v>10</v>
      </c>
      <c r="I700" s="111"/>
    </row>
    <row r="701" spans="1:9" hidden="1" x14ac:dyDescent="0.25">
      <c r="A701" s="111" t="str">
        <f t="shared" si="11"/>
        <v>4600027637105500300118UN</v>
      </c>
      <c r="B701" s="111">
        <v>5500300118</v>
      </c>
      <c r="C701" s="111" t="s">
        <v>5030</v>
      </c>
      <c r="D701" s="111" t="s">
        <v>72</v>
      </c>
      <c r="E701" s="112">
        <v>3189</v>
      </c>
      <c r="F701" s="111" t="s">
        <v>6683</v>
      </c>
      <c r="G701" s="111">
        <v>4600027637</v>
      </c>
      <c r="H701" s="111">
        <v>10</v>
      </c>
      <c r="I701" s="111"/>
    </row>
    <row r="702" spans="1:9" hidden="1" x14ac:dyDescent="0.25">
      <c r="A702" s="111" t="str">
        <f t="shared" si="11"/>
        <v>4600027637105500300125CJ</v>
      </c>
      <c r="B702" s="111">
        <v>5500300125</v>
      </c>
      <c r="C702" s="111" t="s">
        <v>5848</v>
      </c>
      <c r="D702" s="111" t="s">
        <v>5089</v>
      </c>
      <c r="E702" s="112">
        <v>4951.8900000000003</v>
      </c>
      <c r="F702" s="111" t="s">
        <v>6684</v>
      </c>
      <c r="G702" s="111">
        <v>4600027637</v>
      </c>
      <c r="H702" s="111">
        <v>10</v>
      </c>
      <c r="I702" s="111"/>
    </row>
    <row r="703" spans="1:9" hidden="1" x14ac:dyDescent="0.25">
      <c r="A703" s="111" t="str">
        <f t="shared" si="11"/>
        <v>4600027637105500300141UN</v>
      </c>
      <c r="B703" s="111">
        <v>5500300141</v>
      </c>
      <c r="C703" s="111" t="s">
        <v>6203</v>
      </c>
      <c r="D703" s="111" t="s">
        <v>72</v>
      </c>
      <c r="E703" s="112">
        <v>165.1</v>
      </c>
      <c r="F703" s="111" t="s">
        <v>6685</v>
      </c>
      <c r="G703" s="111">
        <v>4600027637</v>
      </c>
      <c r="H703" s="111">
        <v>10</v>
      </c>
      <c r="I703" s="111"/>
    </row>
    <row r="704" spans="1:9" hidden="1" x14ac:dyDescent="0.25">
      <c r="A704" s="111" t="str">
        <f t="shared" si="11"/>
        <v>4600027637105500300142UN</v>
      </c>
      <c r="B704" s="111">
        <v>5500300142</v>
      </c>
      <c r="C704" s="111" t="s">
        <v>6202</v>
      </c>
      <c r="D704" s="111" t="s">
        <v>72</v>
      </c>
      <c r="E704" s="112">
        <v>344.62</v>
      </c>
      <c r="F704" s="111" t="s">
        <v>6686</v>
      </c>
      <c r="G704" s="111">
        <v>4600027637</v>
      </c>
      <c r="H704" s="111">
        <v>10</v>
      </c>
      <c r="I704" s="111"/>
    </row>
    <row r="705" spans="1:9" hidden="1" x14ac:dyDescent="0.25">
      <c r="A705" s="111" t="str">
        <f t="shared" si="11"/>
        <v>4600027637105500300165UN</v>
      </c>
      <c r="B705" s="111">
        <v>5500300165</v>
      </c>
      <c r="C705" s="111" t="s">
        <v>5025</v>
      </c>
      <c r="D705" s="111" t="s">
        <v>72</v>
      </c>
      <c r="E705" s="112">
        <v>13662.94</v>
      </c>
      <c r="F705" s="111" t="s">
        <v>6687</v>
      </c>
      <c r="G705" s="111">
        <v>4600027637</v>
      </c>
      <c r="H705" s="111">
        <v>10</v>
      </c>
      <c r="I705" s="111"/>
    </row>
    <row r="706" spans="1:9" x14ac:dyDescent="0.25">
      <c r="A706" s="111" t="str">
        <f t="shared" si="11"/>
        <v>4600027637105500300182UN</v>
      </c>
      <c r="B706" s="111">
        <v>5500300182</v>
      </c>
      <c r="C706" s="111" t="s">
        <v>6218</v>
      </c>
      <c r="D706" s="111" t="s">
        <v>72</v>
      </c>
      <c r="E706" s="112">
        <v>7092.3</v>
      </c>
      <c r="F706" s="111" t="s">
        <v>6688</v>
      </c>
      <c r="G706" s="111">
        <v>4600027637</v>
      </c>
      <c r="H706" s="111">
        <v>10</v>
      </c>
      <c r="I706" s="111"/>
    </row>
    <row r="707" spans="1:9" x14ac:dyDescent="0.25">
      <c r="A707" s="111" t="str">
        <f t="shared" si="11"/>
        <v>4600027637105500300182UN</v>
      </c>
      <c r="B707" s="111">
        <v>5500300182</v>
      </c>
      <c r="C707" s="111" t="s">
        <v>6218</v>
      </c>
      <c r="D707" s="111" t="s">
        <v>72</v>
      </c>
      <c r="E707" s="112">
        <v>6079.1</v>
      </c>
      <c r="F707" s="111" t="s">
        <v>6689</v>
      </c>
      <c r="G707" s="111">
        <v>4600027637</v>
      </c>
      <c r="H707" s="111">
        <v>10</v>
      </c>
      <c r="I707" s="111"/>
    </row>
    <row r="708" spans="1:9" hidden="1" x14ac:dyDescent="0.25">
      <c r="A708" s="111" t="str">
        <f t="shared" si="11"/>
        <v>4600027637105500300185UN</v>
      </c>
      <c r="B708" s="111">
        <v>5500300185</v>
      </c>
      <c r="C708" s="111" t="s">
        <v>5685</v>
      </c>
      <c r="D708" s="111" t="s">
        <v>72</v>
      </c>
      <c r="E708" s="112">
        <v>7.8</v>
      </c>
      <c r="F708" s="111" t="s">
        <v>6690</v>
      </c>
      <c r="G708" s="111">
        <v>4600027637</v>
      </c>
      <c r="H708" s="111">
        <v>10</v>
      </c>
      <c r="I708" s="111"/>
    </row>
    <row r="709" spans="1:9" hidden="1" x14ac:dyDescent="0.25">
      <c r="A709" s="111" t="str">
        <f t="shared" si="11"/>
        <v>4600027637105500300186HA</v>
      </c>
      <c r="B709" s="111">
        <v>5500300186</v>
      </c>
      <c r="C709" s="111" t="s">
        <v>5684</v>
      </c>
      <c r="D709" s="111" t="s">
        <v>5678</v>
      </c>
      <c r="E709" s="112">
        <v>14693.45</v>
      </c>
      <c r="F709" s="111" t="s">
        <v>6691</v>
      </c>
      <c r="G709" s="111">
        <v>4600027637</v>
      </c>
      <c r="H709" s="111">
        <v>10</v>
      </c>
      <c r="I709" s="111"/>
    </row>
    <row r="710" spans="1:9" hidden="1" x14ac:dyDescent="0.25">
      <c r="A710" s="111" t="str">
        <f t="shared" si="11"/>
        <v>4600027637105500300188UN</v>
      </c>
      <c r="B710" s="111">
        <v>5500300188</v>
      </c>
      <c r="C710" s="111" t="s">
        <v>6227</v>
      </c>
      <c r="D710" s="111" t="s">
        <v>72</v>
      </c>
      <c r="E710" s="112">
        <v>1967.31</v>
      </c>
      <c r="F710" s="111" t="s">
        <v>6692</v>
      </c>
      <c r="G710" s="111">
        <v>4600027637</v>
      </c>
      <c r="H710" s="111">
        <v>10</v>
      </c>
      <c r="I710" s="111"/>
    </row>
    <row r="711" spans="1:9" hidden="1" x14ac:dyDescent="0.25">
      <c r="A711" s="111" t="str">
        <f t="shared" si="11"/>
        <v>4600027637105500300189UN</v>
      </c>
      <c r="B711" s="111">
        <v>5500300189</v>
      </c>
      <c r="C711" s="111" t="s">
        <v>6226</v>
      </c>
      <c r="D711" s="111" t="s">
        <v>72</v>
      </c>
      <c r="E711" s="112">
        <v>2623.07</v>
      </c>
      <c r="F711" s="111" t="s">
        <v>6693</v>
      </c>
      <c r="G711" s="111">
        <v>4600027637</v>
      </c>
      <c r="H711" s="111">
        <v>10</v>
      </c>
      <c r="I711" s="111"/>
    </row>
    <row r="712" spans="1:9" x14ac:dyDescent="0.25">
      <c r="A712" s="111" t="str">
        <f t="shared" si="11"/>
        <v>4600027637105500300221UN</v>
      </c>
      <c r="B712" s="111">
        <v>5500300221</v>
      </c>
      <c r="C712" s="111" t="s">
        <v>5053</v>
      </c>
      <c r="D712" s="111" t="s">
        <v>72</v>
      </c>
      <c r="E712" s="112">
        <v>1</v>
      </c>
      <c r="F712" s="111" t="s">
        <v>6694</v>
      </c>
      <c r="G712" s="111">
        <v>4600027637</v>
      </c>
      <c r="H712" s="111">
        <v>10</v>
      </c>
      <c r="I712" s="111"/>
    </row>
    <row r="713" spans="1:9" hidden="1" x14ac:dyDescent="0.25">
      <c r="A713" s="111" t="str">
        <f t="shared" si="11"/>
        <v>4600027637105500300190UN</v>
      </c>
      <c r="B713" s="111">
        <v>5500300190</v>
      </c>
      <c r="C713" s="111" t="s">
        <v>6224</v>
      </c>
      <c r="D713" s="111" t="s">
        <v>72</v>
      </c>
      <c r="E713" s="112">
        <v>2623.07</v>
      </c>
      <c r="F713" s="111" t="s">
        <v>6695</v>
      </c>
      <c r="G713" s="111">
        <v>4600027637</v>
      </c>
      <c r="H713" s="111">
        <v>10</v>
      </c>
      <c r="I713" s="111"/>
    </row>
    <row r="714" spans="1:9" x14ac:dyDescent="0.25">
      <c r="A714" s="111" t="str">
        <f t="shared" si="11"/>
        <v>4600027637105500300204UN</v>
      </c>
      <c r="B714" s="111">
        <v>5500300204</v>
      </c>
      <c r="C714" s="111" t="s">
        <v>6217</v>
      </c>
      <c r="D714" s="111" t="s">
        <v>72</v>
      </c>
      <c r="E714" s="112">
        <v>5572.5</v>
      </c>
      <c r="F714" s="111" t="s">
        <v>6696</v>
      </c>
      <c r="G714" s="111">
        <v>4600027637</v>
      </c>
      <c r="H714" s="111">
        <v>10</v>
      </c>
      <c r="I714" s="111"/>
    </row>
    <row r="715" spans="1:9" x14ac:dyDescent="0.25">
      <c r="A715" s="111" t="str">
        <f t="shared" si="11"/>
        <v>4600027637105500300204UN</v>
      </c>
      <c r="B715" s="111">
        <v>5500300204</v>
      </c>
      <c r="C715" s="111" t="s">
        <v>6217</v>
      </c>
      <c r="D715" s="111" t="s">
        <v>72</v>
      </c>
      <c r="E715" s="112">
        <v>8409.41</v>
      </c>
      <c r="F715" s="111" t="s">
        <v>6697</v>
      </c>
      <c r="G715" s="111">
        <v>4600027637</v>
      </c>
      <c r="H715" s="111">
        <v>10</v>
      </c>
      <c r="I715" s="111"/>
    </row>
    <row r="716" spans="1:9" x14ac:dyDescent="0.25">
      <c r="A716" s="111" t="str">
        <f t="shared" si="11"/>
        <v>4600027637105500300221UN</v>
      </c>
      <c r="B716" s="111">
        <v>5500300221</v>
      </c>
      <c r="C716" s="111" t="s">
        <v>5053</v>
      </c>
      <c r="D716" s="111" t="s">
        <v>72</v>
      </c>
      <c r="E716" s="112">
        <v>0.08</v>
      </c>
      <c r="F716" s="111" t="s">
        <v>6698</v>
      </c>
      <c r="G716" s="111">
        <v>4600027637</v>
      </c>
      <c r="H716" s="111">
        <v>10</v>
      </c>
      <c r="I716" s="111"/>
    </row>
    <row r="717" spans="1:9" x14ac:dyDescent="0.25">
      <c r="A717" s="111" t="str">
        <f t="shared" si="11"/>
        <v>4600027637105500300221UN</v>
      </c>
      <c r="B717" s="111">
        <v>5500300221</v>
      </c>
      <c r="C717" s="111" t="s">
        <v>5053</v>
      </c>
      <c r="D717" s="111" t="s">
        <v>72</v>
      </c>
      <c r="E717" s="112">
        <v>8</v>
      </c>
      <c r="F717" s="111" t="s">
        <v>6699</v>
      </c>
      <c r="G717" s="111">
        <v>4600027637</v>
      </c>
      <c r="H717" s="111">
        <v>10</v>
      </c>
      <c r="I717" s="111"/>
    </row>
    <row r="718" spans="1:9" hidden="1" x14ac:dyDescent="0.25">
      <c r="A718" s="111" t="str">
        <f t="shared" si="11"/>
        <v>4600027637105500300331UN</v>
      </c>
      <c r="B718" s="111">
        <v>5500300331</v>
      </c>
      <c r="C718" s="111" t="s">
        <v>5792</v>
      </c>
      <c r="D718" s="111" t="s">
        <v>72</v>
      </c>
      <c r="E718" s="112">
        <v>1468.5</v>
      </c>
      <c r="F718" s="111" t="s">
        <v>6700</v>
      </c>
      <c r="G718" s="111">
        <v>4600027637</v>
      </c>
      <c r="H718" s="111">
        <v>10</v>
      </c>
      <c r="I718" s="111"/>
    </row>
    <row r="719" spans="1:9" hidden="1" x14ac:dyDescent="0.25">
      <c r="A719" s="111" t="str">
        <f t="shared" si="11"/>
        <v>4600027637105500300332UN</v>
      </c>
      <c r="B719" s="111">
        <v>5500300332</v>
      </c>
      <c r="C719" s="111" t="s">
        <v>5704</v>
      </c>
      <c r="D719" s="111" t="s">
        <v>72</v>
      </c>
      <c r="E719" s="112">
        <v>345.6</v>
      </c>
      <c r="F719" s="111" t="s">
        <v>6701</v>
      </c>
      <c r="G719" s="111">
        <v>4600027637</v>
      </c>
      <c r="H719" s="111">
        <v>10</v>
      </c>
      <c r="I719" s="111"/>
    </row>
    <row r="720" spans="1:9" hidden="1" x14ac:dyDescent="0.25">
      <c r="A720" s="111" t="str">
        <f t="shared" si="11"/>
        <v>4600027637105500300333UN</v>
      </c>
      <c r="B720" s="111">
        <v>5500300333</v>
      </c>
      <c r="C720" s="111" t="s">
        <v>5825</v>
      </c>
      <c r="D720" s="111" t="s">
        <v>72</v>
      </c>
      <c r="E720" s="112">
        <v>880.35</v>
      </c>
      <c r="F720" s="111" t="s">
        <v>6702</v>
      </c>
      <c r="G720" s="111">
        <v>4600027637</v>
      </c>
      <c r="H720" s="111">
        <v>10</v>
      </c>
      <c r="I720" s="111"/>
    </row>
    <row r="721" spans="1:9" hidden="1" x14ac:dyDescent="0.25">
      <c r="A721" s="111" t="str">
        <f t="shared" si="11"/>
        <v>4600027637105500300342M</v>
      </c>
      <c r="B721" s="111">
        <v>5500300342</v>
      </c>
      <c r="C721" s="111" t="s">
        <v>6040</v>
      </c>
      <c r="D721" s="111" t="s">
        <v>77</v>
      </c>
      <c r="E721" s="112">
        <v>22.33</v>
      </c>
      <c r="F721" s="111" t="s">
        <v>6703</v>
      </c>
      <c r="G721" s="111">
        <v>4600027637</v>
      </c>
      <c r="H721" s="111">
        <v>10</v>
      </c>
      <c r="I721" s="111"/>
    </row>
    <row r="722" spans="1:9" hidden="1" x14ac:dyDescent="0.25">
      <c r="A722" s="111" t="str">
        <f t="shared" si="11"/>
        <v>4600027637105500300348UN</v>
      </c>
      <c r="B722" s="111">
        <v>5500300348</v>
      </c>
      <c r="C722" s="111" t="s">
        <v>6233</v>
      </c>
      <c r="D722" s="111" t="s">
        <v>72</v>
      </c>
      <c r="E722" s="112">
        <v>1418.45</v>
      </c>
      <c r="F722" s="111" t="s">
        <v>6704</v>
      </c>
      <c r="G722" s="111">
        <v>4600027637</v>
      </c>
      <c r="H722" s="111">
        <v>10</v>
      </c>
      <c r="I722" s="111"/>
    </row>
    <row r="723" spans="1:9" hidden="1" x14ac:dyDescent="0.25">
      <c r="A723" s="111" t="str">
        <f t="shared" si="11"/>
        <v>4600027637105500300349UN</v>
      </c>
      <c r="B723" s="111">
        <v>5500300349</v>
      </c>
      <c r="C723" s="111" t="s">
        <v>6072</v>
      </c>
      <c r="D723" s="111" t="s">
        <v>72</v>
      </c>
      <c r="E723" s="112">
        <v>1053.23</v>
      </c>
      <c r="F723" s="111" t="s">
        <v>6705</v>
      </c>
      <c r="G723" s="111">
        <v>4600027637</v>
      </c>
      <c r="H723" s="111">
        <v>10</v>
      </c>
      <c r="I723" s="111"/>
    </row>
    <row r="724" spans="1:9" hidden="1" x14ac:dyDescent="0.25">
      <c r="A724" s="111" t="str">
        <f t="shared" si="11"/>
        <v>4600027637105500300350UN</v>
      </c>
      <c r="B724" s="111">
        <v>5500300350</v>
      </c>
      <c r="C724" s="111" t="s">
        <v>6073</v>
      </c>
      <c r="D724" s="111" t="s">
        <v>72</v>
      </c>
      <c r="E724" s="112">
        <v>1053.23</v>
      </c>
      <c r="F724" s="111" t="s">
        <v>6706</v>
      </c>
      <c r="G724" s="111">
        <v>4600027637</v>
      </c>
      <c r="H724" s="111">
        <v>10</v>
      </c>
      <c r="I724" s="111"/>
    </row>
    <row r="725" spans="1:9" hidden="1" x14ac:dyDescent="0.25">
      <c r="A725" s="111" t="str">
        <f t="shared" si="11"/>
        <v>4600027637105500300351UN</v>
      </c>
      <c r="B725" s="111">
        <v>5500300351</v>
      </c>
      <c r="C725" s="111" t="s">
        <v>6082</v>
      </c>
      <c r="D725" s="111" t="s">
        <v>72</v>
      </c>
      <c r="E725" s="112">
        <v>190</v>
      </c>
      <c r="F725" s="111" t="s">
        <v>6707</v>
      </c>
      <c r="G725" s="111">
        <v>4600027637</v>
      </c>
      <c r="H725" s="111">
        <v>10</v>
      </c>
      <c r="I725" s="111"/>
    </row>
    <row r="726" spans="1:9" hidden="1" x14ac:dyDescent="0.25">
      <c r="A726" s="111" t="str">
        <f t="shared" si="11"/>
        <v>4600027637105500300355UN</v>
      </c>
      <c r="B726" s="111">
        <v>5500300355</v>
      </c>
      <c r="C726" s="111" t="s">
        <v>6110</v>
      </c>
      <c r="D726" s="111" t="s">
        <v>72</v>
      </c>
      <c r="E726" s="112">
        <v>8745.4</v>
      </c>
      <c r="F726" s="111" t="s">
        <v>6708</v>
      </c>
      <c r="G726" s="111">
        <v>4600027637</v>
      </c>
      <c r="H726" s="111">
        <v>10</v>
      </c>
      <c r="I726" s="111"/>
    </row>
    <row r="727" spans="1:9" hidden="1" x14ac:dyDescent="0.25">
      <c r="A727" s="111" t="str">
        <f t="shared" si="11"/>
        <v>4600027637105500300352UN</v>
      </c>
      <c r="B727" s="111">
        <v>5500300352</v>
      </c>
      <c r="C727" s="111" t="s">
        <v>5480</v>
      </c>
      <c r="D727" s="111" t="s">
        <v>72</v>
      </c>
      <c r="E727" s="112">
        <v>5692.59</v>
      </c>
      <c r="F727" s="111" t="s">
        <v>6709</v>
      </c>
      <c r="G727" s="111">
        <v>4600027637</v>
      </c>
      <c r="H727" s="111">
        <v>10</v>
      </c>
      <c r="I727" s="111"/>
    </row>
    <row r="728" spans="1:9" hidden="1" x14ac:dyDescent="0.25">
      <c r="A728" s="111" t="str">
        <f t="shared" si="11"/>
        <v>4600027637105500300353UN</v>
      </c>
      <c r="B728" s="111">
        <v>5500300353</v>
      </c>
      <c r="C728" s="111" t="s">
        <v>6104</v>
      </c>
      <c r="D728" s="111" t="s">
        <v>72</v>
      </c>
      <c r="E728" s="112">
        <v>43538.37</v>
      </c>
      <c r="F728" s="111" t="s">
        <v>6710</v>
      </c>
      <c r="G728" s="111">
        <v>4600027637</v>
      </c>
      <c r="H728" s="111">
        <v>10</v>
      </c>
      <c r="I728" s="111"/>
    </row>
    <row r="729" spans="1:9" hidden="1" x14ac:dyDescent="0.25">
      <c r="A729" s="111" t="str">
        <f t="shared" si="11"/>
        <v>4600027637105500300354UN</v>
      </c>
      <c r="B729" s="111">
        <v>5500300354</v>
      </c>
      <c r="C729" s="111" t="s">
        <v>6103</v>
      </c>
      <c r="D729" s="111" t="s">
        <v>72</v>
      </c>
      <c r="E729" s="112">
        <v>51471.59</v>
      </c>
      <c r="F729" s="111" t="s">
        <v>6711</v>
      </c>
      <c r="G729" s="111">
        <v>4600027637</v>
      </c>
      <c r="H729" s="111">
        <v>10</v>
      </c>
      <c r="I729" s="111"/>
    </row>
    <row r="730" spans="1:9" hidden="1" x14ac:dyDescent="0.25">
      <c r="A730" s="111" t="str">
        <f t="shared" si="11"/>
        <v>4600027637105500300356UN</v>
      </c>
      <c r="B730" s="111">
        <v>5500300356</v>
      </c>
      <c r="C730" s="111" t="s">
        <v>6111</v>
      </c>
      <c r="D730" s="111" t="s">
        <v>72</v>
      </c>
      <c r="E730" s="112">
        <v>7493.26</v>
      </c>
      <c r="F730" s="111" t="s">
        <v>6712</v>
      </c>
      <c r="G730" s="111">
        <v>4600027637</v>
      </c>
      <c r="H730" s="111">
        <v>10</v>
      </c>
      <c r="I730" s="111"/>
    </row>
    <row r="731" spans="1:9" hidden="1" x14ac:dyDescent="0.25">
      <c r="A731" s="111" t="str">
        <f t="shared" si="11"/>
        <v>4600027637105500300357UN</v>
      </c>
      <c r="B731" s="111">
        <v>5500300357</v>
      </c>
      <c r="C731" s="111" t="s">
        <v>6247</v>
      </c>
      <c r="D731" s="111" t="s">
        <v>72</v>
      </c>
      <c r="E731" s="112">
        <v>3143.51</v>
      </c>
      <c r="F731" s="111" t="s">
        <v>6713</v>
      </c>
      <c r="G731" s="111">
        <v>4600027637</v>
      </c>
      <c r="H731" s="111">
        <v>10</v>
      </c>
      <c r="I731" s="111"/>
    </row>
    <row r="732" spans="1:9" hidden="1" x14ac:dyDescent="0.25">
      <c r="A732" s="111" t="str">
        <f t="shared" si="11"/>
        <v>4600027637105500300358KG</v>
      </c>
      <c r="B732" s="111">
        <v>5500300358</v>
      </c>
      <c r="C732" s="111" t="s">
        <v>6076</v>
      </c>
      <c r="D732" s="111" t="s">
        <v>5172</v>
      </c>
      <c r="E732" s="112">
        <v>8.2799999999999994</v>
      </c>
      <c r="F732" s="111" t="s">
        <v>6714</v>
      </c>
      <c r="G732" s="111">
        <v>4600027637</v>
      </c>
      <c r="H732" s="111">
        <v>10</v>
      </c>
      <c r="I732" s="111"/>
    </row>
    <row r="733" spans="1:9" hidden="1" x14ac:dyDescent="0.25">
      <c r="A733" s="111" t="str">
        <f t="shared" si="11"/>
        <v>4600027637105500300360UN</v>
      </c>
      <c r="B733" s="111">
        <v>5500300360</v>
      </c>
      <c r="C733" s="111" t="s">
        <v>6106</v>
      </c>
      <c r="D733" s="111" t="s">
        <v>72</v>
      </c>
      <c r="E733" s="112">
        <v>11287.27</v>
      </c>
      <c r="F733" s="111" t="s">
        <v>6715</v>
      </c>
      <c r="G733" s="111">
        <v>4600027637</v>
      </c>
      <c r="H733" s="111">
        <v>10</v>
      </c>
      <c r="I733" s="111"/>
    </row>
    <row r="734" spans="1:9" hidden="1" x14ac:dyDescent="0.25">
      <c r="A734" s="111" t="str">
        <f t="shared" ref="A734:A797" si="12">G734&amp;H734&amp;B734&amp;D734</f>
        <v>4600027637105500300361UN</v>
      </c>
      <c r="B734" s="111">
        <v>5500300361</v>
      </c>
      <c r="C734" s="111" t="s">
        <v>6105</v>
      </c>
      <c r="D734" s="111" t="s">
        <v>72</v>
      </c>
      <c r="E734" s="112">
        <v>17031.71</v>
      </c>
      <c r="F734" s="111" t="s">
        <v>6716</v>
      </c>
      <c r="G734" s="111">
        <v>4600027637</v>
      </c>
      <c r="H734" s="111">
        <v>10</v>
      </c>
      <c r="I734" s="111"/>
    </row>
    <row r="735" spans="1:9" hidden="1" x14ac:dyDescent="0.25">
      <c r="A735" s="111" t="str">
        <f t="shared" si="12"/>
        <v>4600027637105500300363UN</v>
      </c>
      <c r="B735" s="111">
        <v>5500300363</v>
      </c>
      <c r="C735" s="111" t="s">
        <v>6118</v>
      </c>
      <c r="D735" s="111" t="s">
        <v>72</v>
      </c>
      <c r="E735" s="112">
        <v>4726.87</v>
      </c>
      <c r="F735" s="111" t="s">
        <v>6717</v>
      </c>
      <c r="G735" s="111">
        <v>4600027637</v>
      </c>
      <c r="H735" s="111">
        <v>10</v>
      </c>
      <c r="I735" s="111"/>
    </row>
    <row r="736" spans="1:9" x14ac:dyDescent="0.25">
      <c r="A736" s="111" t="str">
        <f t="shared" si="12"/>
        <v>4600027637105500300366UN</v>
      </c>
      <c r="B736" s="111">
        <v>5500300366</v>
      </c>
      <c r="C736" s="111" t="s">
        <v>6100</v>
      </c>
      <c r="D736" s="111" t="s">
        <v>72</v>
      </c>
      <c r="E736" s="112">
        <v>7487.9</v>
      </c>
      <c r="F736" s="111" t="s">
        <v>6718</v>
      </c>
      <c r="G736" s="111">
        <v>4600027637</v>
      </c>
      <c r="H736" s="111">
        <v>10</v>
      </c>
      <c r="I736" s="111"/>
    </row>
    <row r="737" spans="1:9" x14ac:dyDescent="0.25">
      <c r="A737" s="111" t="str">
        <f t="shared" si="12"/>
        <v>4600027637105500300366UN</v>
      </c>
      <c r="B737" s="111">
        <v>5500300366</v>
      </c>
      <c r="C737" s="111" t="s">
        <v>6100</v>
      </c>
      <c r="D737" s="111" t="s">
        <v>72</v>
      </c>
      <c r="E737" s="112">
        <v>3115.18</v>
      </c>
      <c r="F737" s="111" t="s">
        <v>6719</v>
      </c>
      <c r="G737" s="111">
        <v>4600027637</v>
      </c>
      <c r="H737" s="111">
        <v>10</v>
      </c>
      <c r="I737" s="111"/>
    </row>
    <row r="738" spans="1:9" hidden="1" x14ac:dyDescent="0.25">
      <c r="A738" s="111" t="str">
        <f t="shared" si="12"/>
        <v>4600027637105500300369UN</v>
      </c>
      <c r="B738" s="111">
        <v>5500300369</v>
      </c>
      <c r="C738" s="111" t="s">
        <v>6119</v>
      </c>
      <c r="D738" s="111" t="s">
        <v>72</v>
      </c>
      <c r="E738" s="112">
        <v>4027.92</v>
      </c>
      <c r="F738" s="111" t="s">
        <v>6720</v>
      </c>
      <c r="G738" s="111">
        <v>4600027637</v>
      </c>
      <c r="H738" s="111">
        <v>10</v>
      </c>
      <c r="I738" s="111"/>
    </row>
    <row r="739" spans="1:9" hidden="1" x14ac:dyDescent="0.25">
      <c r="A739" s="111" t="str">
        <f t="shared" si="12"/>
        <v>4600027637105500300374UN</v>
      </c>
      <c r="B739" s="111">
        <v>5500300374</v>
      </c>
      <c r="C739" s="111" t="s">
        <v>6102</v>
      </c>
      <c r="D739" s="111" t="s">
        <v>72</v>
      </c>
      <c r="E739" s="112">
        <v>25747.39</v>
      </c>
      <c r="F739" s="111" t="s">
        <v>6721</v>
      </c>
      <c r="G739" s="111">
        <v>4600027637</v>
      </c>
      <c r="H739" s="111">
        <v>10</v>
      </c>
      <c r="I739" s="111"/>
    </row>
    <row r="740" spans="1:9" hidden="1" x14ac:dyDescent="0.25">
      <c r="A740" s="111" t="str">
        <f t="shared" si="12"/>
        <v>4600027637105500300380UN</v>
      </c>
      <c r="B740" s="111">
        <v>5500300380</v>
      </c>
      <c r="C740" s="111" t="s">
        <v>5717</v>
      </c>
      <c r="D740" s="111" t="s">
        <v>72</v>
      </c>
      <c r="E740" s="112">
        <v>25919.200000000001</v>
      </c>
      <c r="F740" s="111" t="s">
        <v>6722</v>
      </c>
      <c r="G740" s="111">
        <v>4600027637</v>
      </c>
      <c r="H740" s="111">
        <v>10</v>
      </c>
      <c r="I740" s="111"/>
    </row>
    <row r="741" spans="1:9" hidden="1" x14ac:dyDescent="0.25">
      <c r="A741" s="111" t="str">
        <f t="shared" si="12"/>
        <v>4600027637105500300375UN</v>
      </c>
      <c r="B741" s="111">
        <v>5500300375</v>
      </c>
      <c r="C741" s="111" t="s">
        <v>6120</v>
      </c>
      <c r="D741" s="111" t="s">
        <v>72</v>
      </c>
      <c r="E741" s="112">
        <v>7186.83</v>
      </c>
      <c r="F741" s="111" t="s">
        <v>6723</v>
      </c>
      <c r="G741" s="111">
        <v>4600027637</v>
      </c>
      <c r="H741" s="111">
        <v>10</v>
      </c>
      <c r="I741" s="111"/>
    </row>
    <row r="742" spans="1:9" hidden="1" x14ac:dyDescent="0.25">
      <c r="A742" s="111" t="str">
        <f t="shared" si="12"/>
        <v>4600027637105500300377UN</v>
      </c>
      <c r="B742" s="111">
        <v>5500300377</v>
      </c>
      <c r="C742" s="111" t="s">
        <v>6107</v>
      </c>
      <c r="D742" s="111" t="s">
        <v>72</v>
      </c>
      <c r="E742" s="112">
        <v>17180.5</v>
      </c>
      <c r="F742" s="111" t="s">
        <v>6724</v>
      </c>
      <c r="G742" s="111">
        <v>4600027637</v>
      </c>
      <c r="H742" s="111">
        <v>10</v>
      </c>
      <c r="I742" s="111"/>
    </row>
    <row r="743" spans="1:9" hidden="1" x14ac:dyDescent="0.25">
      <c r="A743" s="111" t="str">
        <f t="shared" si="12"/>
        <v>4600027637105500300379UN</v>
      </c>
      <c r="B743" s="111">
        <v>5500300379</v>
      </c>
      <c r="C743" s="111" t="s">
        <v>5716</v>
      </c>
      <c r="D743" s="111" t="s">
        <v>72</v>
      </c>
      <c r="E743" s="112">
        <v>23191.68</v>
      </c>
      <c r="F743" s="111" t="s">
        <v>6725</v>
      </c>
      <c r="G743" s="111">
        <v>4600027637</v>
      </c>
      <c r="H743" s="111">
        <v>10</v>
      </c>
      <c r="I743" s="111"/>
    </row>
    <row r="744" spans="1:9" hidden="1" x14ac:dyDescent="0.25">
      <c r="A744" s="111" t="str">
        <f t="shared" si="12"/>
        <v>4600027637105500300381UN</v>
      </c>
      <c r="B744" s="111">
        <v>5500300381</v>
      </c>
      <c r="C744" s="111" t="s">
        <v>5718</v>
      </c>
      <c r="D744" s="111" t="s">
        <v>72</v>
      </c>
      <c r="E744" s="112">
        <v>23009.33</v>
      </c>
      <c r="F744" s="111" t="s">
        <v>6726</v>
      </c>
      <c r="G744" s="111">
        <v>4600027637</v>
      </c>
      <c r="H744" s="111">
        <v>10</v>
      </c>
      <c r="I744" s="111"/>
    </row>
    <row r="745" spans="1:9" hidden="1" x14ac:dyDescent="0.25">
      <c r="A745" s="111" t="str">
        <f t="shared" si="12"/>
        <v>4600027637105500300384UN</v>
      </c>
      <c r="B745" s="111">
        <v>5500300384</v>
      </c>
      <c r="C745" s="111" t="s">
        <v>6089</v>
      </c>
      <c r="D745" s="111" t="s">
        <v>72</v>
      </c>
      <c r="E745" s="112">
        <v>965.77</v>
      </c>
      <c r="F745" s="111" t="s">
        <v>6727</v>
      </c>
      <c r="G745" s="111">
        <v>4600027637</v>
      </c>
      <c r="H745" s="111">
        <v>10</v>
      </c>
      <c r="I745" s="111"/>
    </row>
    <row r="746" spans="1:9" hidden="1" x14ac:dyDescent="0.25">
      <c r="A746" s="111" t="str">
        <f t="shared" si="12"/>
        <v>4600027637105500300385UN</v>
      </c>
      <c r="B746" s="111">
        <v>5500300385</v>
      </c>
      <c r="C746" s="111" t="s">
        <v>6090</v>
      </c>
      <c r="D746" s="111" t="s">
        <v>72</v>
      </c>
      <c r="E746" s="112">
        <v>873.66</v>
      </c>
      <c r="F746" s="111" t="s">
        <v>6728</v>
      </c>
      <c r="G746" s="111">
        <v>4600027637</v>
      </c>
      <c r="H746" s="111">
        <v>10</v>
      </c>
      <c r="I746" s="111"/>
    </row>
    <row r="747" spans="1:9" hidden="1" x14ac:dyDescent="0.25">
      <c r="A747" s="111" t="str">
        <f t="shared" si="12"/>
        <v>4600027637105500300394UN</v>
      </c>
      <c r="B747" s="111">
        <v>5500300394</v>
      </c>
      <c r="C747" s="111" t="s">
        <v>6094</v>
      </c>
      <c r="D747" s="111" t="s">
        <v>72</v>
      </c>
      <c r="E747" s="112">
        <v>387.52</v>
      </c>
      <c r="F747" s="111" t="s">
        <v>6729</v>
      </c>
      <c r="G747" s="111">
        <v>4600027637</v>
      </c>
      <c r="H747" s="111">
        <v>10</v>
      </c>
      <c r="I747" s="111"/>
    </row>
    <row r="748" spans="1:9" hidden="1" x14ac:dyDescent="0.25">
      <c r="A748" s="111" t="str">
        <f t="shared" si="12"/>
        <v>4600027637105500300396UN</v>
      </c>
      <c r="B748" s="111">
        <v>5500300396</v>
      </c>
      <c r="C748" s="111" t="s">
        <v>6108</v>
      </c>
      <c r="D748" s="111" t="s">
        <v>72</v>
      </c>
      <c r="E748" s="112">
        <v>4383.8900000000003</v>
      </c>
      <c r="F748" s="111" t="s">
        <v>6730</v>
      </c>
      <c r="G748" s="111">
        <v>4600027637</v>
      </c>
      <c r="H748" s="111">
        <v>10</v>
      </c>
      <c r="I748" s="111"/>
    </row>
    <row r="749" spans="1:9" hidden="1" x14ac:dyDescent="0.25">
      <c r="A749" s="111" t="str">
        <f t="shared" si="12"/>
        <v>4600027637105500300397UN</v>
      </c>
      <c r="B749" s="111">
        <v>5500300397</v>
      </c>
      <c r="C749" s="111" t="s">
        <v>6109</v>
      </c>
      <c r="D749" s="111" t="s">
        <v>72</v>
      </c>
      <c r="E749" s="112">
        <v>3713.34</v>
      </c>
      <c r="F749" s="111" t="s">
        <v>6731</v>
      </c>
      <c r="G749" s="111">
        <v>4600027637</v>
      </c>
      <c r="H749" s="111">
        <v>10</v>
      </c>
      <c r="I749" s="111"/>
    </row>
    <row r="750" spans="1:9" hidden="1" x14ac:dyDescent="0.25">
      <c r="A750" s="111" t="str">
        <f t="shared" si="12"/>
        <v>4600027637105500300399UN</v>
      </c>
      <c r="B750" s="111">
        <v>5500300399</v>
      </c>
      <c r="C750" s="111" t="s">
        <v>6122</v>
      </c>
      <c r="D750" s="111" t="s">
        <v>72</v>
      </c>
      <c r="E750" s="112">
        <v>4312.87</v>
      </c>
      <c r="F750" s="111" t="s">
        <v>6732</v>
      </c>
      <c r="G750" s="111">
        <v>4600027637</v>
      </c>
      <c r="H750" s="111">
        <v>10</v>
      </c>
      <c r="I750" s="111"/>
    </row>
    <row r="751" spans="1:9" hidden="1" x14ac:dyDescent="0.25">
      <c r="A751" s="111" t="str">
        <f t="shared" si="12"/>
        <v>4600027637105500300400UN</v>
      </c>
      <c r="B751" s="111">
        <v>5500300400</v>
      </c>
      <c r="C751" s="111" t="s">
        <v>6116</v>
      </c>
      <c r="D751" s="111" t="s">
        <v>72</v>
      </c>
      <c r="E751" s="112">
        <v>43989.88</v>
      </c>
      <c r="F751" s="111" t="s">
        <v>6733</v>
      </c>
      <c r="G751" s="111">
        <v>4600027637</v>
      </c>
      <c r="H751" s="111">
        <v>10</v>
      </c>
      <c r="I751" s="111"/>
    </row>
    <row r="752" spans="1:9" hidden="1" x14ac:dyDescent="0.25">
      <c r="A752" s="111" t="str">
        <f t="shared" si="12"/>
        <v>4600027637105500300402UN</v>
      </c>
      <c r="B752" s="111">
        <v>5500300402</v>
      </c>
      <c r="C752" s="111" t="s">
        <v>6121</v>
      </c>
      <c r="D752" s="111" t="s">
        <v>72</v>
      </c>
      <c r="E752" s="112">
        <v>2946.96</v>
      </c>
      <c r="F752" s="111" t="s">
        <v>6734</v>
      </c>
      <c r="G752" s="111">
        <v>4600027637</v>
      </c>
      <c r="H752" s="111">
        <v>10</v>
      </c>
      <c r="I752" s="111"/>
    </row>
    <row r="753" spans="1:9" hidden="1" x14ac:dyDescent="0.25">
      <c r="A753" s="111" t="str">
        <f t="shared" si="12"/>
        <v>4600027637105500300403UN</v>
      </c>
      <c r="B753" s="111">
        <v>5500300403</v>
      </c>
      <c r="C753" s="111" t="s">
        <v>6128</v>
      </c>
      <c r="D753" s="111" t="s">
        <v>72</v>
      </c>
      <c r="E753" s="112">
        <v>5345.73</v>
      </c>
      <c r="F753" s="111" t="s">
        <v>6735</v>
      </c>
      <c r="G753" s="111">
        <v>4600027637</v>
      </c>
      <c r="H753" s="111">
        <v>10</v>
      </c>
      <c r="I753" s="111"/>
    </row>
    <row r="754" spans="1:9" hidden="1" x14ac:dyDescent="0.25">
      <c r="A754" s="111" t="str">
        <f t="shared" si="12"/>
        <v>4600027637105500300416UN</v>
      </c>
      <c r="B754" s="111">
        <v>5500300416</v>
      </c>
      <c r="C754" s="111" t="s">
        <v>6132</v>
      </c>
      <c r="D754" s="111" t="s">
        <v>72</v>
      </c>
      <c r="E754" s="112">
        <v>694.93</v>
      </c>
      <c r="F754" s="111" t="s">
        <v>6736</v>
      </c>
      <c r="G754" s="111">
        <v>4600027637</v>
      </c>
      <c r="H754" s="111">
        <v>10</v>
      </c>
      <c r="I754" s="111"/>
    </row>
    <row r="755" spans="1:9" hidden="1" x14ac:dyDescent="0.25">
      <c r="A755" s="111" t="str">
        <f t="shared" si="12"/>
        <v>4600027637105500300406KG</v>
      </c>
      <c r="B755" s="111">
        <v>5500300406</v>
      </c>
      <c r="C755" s="111" t="s">
        <v>6207</v>
      </c>
      <c r="D755" s="111" t="s">
        <v>5172</v>
      </c>
      <c r="E755" s="112">
        <v>8.1</v>
      </c>
      <c r="F755" s="111" t="s">
        <v>6737</v>
      </c>
      <c r="G755" s="111">
        <v>4600027637</v>
      </c>
      <c r="H755" s="111">
        <v>10</v>
      </c>
      <c r="I755" s="111"/>
    </row>
    <row r="756" spans="1:9" hidden="1" x14ac:dyDescent="0.25">
      <c r="A756" s="111" t="str">
        <f t="shared" si="12"/>
        <v>4600027637105500300412UN</v>
      </c>
      <c r="B756" s="111">
        <v>5500300412</v>
      </c>
      <c r="C756" s="111" t="s">
        <v>6126</v>
      </c>
      <c r="D756" s="111" t="s">
        <v>72</v>
      </c>
      <c r="E756" s="112">
        <v>19100.57</v>
      </c>
      <c r="F756" s="111" t="s">
        <v>6738</v>
      </c>
      <c r="G756" s="111">
        <v>4600027637</v>
      </c>
      <c r="H756" s="111">
        <v>10</v>
      </c>
      <c r="I756" s="111"/>
    </row>
    <row r="757" spans="1:9" hidden="1" x14ac:dyDescent="0.25">
      <c r="A757" s="111" t="str">
        <f t="shared" si="12"/>
        <v>4600027637105500300414UN</v>
      </c>
      <c r="B757" s="111">
        <v>5500300414</v>
      </c>
      <c r="C757" s="111" t="s">
        <v>6129</v>
      </c>
      <c r="D757" s="111" t="s">
        <v>72</v>
      </c>
      <c r="E757" s="112">
        <v>879.17</v>
      </c>
      <c r="F757" s="111" t="s">
        <v>6739</v>
      </c>
      <c r="G757" s="111">
        <v>4600027637</v>
      </c>
      <c r="H757" s="111">
        <v>10</v>
      </c>
      <c r="I757" s="111"/>
    </row>
    <row r="758" spans="1:9" hidden="1" x14ac:dyDescent="0.25">
      <c r="A758" s="111" t="str">
        <f t="shared" si="12"/>
        <v>4600027637105500300418UN</v>
      </c>
      <c r="B758" s="111">
        <v>5500300418</v>
      </c>
      <c r="C758" s="111" t="s">
        <v>5672</v>
      </c>
      <c r="D758" s="111" t="s">
        <v>72</v>
      </c>
      <c r="E758" s="112">
        <v>16.899999999999999</v>
      </c>
      <c r="F758" s="111" t="s">
        <v>6740</v>
      </c>
      <c r="G758" s="111">
        <v>4600027637</v>
      </c>
      <c r="H758" s="111">
        <v>10</v>
      </c>
      <c r="I758" s="111"/>
    </row>
    <row r="759" spans="1:9" hidden="1" x14ac:dyDescent="0.25">
      <c r="A759" s="111" t="str">
        <f t="shared" si="12"/>
        <v>4600027637105500300420UN</v>
      </c>
      <c r="B759" s="111">
        <v>5500300420</v>
      </c>
      <c r="C759" s="111" t="s">
        <v>6087</v>
      </c>
      <c r="D759" s="111" t="s">
        <v>72</v>
      </c>
      <c r="E759" s="112">
        <v>1053.1300000000001</v>
      </c>
      <c r="F759" s="111" t="s">
        <v>6741</v>
      </c>
      <c r="G759" s="111">
        <v>4600027637</v>
      </c>
      <c r="H759" s="111">
        <v>10</v>
      </c>
      <c r="I759" s="111"/>
    </row>
    <row r="760" spans="1:9" hidden="1" x14ac:dyDescent="0.25">
      <c r="A760" s="111" t="str">
        <f t="shared" si="12"/>
        <v>4600027637105500300422M2</v>
      </c>
      <c r="B760" s="111">
        <v>5500300422</v>
      </c>
      <c r="C760" s="111" t="s">
        <v>6029</v>
      </c>
      <c r="D760" s="111" t="s">
        <v>73</v>
      </c>
      <c r="E760" s="112">
        <v>1811.25</v>
      </c>
      <c r="F760" s="111" t="s">
        <v>6742</v>
      </c>
      <c r="G760" s="111">
        <v>4600027637</v>
      </c>
      <c r="H760" s="111">
        <v>10</v>
      </c>
      <c r="I760" s="111"/>
    </row>
    <row r="761" spans="1:9" hidden="1" x14ac:dyDescent="0.25">
      <c r="A761" s="111" t="str">
        <f t="shared" si="12"/>
        <v>4600027637105500300423M</v>
      </c>
      <c r="B761" s="111">
        <v>5500300423</v>
      </c>
      <c r="C761" s="111" t="s">
        <v>6030</v>
      </c>
      <c r="D761" s="111" t="s">
        <v>77</v>
      </c>
      <c r="E761" s="112">
        <v>1282.5</v>
      </c>
      <c r="F761" s="111" t="s">
        <v>6743</v>
      </c>
      <c r="G761" s="111">
        <v>4600027637</v>
      </c>
      <c r="H761" s="111">
        <v>10</v>
      </c>
      <c r="I761" s="111"/>
    </row>
    <row r="762" spans="1:9" hidden="1" x14ac:dyDescent="0.25">
      <c r="A762" s="111" t="str">
        <f t="shared" si="12"/>
        <v>4600027637105500300424M</v>
      </c>
      <c r="B762" s="111">
        <v>5500300424</v>
      </c>
      <c r="C762" s="111" t="s">
        <v>6031</v>
      </c>
      <c r="D762" s="111" t="s">
        <v>77</v>
      </c>
      <c r="E762" s="112">
        <v>855</v>
      </c>
      <c r="F762" s="111" t="s">
        <v>6744</v>
      </c>
      <c r="G762" s="111">
        <v>4600027637</v>
      </c>
      <c r="H762" s="111">
        <v>10</v>
      </c>
      <c r="I762" s="111"/>
    </row>
    <row r="763" spans="1:9" hidden="1" x14ac:dyDescent="0.25">
      <c r="A763" s="111" t="str">
        <f t="shared" si="12"/>
        <v>4600027637105500300427UN</v>
      </c>
      <c r="B763" s="111">
        <v>5500300427</v>
      </c>
      <c r="C763" s="111" t="s">
        <v>5827</v>
      </c>
      <c r="D763" s="111" t="s">
        <v>72</v>
      </c>
      <c r="E763" s="112">
        <v>1093.4000000000001</v>
      </c>
      <c r="F763" s="111" t="s">
        <v>6745</v>
      </c>
      <c r="G763" s="111">
        <v>4600027637</v>
      </c>
      <c r="H763" s="111">
        <v>10</v>
      </c>
      <c r="I763" s="111"/>
    </row>
    <row r="764" spans="1:9" hidden="1" x14ac:dyDescent="0.25">
      <c r="A764" s="111" t="str">
        <f t="shared" si="12"/>
        <v>4600027637105500300438M3</v>
      </c>
      <c r="B764" s="111">
        <v>5500300438</v>
      </c>
      <c r="C764" s="111" t="s">
        <v>6187</v>
      </c>
      <c r="D764" s="111" t="s">
        <v>76</v>
      </c>
      <c r="E764" s="112">
        <v>1583.74</v>
      </c>
      <c r="F764" s="111" t="s">
        <v>6746</v>
      </c>
      <c r="G764" s="111">
        <v>4600027637</v>
      </c>
      <c r="H764" s="111">
        <v>10</v>
      </c>
      <c r="I764" s="111"/>
    </row>
    <row r="765" spans="1:9" hidden="1" x14ac:dyDescent="0.25">
      <c r="A765" s="111" t="str">
        <f t="shared" si="12"/>
        <v>4600027637105500300439M3</v>
      </c>
      <c r="B765" s="111">
        <v>5500300439</v>
      </c>
      <c r="C765" s="111" t="s">
        <v>5641</v>
      </c>
      <c r="D765" s="111" t="s">
        <v>76</v>
      </c>
      <c r="E765" s="112">
        <v>3900</v>
      </c>
      <c r="F765" s="111" t="s">
        <v>6747</v>
      </c>
      <c r="G765" s="111">
        <v>4600027637</v>
      </c>
      <c r="H765" s="111">
        <v>10</v>
      </c>
      <c r="I765" s="111"/>
    </row>
    <row r="766" spans="1:9" hidden="1" x14ac:dyDescent="0.25">
      <c r="A766" s="111" t="str">
        <f t="shared" si="12"/>
        <v>4600027637105500300440M3</v>
      </c>
      <c r="B766" s="111">
        <v>5500300440</v>
      </c>
      <c r="C766" s="111" t="s">
        <v>5626</v>
      </c>
      <c r="D766" s="111" t="s">
        <v>76</v>
      </c>
      <c r="E766" s="112">
        <v>975.43</v>
      </c>
      <c r="F766" s="111" t="s">
        <v>6748</v>
      </c>
      <c r="G766" s="111">
        <v>4600027637</v>
      </c>
      <c r="H766" s="111">
        <v>10</v>
      </c>
      <c r="I766" s="111"/>
    </row>
    <row r="767" spans="1:9" hidden="1" x14ac:dyDescent="0.25">
      <c r="A767" s="111" t="str">
        <f t="shared" si="12"/>
        <v>4600027637105500300442UN</v>
      </c>
      <c r="B767" s="111">
        <v>5500300442</v>
      </c>
      <c r="C767" s="111" t="s">
        <v>6026</v>
      </c>
      <c r="D767" s="111" t="s">
        <v>72</v>
      </c>
      <c r="E767" s="112">
        <v>311.22000000000003</v>
      </c>
      <c r="F767" s="111" t="s">
        <v>6749</v>
      </c>
      <c r="G767" s="111">
        <v>4600027637</v>
      </c>
      <c r="H767" s="111">
        <v>10</v>
      </c>
      <c r="I767" s="111"/>
    </row>
    <row r="768" spans="1:9" hidden="1" x14ac:dyDescent="0.25">
      <c r="A768" s="111" t="str">
        <f t="shared" si="12"/>
        <v>4600027637105500300447M2</v>
      </c>
      <c r="B768" s="111">
        <v>5500300447</v>
      </c>
      <c r="C768" s="111" t="s">
        <v>5644</v>
      </c>
      <c r="D768" s="111" t="s">
        <v>73</v>
      </c>
      <c r="E768" s="112">
        <v>44.5</v>
      </c>
      <c r="F768" s="111" t="s">
        <v>6750</v>
      </c>
      <c r="G768" s="111">
        <v>4600027637</v>
      </c>
      <c r="H768" s="111">
        <v>10</v>
      </c>
      <c r="I768" s="111"/>
    </row>
    <row r="769" spans="1:9" hidden="1" x14ac:dyDescent="0.25">
      <c r="A769" s="111" t="str">
        <f t="shared" si="12"/>
        <v>4600027637105500300443UN</v>
      </c>
      <c r="B769" s="111">
        <v>5500300443</v>
      </c>
      <c r="C769" s="111" t="s">
        <v>5707</v>
      </c>
      <c r="D769" s="111" t="s">
        <v>72</v>
      </c>
      <c r="E769" s="112">
        <v>376.78</v>
      </c>
      <c r="F769" s="111" t="s">
        <v>6751</v>
      </c>
      <c r="G769" s="111">
        <v>4600027637</v>
      </c>
      <c r="H769" s="111">
        <v>10</v>
      </c>
      <c r="I769" s="111"/>
    </row>
    <row r="770" spans="1:9" hidden="1" x14ac:dyDescent="0.25">
      <c r="A770" s="111" t="str">
        <f t="shared" si="12"/>
        <v>4600027637105500300444UN</v>
      </c>
      <c r="B770" s="111">
        <v>5500300444</v>
      </c>
      <c r="C770" s="111" t="s">
        <v>5708</v>
      </c>
      <c r="D770" s="111" t="s">
        <v>72</v>
      </c>
      <c r="E770" s="112">
        <v>645.46</v>
      </c>
      <c r="F770" s="111" t="s">
        <v>6752</v>
      </c>
      <c r="G770" s="111">
        <v>4600027637</v>
      </c>
      <c r="H770" s="111">
        <v>10</v>
      </c>
      <c r="I770" s="111"/>
    </row>
    <row r="771" spans="1:9" hidden="1" x14ac:dyDescent="0.25">
      <c r="A771" s="111" t="str">
        <f t="shared" si="12"/>
        <v>4600027637105500300445M2</v>
      </c>
      <c r="B771" s="111">
        <v>5500300445</v>
      </c>
      <c r="C771" s="111" t="s">
        <v>5359</v>
      </c>
      <c r="D771" s="111" t="s">
        <v>73</v>
      </c>
      <c r="E771" s="112">
        <v>53.64</v>
      </c>
      <c r="F771" s="111" t="s">
        <v>6753</v>
      </c>
      <c r="G771" s="111">
        <v>4600027637</v>
      </c>
      <c r="H771" s="111">
        <v>10</v>
      </c>
      <c r="I771" s="111"/>
    </row>
    <row r="772" spans="1:9" hidden="1" x14ac:dyDescent="0.25">
      <c r="A772" s="111" t="str">
        <f t="shared" si="12"/>
        <v>4600027637105500300448UN</v>
      </c>
      <c r="B772" s="111">
        <v>5500300448</v>
      </c>
      <c r="C772" s="111" t="s">
        <v>6221</v>
      </c>
      <c r="D772" s="111" t="s">
        <v>72</v>
      </c>
      <c r="E772" s="112">
        <v>506.6</v>
      </c>
      <c r="F772" s="111" t="s">
        <v>6754</v>
      </c>
      <c r="G772" s="111">
        <v>4600027637</v>
      </c>
      <c r="H772" s="111">
        <v>10</v>
      </c>
      <c r="I772" s="111"/>
    </row>
    <row r="773" spans="1:9" hidden="1" x14ac:dyDescent="0.25">
      <c r="A773" s="111" t="str">
        <f t="shared" si="12"/>
        <v>4600027637105500300449M2</v>
      </c>
      <c r="B773" s="111">
        <v>5500300449</v>
      </c>
      <c r="C773" s="111" t="s">
        <v>6044</v>
      </c>
      <c r="D773" s="111" t="s">
        <v>73</v>
      </c>
      <c r="E773" s="112">
        <v>59.89</v>
      </c>
      <c r="F773" s="111" t="s">
        <v>6755</v>
      </c>
      <c r="G773" s="111">
        <v>4600027637</v>
      </c>
      <c r="H773" s="111">
        <v>10</v>
      </c>
      <c r="I773" s="111"/>
    </row>
    <row r="774" spans="1:9" hidden="1" x14ac:dyDescent="0.25">
      <c r="A774" s="111" t="str">
        <f t="shared" si="12"/>
        <v>4600027637105500300450M2</v>
      </c>
      <c r="B774" s="111">
        <v>5500300450</v>
      </c>
      <c r="C774" s="111" t="s">
        <v>5357</v>
      </c>
      <c r="D774" s="111" t="s">
        <v>73</v>
      </c>
      <c r="E774" s="112">
        <v>33.42</v>
      </c>
      <c r="F774" s="111" t="s">
        <v>6756</v>
      </c>
      <c r="G774" s="111">
        <v>4600027637</v>
      </c>
      <c r="H774" s="111">
        <v>10</v>
      </c>
      <c r="I774" s="111"/>
    </row>
    <row r="775" spans="1:9" hidden="1" x14ac:dyDescent="0.25">
      <c r="A775" s="111" t="str">
        <f t="shared" si="12"/>
        <v>4600027637105500300451M2</v>
      </c>
      <c r="B775" s="111">
        <v>5500300451</v>
      </c>
      <c r="C775" s="111" t="s">
        <v>5360</v>
      </c>
      <c r="D775" s="111" t="s">
        <v>73</v>
      </c>
      <c r="E775" s="112">
        <v>79.61</v>
      </c>
      <c r="F775" s="111" t="s">
        <v>6757</v>
      </c>
      <c r="G775" s="111">
        <v>4600027637</v>
      </c>
      <c r="H775" s="111">
        <v>10</v>
      </c>
      <c r="I775" s="111"/>
    </row>
    <row r="776" spans="1:9" hidden="1" x14ac:dyDescent="0.25">
      <c r="A776" s="111" t="str">
        <f t="shared" si="12"/>
        <v>4600027637105500300452M2</v>
      </c>
      <c r="B776" s="111">
        <v>5500300452</v>
      </c>
      <c r="C776" s="111" t="s">
        <v>5358</v>
      </c>
      <c r="D776" s="111" t="s">
        <v>73</v>
      </c>
      <c r="E776" s="112">
        <v>64.599999999999994</v>
      </c>
      <c r="F776" s="111" t="s">
        <v>6758</v>
      </c>
      <c r="G776" s="111">
        <v>4600027637</v>
      </c>
      <c r="H776" s="111">
        <v>10</v>
      </c>
      <c r="I776" s="111"/>
    </row>
    <row r="777" spans="1:9" hidden="1" x14ac:dyDescent="0.25">
      <c r="A777" s="111" t="str">
        <f t="shared" si="12"/>
        <v>4600027637105500300453M2</v>
      </c>
      <c r="B777" s="111">
        <v>5500300453</v>
      </c>
      <c r="C777" s="111" t="s">
        <v>6248</v>
      </c>
      <c r="D777" s="111" t="s">
        <v>73</v>
      </c>
      <c r="E777" s="112">
        <v>220.07</v>
      </c>
      <c r="F777" s="111" t="s">
        <v>6759</v>
      </c>
      <c r="G777" s="111">
        <v>4600027637</v>
      </c>
      <c r="H777" s="111">
        <v>10</v>
      </c>
      <c r="I777" s="111"/>
    </row>
    <row r="778" spans="1:9" hidden="1" x14ac:dyDescent="0.25">
      <c r="A778" s="111" t="str">
        <f t="shared" si="12"/>
        <v>4600027637105500300455M2</v>
      </c>
      <c r="B778" s="111">
        <v>5500300455</v>
      </c>
      <c r="C778" s="111" t="s">
        <v>6071</v>
      </c>
      <c r="D778" s="111" t="s">
        <v>73</v>
      </c>
      <c r="E778" s="112">
        <v>522.5</v>
      </c>
      <c r="F778" s="111" t="s">
        <v>6760</v>
      </c>
      <c r="G778" s="111">
        <v>4600027637</v>
      </c>
      <c r="H778" s="111">
        <v>10</v>
      </c>
      <c r="I778" s="111"/>
    </row>
    <row r="779" spans="1:9" hidden="1" x14ac:dyDescent="0.25">
      <c r="A779" s="111" t="str">
        <f t="shared" si="12"/>
        <v>4600027637105500300456M2</v>
      </c>
      <c r="B779" s="111">
        <v>5500300456</v>
      </c>
      <c r="C779" s="111" t="s">
        <v>6249</v>
      </c>
      <c r="D779" s="111" t="s">
        <v>73</v>
      </c>
      <c r="E779" s="112">
        <v>165.06</v>
      </c>
      <c r="F779" s="111" t="s">
        <v>6761</v>
      </c>
      <c r="G779" s="111">
        <v>4600027637</v>
      </c>
      <c r="H779" s="111">
        <v>10</v>
      </c>
      <c r="I779" s="111"/>
    </row>
    <row r="780" spans="1:9" hidden="1" x14ac:dyDescent="0.25">
      <c r="A780" s="111" t="str">
        <f t="shared" si="12"/>
        <v>4600027637105500300459UN</v>
      </c>
      <c r="B780" s="111">
        <v>5500300459</v>
      </c>
      <c r="C780" s="111" t="s">
        <v>6070</v>
      </c>
      <c r="D780" s="111" t="s">
        <v>72</v>
      </c>
      <c r="E780" s="112">
        <v>148.41</v>
      </c>
      <c r="F780" s="111" t="s">
        <v>6762</v>
      </c>
      <c r="G780" s="111">
        <v>4600027637</v>
      </c>
      <c r="H780" s="111">
        <v>10</v>
      </c>
      <c r="I780" s="111"/>
    </row>
    <row r="781" spans="1:9" hidden="1" x14ac:dyDescent="0.25">
      <c r="A781" s="111" t="str">
        <f t="shared" si="12"/>
        <v>4600027637105500300460M2</v>
      </c>
      <c r="B781" s="111">
        <v>5500300460</v>
      </c>
      <c r="C781" s="111" t="s">
        <v>6201</v>
      </c>
      <c r="D781" s="111" t="s">
        <v>73</v>
      </c>
      <c r="E781" s="112">
        <v>39.25</v>
      </c>
      <c r="F781" s="111" t="s">
        <v>6763</v>
      </c>
      <c r="G781" s="111">
        <v>4600027637</v>
      </c>
      <c r="H781" s="111">
        <v>10</v>
      </c>
      <c r="I781" s="111"/>
    </row>
    <row r="782" spans="1:9" hidden="1" x14ac:dyDescent="0.25">
      <c r="A782" s="111" t="str">
        <f t="shared" si="12"/>
        <v>4600027637105500300464UN</v>
      </c>
      <c r="B782" s="111">
        <v>5500300464</v>
      </c>
      <c r="C782" s="111" t="s">
        <v>6025</v>
      </c>
      <c r="D782" s="111" t="s">
        <v>72</v>
      </c>
      <c r="E782" s="112">
        <v>22635.040000000001</v>
      </c>
      <c r="F782" s="111" t="s">
        <v>6764</v>
      </c>
      <c r="G782" s="111">
        <v>4600027637</v>
      </c>
      <c r="H782" s="111">
        <v>10</v>
      </c>
      <c r="I782" s="111"/>
    </row>
    <row r="783" spans="1:9" hidden="1" x14ac:dyDescent="0.25">
      <c r="A783" s="111" t="str">
        <f t="shared" si="12"/>
        <v>4600027637105500300461M2</v>
      </c>
      <c r="B783" s="111">
        <v>5500300461</v>
      </c>
      <c r="C783" s="111" t="s">
        <v>6200</v>
      </c>
      <c r="D783" s="111" t="s">
        <v>73</v>
      </c>
      <c r="E783" s="112">
        <v>40.119999999999997</v>
      </c>
      <c r="F783" s="111" t="s">
        <v>6765</v>
      </c>
      <c r="G783" s="111">
        <v>4600027637</v>
      </c>
      <c r="H783" s="111">
        <v>10</v>
      </c>
      <c r="I783" s="111"/>
    </row>
    <row r="784" spans="1:9" hidden="1" x14ac:dyDescent="0.25">
      <c r="A784" s="111" t="str">
        <f t="shared" si="12"/>
        <v>4600027637105500300462M2</v>
      </c>
      <c r="B784" s="111">
        <v>5500300462</v>
      </c>
      <c r="C784" s="111" t="s">
        <v>5682</v>
      </c>
      <c r="D784" s="111" t="s">
        <v>73</v>
      </c>
      <c r="E784" s="112">
        <v>57.36</v>
      </c>
      <c r="F784" s="111" t="s">
        <v>6766</v>
      </c>
      <c r="G784" s="111">
        <v>4600027637</v>
      </c>
      <c r="H784" s="111">
        <v>10</v>
      </c>
      <c r="I784" s="111"/>
    </row>
    <row r="785" spans="1:9" hidden="1" x14ac:dyDescent="0.25">
      <c r="A785" s="111" t="str">
        <f t="shared" si="12"/>
        <v>4600027637105500300463DIA</v>
      </c>
      <c r="B785" s="111">
        <v>5500300463</v>
      </c>
      <c r="C785" s="111" t="s">
        <v>5803</v>
      </c>
      <c r="D785" s="111" t="s">
        <v>78</v>
      </c>
      <c r="E785" s="112">
        <v>2358.5300000000002</v>
      </c>
      <c r="F785" s="111" t="s">
        <v>6767</v>
      </c>
      <c r="G785" s="111">
        <v>4600027637</v>
      </c>
      <c r="H785" s="111">
        <v>10</v>
      </c>
      <c r="I785" s="111"/>
    </row>
    <row r="786" spans="1:9" hidden="1" x14ac:dyDescent="0.25">
      <c r="A786" s="111" t="str">
        <f t="shared" si="12"/>
        <v>4600027637105500300469M</v>
      </c>
      <c r="B786" s="111">
        <v>5500300469</v>
      </c>
      <c r="C786" s="111" t="s">
        <v>5655</v>
      </c>
      <c r="D786" s="111" t="s">
        <v>77</v>
      </c>
      <c r="E786" s="112">
        <v>3539.32</v>
      </c>
      <c r="F786" s="111" t="s">
        <v>6768</v>
      </c>
      <c r="G786" s="111">
        <v>4600027637</v>
      </c>
      <c r="H786" s="111">
        <v>10</v>
      </c>
      <c r="I786" s="111"/>
    </row>
    <row r="787" spans="1:9" hidden="1" x14ac:dyDescent="0.25">
      <c r="A787" s="111" t="str">
        <f t="shared" si="12"/>
        <v>4600027637105500300471UN</v>
      </c>
      <c r="B787" s="111">
        <v>5500300471</v>
      </c>
      <c r="C787" s="111" t="s">
        <v>6034</v>
      </c>
      <c r="D787" s="111" t="s">
        <v>72</v>
      </c>
      <c r="E787" s="112">
        <v>20940.28</v>
      </c>
      <c r="F787" s="111" t="s">
        <v>6769</v>
      </c>
      <c r="G787" s="111">
        <v>4600027637</v>
      </c>
      <c r="H787" s="111">
        <v>10</v>
      </c>
      <c r="I787" s="111"/>
    </row>
    <row r="788" spans="1:9" hidden="1" x14ac:dyDescent="0.25">
      <c r="A788" s="111" t="str">
        <f t="shared" si="12"/>
        <v>4600027637105500300472M2</v>
      </c>
      <c r="B788" s="111">
        <v>5500300472</v>
      </c>
      <c r="C788" s="111" t="s">
        <v>6033</v>
      </c>
      <c r="D788" s="111" t="s">
        <v>73</v>
      </c>
      <c r="E788" s="112">
        <v>9562.0400000000009</v>
      </c>
      <c r="F788" s="111" t="s">
        <v>6770</v>
      </c>
      <c r="G788" s="111">
        <v>4600027637</v>
      </c>
      <c r="H788" s="111">
        <v>10</v>
      </c>
      <c r="I788" s="111"/>
    </row>
    <row r="789" spans="1:9" hidden="1" x14ac:dyDescent="0.25">
      <c r="A789" s="111" t="str">
        <f t="shared" si="12"/>
        <v>4600027637105500300475UN</v>
      </c>
      <c r="B789" s="111">
        <v>5500300475</v>
      </c>
      <c r="C789" s="111" t="s">
        <v>5650</v>
      </c>
      <c r="D789" s="111" t="s">
        <v>72</v>
      </c>
      <c r="E789" s="112">
        <v>1338.12</v>
      </c>
      <c r="F789" s="111" t="s">
        <v>6771</v>
      </c>
      <c r="G789" s="111">
        <v>4600027637</v>
      </c>
      <c r="H789" s="111">
        <v>10</v>
      </c>
      <c r="I789" s="111"/>
    </row>
    <row r="790" spans="1:9" hidden="1" x14ac:dyDescent="0.25">
      <c r="A790" s="111" t="str">
        <f t="shared" si="12"/>
        <v>4600027637105500300483HA</v>
      </c>
      <c r="B790" s="111">
        <v>5500300483</v>
      </c>
      <c r="C790" s="111" t="s">
        <v>5683</v>
      </c>
      <c r="D790" s="111" t="s">
        <v>5678</v>
      </c>
      <c r="E790" s="112">
        <v>29386.880000000001</v>
      </c>
      <c r="F790" s="111" t="s">
        <v>6772</v>
      </c>
      <c r="G790" s="111">
        <v>4600027637</v>
      </c>
      <c r="H790" s="111">
        <v>10</v>
      </c>
      <c r="I790" s="111"/>
    </row>
    <row r="791" spans="1:9" hidden="1" x14ac:dyDescent="0.25">
      <c r="A791" s="111" t="str">
        <f t="shared" si="12"/>
        <v>4600027637105500300484UN</v>
      </c>
      <c r="B791" s="111">
        <v>5500300484</v>
      </c>
      <c r="C791" s="111" t="s">
        <v>5673</v>
      </c>
      <c r="D791" s="111" t="s">
        <v>72</v>
      </c>
      <c r="E791" s="112">
        <v>9.1</v>
      </c>
      <c r="F791" s="111" t="s">
        <v>6773</v>
      </c>
      <c r="G791" s="111">
        <v>4600027637</v>
      </c>
      <c r="H791" s="111">
        <v>10</v>
      </c>
      <c r="I791" s="111"/>
    </row>
    <row r="792" spans="1:9" hidden="1" x14ac:dyDescent="0.25">
      <c r="A792" s="111" t="str">
        <f t="shared" si="12"/>
        <v>4600027637105500300485HA</v>
      </c>
      <c r="B792" s="111">
        <v>5500300485</v>
      </c>
      <c r="C792" s="111" t="s">
        <v>5680</v>
      </c>
      <c r="D792" s="111" t="s">
        <v>5678</v>
      </c>
      <c r="E792" s="112">
        <v>177.45</v>
      </c>
      <c r="F792" s="111" t="s">
        <v>6774</v>
      </c>
      <c r="G792" s="111">
        <v>4600027637</v>
      </c>
      <c r="H792" s="111">
        <v>10</v>
      </c>
      <c r="I792" s="111"/>
    </row>
    <row r="793" spans="1:9" hidden="1" x14ac:dyDescent="0.25">
      <c r="A793" s="111" t="str">
        <f t="shared" si="12"/>
        <v>4600027637105500300486HA</v>
      </c>
      <c r="B793" s="111">
        <v>5500300486</v>
      </c>
      <c r="C793" s="111" t="s">
        <v>5679</v>
      </c>
      <c r="D793" s="111" t="s">
        <v>5678</v>
      </c>
      <c r="E793" s="112">
        <v>266.18</v>
      </c>
      <c r="F793" s="111" t="s">
        <v>6775</v>
      </c>
      <c r="G793" s="111">
        <v>4600027637</v>
      </c>
      <c r="H793" s="111">
        <v>10</v>
      </c>
      <c r="I793" s="111"/>
    </row>
    <row r="794" spans="1:9" hidden="1" x14ac:dyDescent="0.25">
      <c r="A794" s="111" t="str">
        <f t="shared" si="12"/>
        <v>4600027637105500300487HA</v>
      </c>
      <c r="B794" s="111">
        <v>5500300487</v>
      </c>
      <c r="C794" s="111" t="s">
        <v>5677</v>
      </c>
      <c r="D794" s="111" t="s">
        <v>5678</v>
      </c>
      <c r="E794" s="112">
        <v>354.9</v>
      </c>
      <c r="F794" s="111" t="s">
        <v>6776</v>
      </c>
      <c r="G794" s="111">
        <v>4600027637</v>
      </c>
      <c r="H794" s="111">
        <v>10</v>
      </c>
      <c r="I794" s="111"/>
    </row>
    <row r="795" spans="1:9" hidden="1" x14ac:dyDescent="0.25">
      <c r="A795" s="111" t="str">
        <f t="shared" si="12"/>
        <v>4600027637105500300491UN</v>
      </c>
      <c r="B795" s="111">
        <v>5500300491</v>
      </c>
      <c r="C795" s="111" t="s">
        <v>5719</v>
      </c>
      <c r="D795" s="111" t="s">
        <v>72</v>
      </c>
      <c r="E795" s="112">
        <v>80000</v>
      </c>
      <c r="F795" s="111" t="s">
        <v>6777</v>
      </c>
      <c r="G795" s="111">
        <v>4600027637</v>
      </c>
      <c r="H795" s="111">
        <v>10</v>
      </c>
      <c r="I795" s="111"/>
    </row>
    <row r="796" spans="1:9" hidden="1" x14ac:dyDescent="0.25">
      <c r="A796" s="111" t="str">
        <f t="shared" si="12"/>
        <v>4600027637105500300506KG</v>
      </c>
      <c r="B796" s="111">
        <v>5500300506</v>
      </c>
      <c r="C796" s="111" t="s">
        <v>6213</v>
      </c>
      <c r="D796" s="111" t="s">
        <v>5172</v>
      </c>
      <c r="E796" s="112">
        <v>4</v>
      </c>
      <c r="F796" s="111" t="s">
        <v>6778</v>
      </c>
      <c r="G796" s="111">
        <v>4600027637</v>
      </c>
      <c r="H796" s="111">
        <v>10</v>
      </c>
      <c r="I796" s="111"/>
    </row>
    <row r="797" spans="1:9" hidden="1" x14ac:dyDescent="0.25">
      <c r="A797" s="111" t="str">
        <f t="shared" si="12"/>
        <v>4600027637105500300492UN</v>
      </c>
      <c r="B797" s="111">
        <v>5500300492</v>
      </c>
      <c r="C797" s="111" t="s">
        <v>5736</v>
      </c>
      <c r="D797" s="111" t="s">
        <v>72</v>
      </c>
      <c r="E797" s="112">
        <v>16000</v>
      </c>
      <c r="F797" s="111" t="s">
        <v>6779</v>
      </c>
      <c r="G797" s="111">
        <v>4600027637</v>
      </c>
      <c r="H797" s="111">
        <v>10</v>
      </c>
      <c r="I797" s="111"/>
    </row>
    <row r="798" spans="1:9" hidden="1" x14ac:dyDescent="0.25">
      <c r="A798" s="111" t="str">
        <f t="shared" ref="A798:A861" si="13">G798&amp;H798&amp;B798&amp;D798</f>
        <v>4600027637105500300493UN</v>
      </c>
      <c r="B798" s="111">
        <v>5500300493</v>
      </c>
      <c r="C798" s="111" t="s">
        <v>5735</v>
      </c>
      <c r="D798" s="111" t="s">
        <v>72</v>
      </c>
      <c r="E798" s="112">
        <v>32000</v>
      </c>
      <c r="F798" s="111" t="s">
        <v>6780</v>
      </c>
      <c r="G798" s="111">
        <v>4600027637</v>
      </c>
      <c r="H798" s="111">
        <v>10</v>
      </c>
      <c r="I798" s="111"/>
    </row>
    <row r="799" spans="1:9" hidden="1" x14ac:dyDescent="0.25">
      <c r="A799" s="111" t="str">
        <f t="shared" si="13"/>
        <v>4600027637105500300505M3</v>
      </c>
      <c r="B799" s="111">
        <v>5500300505</v>
      </c>
      <c r="C799" s="111" t="s">
        <v>6185</v>
      </c>
      <c r="D799" s="111" t="s">
        <v>76</v>
      </c>
      <c r="E799" s="112">
        <v>295.14</v>
      </c>
      <c r="F799" s="111" t="s">
        <v>6781</v>
      </c>
      <c r="G799" s="111">
        <v>4600027637</v>
      </c>
      <c r="H799" s="111">
        <v>10</v>
      </c>
      <c r="I799" s="111"/>
    </row>
    <row r="800" spans="1:9" hidden="1" x14ac:dyDescent="0.25">
      <c r="A800" s="111" t="str">
        <f t="shared" si="13"/>
        <v>4600027637105500300510M</v>
      </c>
      <c r="B800" s="111">
        <v>5500300510</v>
      </c>
      <c r="C800" s="111" t="s">
        <v>6039</v>
      </c>
      <c r="D800" s="111" t="s">
        <v>77</v>
      </c>
      <c r="E800" s="112">
        <v>102.9</v>
      </c>
      <c r="F800" s="111" t="s">
        <v>6782</v>
      </c>
      <c r="G800" s="111">
        <v>4600027637</v>
      </c>
      <c r="H800" s="111">
        <v>10</v>
      </c>
      <c r="I800" s="111"/>
    </row>
    <row r="801" spans="1:9" hidden="1" x14ac:dyDescent="0.25">
      <c r="A801" s="111" t="str">
        <f t="shared" si="13"/>
        <v>4600027637105500300515KM</v>
      </c>
      <c r="B801" s="111">
        <v>5500300515</v>
      </c>
      <c r="C801" s="111" t="s">
        <v>6193</v>
      </c>
      <c r="D801" s="111" t="s">
        <v>4980</v>
      </c>
      <c r="E801" s="112">
        <v>2755.43</v>
      </c>
      <c r="F801" s="111" t="s">
        <v>6783</v>
      </c>
      <c r="G801" s="111">
        <v>4600027637</v>
      </c>
      <c r="H801" s="111">
        <v>10</v>
      </c>
      <c r="I801" s="111"/>
    </row>
    <row r="802" spans="1:9" x14ac:dyDescent="0.25">
      <c r="A802" s="111" t="str">
        <f t="shared" si="13"/>
        <v>4600027637105500300517M</v>
      </c>
      <c r="B802" s="111">
        <v>5500300517</v>
      </c>
      <c r="C802" s="111" t="s">
        <v>6001</v>
      </c>
      <c r="D802" s="111" t="s">
        <v>77</v>
      </c>
      <c r="E802" s="112">
        <v>1009.64</v>
      </c>
      <c r="F802" s="111" t="s">
        <v>6784</v>
      </c>
      <c r="G802" s="111">
        <v>4600027637</v>
      </c>
      <c r="H802" s="111">
        <v>10</v>
      </c>
      <c r="I802" s="111"/>
    </row>
    <row r="803" spans="1:9" x14ac:dyDescent="0.25">
      <c r="A803" s="111" t="str">
        <f t="shared" si="13"/>
        <v>4600027637105500300517M</v>
      </c>
      <c r="B803" s="111">
        <v>5500300517</v>
      </c>
      <c r="C803" s="111" t="s">
        <v>6001</v>
      </c>
      <c r="D803" s="111" t="s">
        <v>77</v>
      </c>
      <c r="E803" s="112">
        <v>1</v>
      </c>
      <c r="F803" s="111" t="s">
        <v>6785</v>
      </c>
      <c r="G803" s="111">
        <v>4600027637</v>
      </c>
      <c r="H803" s="111">
        <v>10</v>
      </c>
      <c r="I803" s="111"/>
    </row>
    <row r="804" spans="1:9" x14ac:dyDescent="0.25">
      <c r="A804" s="111" t="str">
        <f t="shared" si="13"/>
        <v>4600027637105500300518M</v>
      </c>
      <c r="B804" s="111">
        <v>5500300518</v>
      </c>
      <c r="C804" s="111" t="s">
        <v>6002</v>
      </c>
      <c r="D804" s="111" t="s">
        <v>77</v>
      </c>
      <c r="E804" s="112">
        <v>742.27</v>
      </c>
      <c r="F804" s="111" t="s">
        <v>6786</v>
      </c>
      <c r="G804" s="111">
        <v>4600027637</v>
      </c>
      <c r="H804" s="111">
        <v>10</v>
      </c>
      <c r="I804" s="111"/>
    </row>
    <row r="805" spans="1:9" x14ac:dyDescent="0.25">
      <c r="A805" s="111" t="str">
        <f t="shared" si="13"/>
        <v>4600027637105500300518M</v>
      </c>
      <c r="B805" s="111">
        <v>5500300518</v>
      </c>
      <c r="C805" s="111" t="s">
        <v>6002</v>
      </c>
      <c r="D805" s="111" t="s">
        <v>77</v>
      </c>
      <c r="E805" s="112">
        <v>1</v>
      </c>
      <c r="F805" s="111" t="s">
        <v>6787</v>
      </c>
      <c r="G805" s="111">
        <v>4600027637</v>
      </c>
      <c r="H805" s="111">
        <v>10</v>
      </c>
      <c r="I805" s="111"/>
    </row>
    <row r="806" spans="1:9" x14ac:dyDescent="0.25">
      <c r="A806" s="111" t="str">
        <f t="shared" si="13"/>
        <v>4600027637105500300519M</v>
      </c>
      <c r="B806" s="111">
        <v>5500300519</v>
      </c>
      <c r="C806" s="111" t="s">
        <v>6000</v>
      </c>
      <c r="D806" s="111" t="s">
        <v>77</v>
      </c>
      <c r="E806" s="112">
        <v>1113.72</v>
      </c>
      <c r="F806" s="111" t="s">
        <v>6788</v>
      </c>
      <c r="G806" s="111">
        <v>4600027637</v>
      </c>
      <c r="H806" s="111">
        <v>10</v>
      </c>
      <c r="I806" s="111"/>
    </row>
    <row r="807" spans="1:9" x14ac:dyDescent="0.25">
      <c r="A807" s="111" t="str">
        <f t="shared" si="13"/>
        <v>4600027637105500300519M</v>
      </c>
      <c r="B807" s="111">
        <v>5500300519</v>
      </c>
      <c r="C807" s="111" t="s">
        <v>6000</v>
      </c>
      <c r="D807" s="111" t="s">
        <v>77</v>
      </c>
      <c r="E807" s="112">
        <v>1</v>
      </c>
      <c r="F807" s="111" t="s">
        <v>6789</v>
      </c>
      <c r="G807" s="111">
        <v>4600027637</v>
      </c>
      <c r="H807" s="111">
        <v>10</v>
      </c>
      <c r="I807" s="111"/>
    </row>
    <row r="808" spans="1:9" hidden="1" x14ac:dyDescent="0.25">
      <c r="A808" s="111" t="str">
        <f t="shared" si="13"/>
        <v>4600027637105500300529M2</v>
      </c>
      <c r="B808" s="111">
        <v>5500300529</v>
      </c>
      <c r="C808" s="111" t="s">
        <v>5085</v>
      </c>
      <c r="D808" s="111" t="s">
        <v>73</v>
      </c>
      <c r="E808" s="112">
        <v>4.6900000000000004</v>
      </c>
      <c r="F808" s="111" t="s">
        <v>6790</v>
      </c>
      <c r="G808" s="111">
        <v>4600027637</v>
      </c>
      <c r="H808" s="111">
        <v>10</v>
      </c>
      <c r="I808" s="111"/>
    </row>
    <row r="809" spans="1:9" hidden="1" x14ac:dyDescent="0.25">
      <c r="A809" s="111" t="str">
        <f t="shared" si="13"/>
        <v>4600027637105500300530M</v>
      </c>
      <c r="B809" s="111">
        <v>5500300530</v>
      </c>
      <c r="C809" s="111" t="s">
        <v>6036</v>
      </c>
      <c r="D809" s="111" t="s">
        <v>77</v>
      </c>
      <c r="E809" s="112">
        <v>109.16</v>
      </c>
      <c r="F809" s="111" t="s">
        <v>6791</v>
      </c>
      <c r="G809" s="111">
        <v>4600027637</v>
      </c>
      <c r="H809" s="111">
        <v>10</v>
      </c>
      <c r="I809" s="111"/>
    </row>
    <row r="810" spans="1:9" hidden="1" x14ac:dyDescent="0.25">
      <c r="A810" s="111" t="str">
        <f t="shared" si="13"/>
        <v>4600027637105500300546UN</v>
      </c>
      <c r="B810" s="111">
        <v>5500300546</v>
      </c>
      <c r="C810" s="111" t="s">
        <v>6143</v>
      </c>
      <c r="D810" s="111" t="s">
        <v>72</v>
      </c>
      <c r="E810" s="112">
        <v>191.88</v>
      </c>
      <c r="F810" s="111" t="s">
        <v>6792</v>
      </c>
      <c r="G810" s="111">
        <v>4600027637</v>
      </c>
      <c r="H810" s="111">
        <v>10</v>
      </c>
      <c r="I810" s="111"/>
    </row>
    <row r="811" spans="1:9" hidden="1" x14ac:dyDescent="0.25">
      <c r="A811" s="111" t="str">
        <f t="shared" si="13"/>
        <v>4600027637105500300531UN</v>
      </c>
      <c r="B811" s="111">
        <v>5500300531</v>
      </c>
      <c r="C811" s="111" t="s">
        <v>5375</v>
      </c>
      <c r="D811" s="111" t="s">
        <v>72</v>
      </c>
      <c r="E811" s="112">
        <v>6336.54</v>
      </c>
      <c r="F811" s="111" t="s">
        <v>6793</v>
      </c>
      <c r="G811" s="111">
        <v>4600027637</v>
      </c>
      <c r="H811" s="111">
        <v>10</v>
      </c>
      <c r="I811" s="111"/>
    </row>
    <row r="812" spans="1:9" hidden="1" x14ac:dyDescent="0.25">
      <c r="A812" s="111" t="str">
        <f t="shared" si="13"/>
        <v>4600027637105500300544UN</v>
      </c>
      <c r="B812" s="111">
        <v>5500300544</v>
      </c>
      <c r="C812" s="111" t="s">
        <v>5862</v>
      </c>
      <c r="D812" s="111" t="s">
        <v>72</v>
      </c>
      <c r="E812" s="112">
        <v>418.78</v>
      </c>
      <c r="F812" s="111" t="s">
        <v>6794</v>
      </c>
      <c r="G812" s="111">
        <v>4600027637</v>
      </c>
      <c r="H812" s="111">
        <v>10</v>
      </c>
      <c r="I812" s="111"/>
    </row>
    <row r="813" spans="1:9" hidden="1" x14ac:dyDescent="0.25">
      <c r="A813" s="111" t="str">
        <f t="shared" si="13"/>
        <v>4600027637105500300545UN</v>
      </c>
      <c r="B813" s="111">
        <v>5500300545</v>
      </c>
      <c r="C813" s="111" t="s">
        <v>5830</v>
      </c>
      <c r="D813" s="111" t="s">
        <v>72</v>
      </c>
      <c r="E813" s="112">
        <v>2460.14</v>
      </c>
      <c r="F813" s="111" t="s">
        <v>6795</v>
      </c>
      <c r="G813" s="111">
        <v>4600027637</v>
      </c>
      <c r="H813" s="111">
        <v>10</v>
      </c>
      <c r="I813" s="111"/>
    </row>
    <row r="814" spans="1:9" hidden="1" x14ac:dyDescent="0.25">
      <c r="A814" s="111" t="str">
        <f t="shared" si="13"/>
        <v>4600027637105500300547M</v>
      </c>
      <c r="B814" s="111">
        <v>5500300547</v>
      </c>
      <c r="C814" s="111" t="s">
        <v>6151</v>
      </c>
      <c r="D814" s="111" t="s">
        <v>77</v>
      </c>
      <c r="E814" s="112">
        <v>16</v>
      </c>
      <c r="F814" s="111" t="s">
        <v>6796</v>
      </c>
      <c r="G814" s="111">
        <v>4600027637</v>
      </c>
      <c r="H814" s="111">
        <v>10</v>
      </c>
      <c r="I814" s="111"/>
    </row>
    <row r="815" spans="1:9" hidden="1" x14ac:dyDescent="0.25">
      <c r="A815" s="111" t="str">
        <f t="shared" si="13"/>
        <v>4600027637105500300548KM</v>
      </c>
      <c r="B815" s="111">
        <v>5500300548</v>
      </c>
      <c r="C815" s="111" t="s">
        <v>5730</v>
      </c>
      <c r="D815" s="111" t="s">
        <v>4980</v>
      </c>
      <c r="E815" s="112">
        <v>16000</v>
      </c>
      <c r="F815" s="111" t="s">
        <v>6797</v>
      </c>
      <c r="G815" s="111">
        <v>4600027637</v>
      </c>
      <c r="H815" s="111">
        <v>10</v>
      </c>
      <c r="I815" s="111"/>
    </row>
    <row r="816" spans="1:9" hidden="1" x14ac:dyDescent="0.25">
      <c r="A816" s="111" t="str">
        <f t="shared" si="13"/>
        <v>4600027637105500300549KM</v>
      </c>
      <c r="B816" s="111">
        <v>5500300549</v>
      </c>
      <c r="C816" s="111" t="s">
        <v>5737</v>
      </c>
      <c r="D816" s="111" t="s">
        <v>4980</v>
      </c>
      <c r="E816" s="112">
        <v>7253.73</v>
      </c>
      <c r="F816" s="111" t="s">
        <v>6798</v>
      </c>
      <c r="G816" s="111">
        <v>4600027637</v>
      </c>
      <c r="H816" s="111">
        <v>10</v>
      </c>
      <c r="I816" s="111"/>
    </row>
    <row r="817" spans="1:9" hidden="1" x14ac:dyDescent="0.25">
      <c r="A817" s="111" t="str">
        <f t="shared" si="13"/>
        <v>4600027637105500300551UN</v>
      </c>
      <c r="B817" s="111">
        <v>5500300551</v>
      </c>
      <c r="C817" s="111" t="s">
        <v>5698</v>
      </c>
      <c r="D817" s="111" t="s">
        <v>72</v>
      </c>
      <c r="E817" s="112">
        <v>423.18</v>
      </c>
      <c r="F817" s="111" t="s">
        <v>6799</v>
      </c>
      <c r="G817" s="111">
        <v>4600027637</v>
      </c>
      <c r="H817" s="111">
        <v>10</v>
      </c>
      <c r="I817" s="111"/>
    </row>
    <row r="818" spans="1:9" hidden="1" x14ac:dyDescent="0.25">
      <c r="A818" s="111" t="str">
        <f t="shared" si="13"/>
        <v>4600027637105500300555M</v>
      </c>
      <c r="B818" s="111">
        <v>5500300555</v>
      </c>
      <c r="C818" s="111" t="s">
        <v>6139</v>
      </c>
      <c r="D818" s="111" t="s">
        <v>77</v>
      </c>
      <c r="E818" s="112">
        <v>34.18</v>
      </c>
      <c r="F818" s="111" t="s">
        <v>6800</v>
      </c>
      <c r="G818" s="111">
        <v>4600027637</v>
      </c>
      <c r="H818" s="111">
        <v>10</v>
      </c>
      <c r="I818" s="111"/>
    </row>
    <row r="819" spans="1:9" hidden="1" x14ac:dyDescent="0.25">
      <c r="A819" s="111" t="str">
        <f t="shared" si="13"/>
        <v>4600027637105500300556UN</v>
      </c>
      <c r="B819" s="111">
        <v>5500300556</v>
      </c>
      <c r="C819" s="111" t="s">
        <v>6204</v>
      </c>
      <c r="D819" s="111" t="s">
        <v>72</v>
      </c>
      <c r="E819" s="112">
        <v>614.85</v>
      </c>
      <c r="F819" s="111" t="s">
        <v>6801</v>
      </c>
      <c r="G819" s="111">
        <v>4600027637</v>
      </c>
      <c r="H819" s="111">
        <v>10</v>
      </c>
      <c r="I819" s="111"/>
    </row>
    <row r="820" spans="1:9" hidden="1" x14ac:dyDescent="0.25">
      <c r="A820" s="111" t="str">
        <f t="shared" si="13"/>
        <v>4600027637105500300557UN</v>
      </c>
      <c r="B820" s="111">
        <v>5500300557</v>
      </c>
      <c r="C820" s="111" t="s">
        <v>6215</v>
      </c>
      <c r="D820" s="111" t="s">
        <v>72</v>
      </c>
      <c r="E820" s="112">
        <v>409.9</v>
      </c>
      <c r="F820" s="111" t="s">
        <v>6802</v>
      </c>
      <c r="G820" s="111">
        <v>4600027637</v>
      </c>
      <c r="H820" s="111">
        <v>10</v>
      </c>
      <c r="I820" s="111"/>
    </row>
    <row r="821" spans="1:9" hidden="1" x14ac:dyDescent="0.25">
      <c r="A821" s="111" t="str">
        <f t="shared" si="13"/>
        <v>4600027637105500300558UN</v>
      </c>
      <c r="B821" s="111">
        <v>5500300558</v>
      </c>
      <c r="C821" s="111" t="s">
        <v>5695</v>
      </c>
      <c r="D821" s="111" t="s">
        <v>72</v>
      </c>
      <c r="E821" s="112">
        <v>465.2</v>
      </c>
      <c r="F821" s="111" t="s">
        <v>6803</v>
      </c>
      <c r="G821" s="111">
        <v>4600027637</v>
      </c>
      <c r="H821" s="111">
        <v>10</v>
      </c>
      <c r="I821" s="111"/>
    </row>
    <row r="822" spans="1:9" hidden="1" x14ac:dyDescent="0.25">
      <c r="A822" s="111" t="str">
        <f t="shared" si="13"/>
        <v>4600027637105500300559UN</v>
      </c>
      <c r="B822" s="111">
        <v>5500300559</v>
      </c>
      <c r="C822" s="111" t="s">
        <v>5746</v>
      </c>
      <c r="D822" s="111" t="s">
        <v>72</v>
      </c>
      <c r="E822" s="112">
        <v>310.14</v>
      </c>
      <c r="F822" s="111" t="s">
        <v>6804</v>
      </c>
      <c r="G822" s="111">
        <v>4600027637</v>
      </c>
      <c r="H822" s="111">
        <v>10</v>
      </c>
      <c r="I822" s="111"/>
    </row>
    <row r="823" spans="1:9" hidden="1" x14ac:dyDescent="0.25">
      <c r="A823" s="111" t="str">
        <f t="shared" si="13"/>
        <v>4600027637105500300561UN</v>
      </c>
      <c r="B823" s="111">
        <v>5500300561</v>
      </c>
      <c r="C823" s="111" t="s">
        <v>6169</v>
      </c>
      <c r="D823" s="111" t="s">
        <v>72</v>
      </c>
      <c r="E823" s="112">
        <v>2092.5500000000002</v>
      </c>
      <c r="F823" s="111" t="s">
        <v>6805</v>
      </c>
      <c r="G823" s="111">
        <v>4600027637</v>
      </c>
      <c r="H823" s="111">
        <v>10</v>
      </c>
      <c r="I823" s="111"/>
    </row>
    <row r="824" spans="1:9" hidden="1" x14ac:dyDescent="0.25">
      <c r="A824" s="111" t="str">
        <f t="shared" si="13"/>
        <v>4600027637105500300591UN</v>
      </c>
      <c r="B824" s="111">
        <v>5500300591</v>
      </c>
      <c r="C824" s="111" t="s">
        <v>6250</v>
      </c>
      <c r="D824" s="111" t="s">
        <v>72</v>
      </c>
      <c r="E824" s="112">
        <v>1366.74</v>
      </c>
      <c r="F824" s="111" t="s">
        <v>6806</v>
      </c>
      <c r="G824" s="111">
        <v>4600027637</v>
      </c>
      <c r="H824" s="111">
        <v>10</v>
      </c>
      <c r="I824" s="111"/>
    </row>
    <row r="825" spans="1:9" hidden="1" x14ac:dyDescent="0.25">
      <c r="A825" s="111" t="str">
        <f t="shared" si="13"/>
        <v>4600027637105500300563UN</v>
      </c>
      <c r="B825" s="111">
        <v>5500300563</v>
      </c>
      <c r="C825" s="111" t="s">
        <v>6170</v>
      </c>
      <c r="D825" s="111" t="s">
        <v>72</v>
      </c>
      <c r="E825" s="112">
        <v>248.54</v>
      </c>
      <c r="F825" s="111" t="s">
        <v>6807</v>
      </c>
      <c r="G825" s="111">
        <v>4600027637</v>
      </c>
      <c r="H825" s="111">
        <v>10</v>
      </c>
      <c r="I825" s="111"/>
    </row>
    <row r="826" spans="1:9" hidden="1" x14ac:dyDescent="0.25">
      <c r="A826" s="111" t="str">
        <f t="shared" si="13"/>
        <v>4600027637105500300582M2</v>
      </c>
      <c r="B826" s="111">
        <v>5500300582</v>
      </c>
      <c r="C826" s="111" t="s">
        <v>6041</v>
      </c>
      <c r="D826" s="111" t="s">
        <v>73</v>
      </c>
      <c r="E826" s="112">
        <v>25.29</v>
      </c>
      <c r="F826" s="111" t="s">
        <v>6808</v>
      </c>
      <c r="G826" s="111">
        <v>4600027637</v>
      </c>
      <c r="H826" s="111">
        <v>10</v>
      </c>
      <c r="I826" s="111"/>
    </row>
    <row r="827" spans="1:9" hidden="1" x14ac:dyDescent="0.25">
      <c r="A827" s="111" t="str">
        <f t="shared" si="13"/>
        <v>4600027637105500300585UN</v>
      </c>
      <c r="B827" s="111">
        <v>5500300585</v>
      </c>
      <c r="C827" s="111" t="s">
        <v>5771</v>
      </c>
      <c r="D827" s="111" t="s">
        <v>72</v>
      </c>
      <c r="E827" s="112">
        <v>1013.18</v>
      </c>
      <c r="F827" s="111" t="s">
        <v>6809</v>
      </c>
      <c r="G827" s="111">
        <v>4600027637</v>
      </c>
      <c r="H827" s="111">
        <v>10</v>
      </c>
      <c r="I827" s="111"/>
    </row>
    <row r="828" spans="1:9" hidden="1" x14ac:dyDescent="0.25">
      <c r="A828" s="111" t="str">
        <f t="shared" si="13"/>
        <v>4600027637105500300593UN</v>
      </c>
      <c r="B828" s="111">
        <v>5500300593</v>
      </c>
      <c r="C828" s="111" t="s">
        <v>6211</v>
      </c>
      <c r="D828" s="111" t="s">
        <v>72</v>
      </c>
      <c r="E828" s="112">
        <v>16000</v>
      </c>
      <c r="F828" s="111" t="s">
        <v>6810</v>
      </c>
      <c r="G828" s="111">
        <v>4600027637</v>
      </c>
      <c r="H828" s="111">
        <v>10</v>
      </c>
      <c r="I828" s="111"/>
    </row>
    <row r="829" spans="1:9" hidden="1" x14ac:dyDescent="0.25">
      <c r="A829" s="111" t="str">
        <f t="shared" si="13"/>
        <v>4600027637105500300631M2</v>
      </c>
      <c r="B829" s="111">
        <v>5500300631</v>
      </c>
      <c r="C829" s="111" t="s">
        <v>5661</v>
      </c>
      <c r="D829" s="111" t="s">
        <v>73</v>
      </c>
      <c r="E829" s="112">
        <v>0.25</v>
      </c>
      <c r="F829" s="111" t="s">
        <v>6811</v>
      </c>
      <c r="G829" s="111">
        <v>4600027637</v>
      </c>
      <c r="H829" s="111">
        <v>10</v>
      </c>
      <c r="I829" s="111"/>
    </row>
    <row r="830" spans="1:9" hidden="1" x14ac:dyDescent="0.25">
      <c r="A830" s="111" t="str">
        <f t="shared" si="13"/>
        <v>4600027637105500300633M</v>
      </c>
      <c r="B830" s="111">
        <v>5500300633</v>
      </c>
      <c r="C830" s="111" t="s">
        <v>5346</v>
      </c>
      <c r="D830" s="111" t="s">
        <v>77</v>
      </c>
      <c r="E830" s="112">
        <v>66.44</v>
      </c>
      <c r="F830" s="111" t="s">
        <v>6812</v>
      </c>
      <c r="G830" s="111">
        <v>4600027637</v>
      </c>
      <c r="H830" s="111">
        <v>10</v>
      </c>
      <c r="I830" s="111"/>
    </row>
    <row r="831" spans="1:9" hidden="1" x14ac:dyDescent="0.25">
      <c r="A831" s="111" t="str">
        <f t="shared" si="13"/>
        <v>4600027637105500300739UN</v>
      </c>
      <c r="B831" s="111">
        <v>5500300739</v>
      </c>
      <c r="C831" s="111" t="s">
        <v>5701</v>
      </c>
      <c r="D831" s="111" t="s">
        <v>72</v>
      </c>
      <c r="E831" s="112">
        <v>352.5</v>
      </c>
      <c r="F831" s="111" t="s">
        <v>6813</v>
      </c>
      <c r="G831" s="111">
        <v>4600027637</v>
      </c>
      <c r="H831" s="111">
        <v>10</v>
      </c>
      <c r="I831" s="111"/>
    </row>
    <row r="832" spans="1:9" hidden="1" x14ac:dyDescent="0.25">
      <c r="A832" s="111" t="str">
        <f t="shared" si="13"/>
        <v>4600027637105500300740KG</v>
      </c>
      <c r="B832" s="111">
        <v>5500300740</v>
      </c>
      <c r="C832" s="111" t="s">
        <v>6198</v>
      </c>
      <c r="D832" s="111" t="s">
        <v>5172</v>
      </c>
      <c r="E832" s="112">
        <v>18.59</v>
      </c>
      <c r="F832" s="111" t="s">
        <v>6814</v>
      </c>
      <c r="G832" s="111">
        <v>4600027637</v>
      </c>
      <c r="H832" s="111">
        <v>10</v>
      </c>
      <c r="I832" s="111"/>
    </row>
    <row r="833" spans="1:9" hidden="1" x14ac:dyDescent="0.25">
      <c r="A833" s="111" t="str">
        <f t="shared" si="13"/>
        <v>4600027637105500300741KG</v>
      </c>
      <c r="B833" s="111">
        <v>5500300741</v>
      </c>
      <c r="C833" s="111" t="s">
        <v>5676</v>
      </c>
      <c r="D833" s="111" t="s">
        <v>5172</v>
      </c>
      <c r="E833" s="112">
        <v>32.11</v>
      </c>
      <c r="F833" s="111" t="s">
        <v>6815</v>
      </c>
      <c r="G833" s="111">
        <v>4600027637</v>
      </c>
      <c r="H833" s="111">
        <v>10</v>
      </c>
      <c r="I833" s="111"/>
    </row>
    <row r="834" spans="1:9" hidden="1" x14ac:dyDescent="0.25">
      <c r="A834" s="111" t="str">
        <f t="shared" si="13"/>
        <v>4600027637105500300742KG</v>
      </c>
      <c r="B834" s="111">
        <v>5500300742</v>
      </c>
      <c r="C834" s="111" t="s">
        <v>6199</v>
      </c>
      <c r="D834" s="111" t="s">
        <v>5172</v>
      </c>
      <c r="E834" s="112">
        <v>20.28</v>
      </c>
      <c r="F834" s="111" t="s">
        <v>6816</v>
      </c>
      <c r="G834" s="111">
        <v>4600027637</v>
      </c>
      <c r="H834" s="111">
        <v>10</v>
      </c>
      <c r="I834" s="111"/>
    </row>
    <row r="835" spans="1:9" hidden="1" x14ac:dyDescent="0.25">
      <c r="A835" s="111" t="str">
        <f t="shared" si="13"/>
        <v>4600027637105500300769UN</v>
      </c>
      <c r="B835" s="111">
        <v>5500300769</v>
      </c>
      <c r="C835" s="111" t="s">
        <v>6059</v>
      </c>
      <c r="D835" s="111" t="s">
        <v>72</v>
      </c>
      <c r="E835" s="112">
        <v>2176.5500000000002</v>
      </c>
      <c r="F835" s="111" t="s">
        <v>6817</v>
      </c>
      <c r="G835" s="111">
        <v>4600027637</v>
      </c>
      <c r="H835" s="111">
        <v>10</v>
      </c>
      <c r="I835" s="111"/>
    </row>
    <row r="836" spans="1:9" hidden="1" x14ac:dyDescent="0.25">
      <c r="A836" s="111" t="str">
        <f t="shared" si="13"/>
        <v>4600027637105500300770UA</v>
      </c>
      <c r="B836" s="111">
        <v>5500300770</v>
      </c>
      <c r="C836" s="111" t="s">
        <v>5910</v>
      </c>
      <c r="D836" s="111" t="s">
        <v>6269</v>
      </c>
      <c r="E836" s="112">
        <v>3171.01</v>
      </c>
      <c r="F836" s="111" t="s">
        <v>6818</v>
      </c>
      <c r="G836" s="111">
        <v>4600027637</v>
      </c>
      <c r="H836" s="111">
        <v>10</v>
      </c>
      <c r="I836" s="111"/>
    </row>
    <row r="837" spans="1:9" hidden="1" x14ac:dyDescent="0.25">
      <c r="A837" s="111" t="str">
        <f t="shared" si="13"/>
        <v>4600027637105500300773UN</v>
      </c>
      <c r="B837" s="111">
        <v>5500300773</v>
      </c>
      <c r="C837" s="111" t="s">
        <v>6056</v>
      </c>
      <c r="D837" s="111" t="s">
        <v>72</v>
      </c>
      <c r="E837" s="112">
        <v>119582.83</v>
      </c>
      <c r="F837" s="111" t="s">
        <v>6819</v>
      </c>
      <c r="G837" s="111">
        <v>4600027637</v>
      </c>
      <c r="H837" s="111">
        <v>10</v>
      </c>
      <c r="I837" s="111"/>
    </row>
    <row r="838" spans="1:9" hidden="1" x14ac:dyDescent="0.25">
      <c r="A838" s="111" t="str">
        <f t="shared" si="13"/>
        <v>4600027637105500300849KM</v>
      </c>
      <c r="B838" s="111">
        <v>5500300849</v>
      </c>
      <c r="C838" s="111" t="s">
        <v>5893</v>
      </c>
      <c r="D838" s="111" t="s">
        <v>4980</v>
      </c>
      <c r="E838" s="112">
        <v>11.61</v>
      </c>
      <c r="F838" s="111" t="s">
        <v>6820</v>
      </c>
      <c r="G838" s="111">
        <v>4600027637</v>
      </c>
      <c r="H838" s="111">
        <v>10</v>
      </c>
      <c r="I838" s="111"/>
    </row>
    <row r="839" spans="1:9" hidden="1" x14ac:dyDescent="0.25">
      <c r="A839" s="111" t="str">
        <f t="shared" si="13"/>
        <v>4600027637105500300843M2</v>
      </c>
      <c r="B839" s="111">
        <v>5500300843</v>
      </c>
      <c r="C839" s="111" t="s">
        <v>5958</v>
      </c>
      <c r="D839" s="111" t="s">
        <v>73</v>
      </c>
      <c r="E839" s="112">
        <v>71.099999999999994</v>
      </c>
      <c r="F839" s="111" t="s">
        <v>6821</v>
      </c>
      <c r="G839" s="111">
        <v>4600027637</v>
      </c>
      <c r="H839" s="111">
        <v>10</v>
      </c>
      <c r="I839" s="111"/>
    </row>
    <row r="840" spans="1:9" hidden="1" x14ac:dyDescent="0.25">
      <c r="A840" s="111" t="str">
        <f t="shared" si="13"/>
        <v>4600027637105500300844UN</v>
      </c>
      <c r="B840" s="111">
        <v>5500300844</v>
      </c>
      <c r="C840" s="111" t="s">
        <v>5710</v>
      </c>
      <c r="D840" s="111" t="s">
        <v>72</v>
      </c>
      <c r="E840" s="112">
        <v>48000</v>
      </c>
      <c r="F840" s="111" t="s">
        <v>6822</v>
      </c>
      <c r="G840" s="111">
        <v>4600027637</v>
      </c>
      <c r="H840" s="111">
        <v>10</v>
      </c>
      <c r="I840" s="111"/>
    </row>
    <row r="841" spans="1:9" hidden="1" x14ac:dyDescent="0.25">
      <c r="A841" s="111" t="str">
        <f t="shared" si="13"/>
        <v>4600027637105500300848UA</v>
      </c>
      <c r="B841" s="111">
        <v>5500300848</v>
      </c>
      <c r="C841" s="111" t="s">
        <v>6206</v>
      </c>
      <c r="D841" s="111" t="s">
        <v>6269</v>
      </c>
      <c r="E841" s="112">
        <v>67712.800000000003</v>
      </c>
      <c r="F841" s="111" t="s">
        <v>6823</v>
      </c>
      <c r="G841" s="111">
        <v>4600027637</v>
      </c>
      <c r="H841" s="111">
        <v>10</v>
      </c>
      <c r="I841" s="111"/>
    </row>
    <row r="842" spans="1:9" hidden="1" x14ac:dyDescent="0.25">
      <c r="A842" s="111" t="str">
        <f t="shared" si="13"/>
        <v>4600027637105500300850UN</v>
      </c>
      <c r="B842" s="111">
        <v>5500300850</v>
      </c>
      <c r="C842" s="111" t="s">
        <v>5895</v>
      </c>
      <c r="D842" s="111" t="s">
        <v>72</v>
      </c>
      <c r="E842" s="112">
        <v>29.45</v>
      </c>
      <c r="F842" s="111" t="s">
        <v>6824</v>
      </c>
      <c r="G842" s="111">
        <v>4600027637</v>
      </c>
      <c r="H842" s="111">
        <v>10</v>
      </c>
      <c r="I842" s="111"/>
    </row>
    <row r="843" spans="1:9" hidden="1" x14ac:dyDescent="0.25">
      <c r="A843" s="111" t="str">
        <f t="shared" si="13"/>
        <v>4600027637105500400238UN</v>
      </c>
      <c r="B843" s="111">
        <v>5500400238</v>
      </c>
      <c r="C843" s="111" t="s">
        <v>5832</v>
      </c>
      <c r="D843" s="111" t="s">
        <v>72</v>
      </c>
      <c r="E843" s="112">
        <v>550.20000000000005</v>
      </c>
      <c r="F843" s="111" t="s">
        <v>6825</v>
      </c>
      <c r="G843" s="111">
        <v>4600027637</v>
      </c>
      <c r="H843" s="111">
        <v>10</v>
      </c>
      <c r="I843" s="111"/>
    </row>
    <row r="844" spans="1:9" hidden="1" x14ac:dyDescent="0.25">
      <c r="A844" s="111" t="str">
        <f t="shared" si="13"/>
        <v>4600027637105500400240UN</v>
      </c>
      <c r="B844" s="111">
        <v>5500400240</v>
      </c>
      <c r="C844" s="111" t="s">
        <v>5977</v>
      </c>
      <c r="D844" s="111" t="s">
        <v>72</v>
      </c>
      <c r="E844" s="112">
        <v>37709.15</v>
      </c>
      <c r="F844" s="111" t="s">
        <v>6826</v>
      </c>
      <c r="G844" s="111">
        <v>4600027637</v>
      </c>
      <c r="H844" s="111">
        <v>10</v>
      </c>
      <c r="I844" s="111"/>
    </row>
    <row r="845" spans="1:9" hidden="1" x14ac:dyDescent="0.25">
      <c r="A845" s="111" t="str">
        <f t="shared" si="13"/>
        <v>4600027637105500400244M3</v>
      </c>
      <c r="B845" s="111">
        <v>5500400244</v>
      </c>
      <c r="C845" s="111" t="s">
        <v>5631</v>
      </c>
      <c r="D845" s="111" t="s">
        <v>76</v>
      </c>
      <c r="E845" s="112">
        <v>872.35</v>
      </c>
      <c r="F845" s="111" t="s">
        <v>6827</v>
      </c>
      <c r="G845" s="111">
        <v>4600027637</v>
      </c>
      <c r="H845" s="111">
        <v>10</v>
      </c>
      <c r="I845" s="111"/>
    </row>
    <row r="846" spans="1:9" hidden="1" x14ac:dyDescent="0.25">
      <c r="A846" s="111" t="str">
        <f t="shared" si="13"/>
        <v>4600027637105500400251CJ</v>
      </c>
      <c r="B846" s="111">
        <v>5500400251</v>
      </c>
      <c r="C846" s="111" t="s">
        <v>5858</v>
      </c>
      <c r="D846" s="111" t="s">
        <v>5089</v>
      </c>
      <c r="E846" s="112">
        <v>6273.36</v>
      </c>
      <c r="F846" s="111" t="s">
        <v>6828</v>
      </c>
      <c r="G846" s="111">
        <v>4600027637</v>
      </c>
      <c r="H846" s="111">
        <v>10</v>
      </c>
      <c r="I846" s="111"/>
    </row>
    <row r="847" spans="1:9" hidden="1" x14ac:dyDescent="0.25">
      <c r="A847" s="111" t="str">
        <f t="shared" si="13"/>
        <v>4600027637105500400253CJ</v>
      </c>
      <c r="B847" s="111">
        <v>5500400253</v>
      </c>
      <c r="C847" s="111" t="s">
        <v>5854</v>
      </c>
      <c r="D847" s="111" t="s">
        <v>5089</v>
      </c>
      <c r="E847" s="112">
        <v>2788.16</v>
      </c>
      <c r="F847" s="111" t="s">
        <v>6829</v>
      </c>
      <c r="G847" s="111">
        <v>4600027637</v>
      </c>
      <c r="H847" s="111">
        <v>10</v>
      </c>
      <c r="I847" s="111"/>
    </row>
    <row r="848" spans="1:9" hidden="1" x14ac:dyDescent="0.25">
      <c r="A848" s="111" t="str">
        <f t="shared" si="13"/>
        <v>4600027637105500400254CJ</v>
      </c>
      <c r="B848" s="111">
        <v>5500400254</v>
      </c>
      <c r="C848" s="111" t="s">
        <v>5851</v>
      </c>
      <c r="D848" s="111" t="s">
        <v>5089</v>
      </c>
      <c r="E848" s="112">
        <v>3280.14</v>
      </c>
      <c r="F848" s="111" t="s">
        <v>6830</v>
      </c>
      <c r="G848" s="111">
        <v>4600027637</v>
      </c>
      <c r="H848" s="111">
        <v>10</v>
      </c>
      <c r="I848" s="111"/>
    </row>
    <row r="849" spans="1:9" hidden="1" x14ac:dyDescent="0.25">
      <c r="A849" s="111" t="str">
        <f t="shared" si="13"/>
        <v>4600027637105500400255CJ</v>
      </c>
      <c r="B849" s="111">
        <v>5500400255</v>
      </c>
      <c r="C849" s="111" t="s">
        <v>5855</v>
      </c>
      <c r="D849" s="111" t="s">
        <v>5089</v>
      </c>
      <c r="E849" s="112">
        <v>5808.66</v>
      </c>
      <c r="F849" s="111" t="s">
        <v>6831</v>
      </c>
      <c r="G849" s="111">
        <v>4600027637</v>
      </c>
      <c r="H849" s="111">
        <v>10</v>
      </c>
      <c r="I849" s="111"/>
    </row>
    <row r="850" spans="1:9" hidden="1" x14ac:dyDescent="0.25">
      <c r="A850" s="111" t="str">
        <f t="shared" si="13"/>
        <v>4600027637105500400256CJ</v>
      </c>
      <c r="B850" s="111">
        <v>5500400256</v>
      </c>
      <c r="C850" s="111" t="s">
        <v>5852</v>
      </c>
      <c r="D850" s="111" t="s">
        <v>5089</v>
      </c>
      <c r="E850" s="112">
        <v>6833.64</v>
      </c>
      <c r="F850" s="111" t="s">
        <v>6832</v>
      </c>
      <c r="G850" s="111">
        <v>4600027637</v>
      </c>
      <c r="H850" s="111">
        <v>10</v>
      </c>
      <c r="I850" s="111"/>
    </row>
    <row r="851" spans="1:9" hidden="1" x14ac:dyDescent="0.25">
      <c r="A851" s="111" t="str">
        <f t="shared" si="13"/>
        <v>4600027637105500400265CJ</v>
      </c>
      <c r="B851" s="111">
        <v>5500400265</v>
      </c>
      <c r="C851" s="111" t="s">
        <v>5856</v>
      </c>
      <c r="D851" s="111" t="s">
        <v>5089</v>
      </c>
      <c r="E851" s="112">
        <v>9251.8700000000008</v>
      </c>
      <c r="F851" s="111" t="s">
        <v>7419</v>
      </c>
      <c r="G851" s="111">
        <v>4600027637</v>
      </c>
      <c r="H851" s="111">
        <v>10</v>
      </c>
      <c r="I851" s="111"/>
    </row>
    <row r="852" spans="1:9" hidden="1" x14ac:dyDescent="0.25">
      <c r="A852" s="111" t="str">
        <f t="shared" si="13"/>
        <v>4600027637105500400257CJ</v>
      </c>
      <c r="B852" s="111">
        <v>5500400257</v>
      </c>
      <c r="C852" s="111" t="s">
        <v>5853</v>
      </c>
      <c r="D852" s="111" t="s">
        <v>5089</v>
      </c>
      <c r="E852" s="112">
        <v>7380.34</v>
      </c>
      <c r="F852" s="111" t="s">
        <v>6834</v>
      </c>
      <c r="G852" s="111">
        <v>4600027637</v>
      </c>
      <c r="H852" s="111">
        <v>10</v>
      </c>
      <c r="I852" s="111"/>
    </row>
    <row r="853" spans="1:9" hidden="1" x14ac:dyDescent="0.25">
      <c r="A853" s="111" t="str">
        <f t="shared" si="13"/>
        <v>4600027637105500400258CJ</v>
      </c>
      <c r="B853" s="111">
        <v>5500400258</v>
      </c>
      <c r="C853" s="111" t="s">
        <v>5849</v>
      </c>
      <c r="D853" s="111" t="s">
        <v>5089</v>
      </c>
      <c r="E853" s="112">
        <v>9225.48</v>
      </c>
      <c r="F853" s="111" t="s">
        <v>6835</v>
      </c>
      <c r="G853" s="111">
        <v>4600027637</v>
      </c>
      <c r="H853" s="111">
        <v>10</v>
      </c>
      <c r="I853" s="111"/>
    </row>
    <row r="854" spans="1:9" hidden="1" x14ac:dyDescent="0.25">
      <c r="A854" s="111" t="str">
        <f t="shared" si="13"/>
        <v>4600027637105500400259CJ</v>
      </c>
      <c r="B854" s="111">
        <v>5500400259</v>
      </c>
      <c r="C854" s="111" t="s">
        <v>5850</v>
      </c>
      <c r="D854" s="111" t="s">
        <v>5089</v>
      </c>
      <c r="E854" s="112">
        <v>7175.37</v>
      </c>
      <c r="F854" s="111" t="s">
        <v>6836</v>
      </c>
      <c r="G854" s="111">
        <v>4600027637</v>
      </c>
      <c r="H854" s="111">
        <v>10</v>
      </c>
      <c r="I854" s="111"/>
    </row>
    <row r="855" spans="1:9" hidden="1" x14ac:dyDescent="0.25">
      <c r="A855" s="111" t="str">
        <f t="shared" si="13"/>
        <v>4600027637105500400266CJ</v>
      </c>
      <c r="B855" s="111">
        <v>5500400266</v>
      </c>
      <c r="C855" s="111" t="s">
        <v>5857</v>
      </c>
      <c r="D855" s="111" t="s">
        <v>5089</v>
      </c>
      <c r="E855" s="112">
        <v>986.85</v>
      </c>
      <c r="F855" s="111" t="s">
        <v>7420</v>
      </c>
      <c r="G855" s="111">
        <v>4600027637</v>
      </c>
      <c r="H855" s="111">
        <v>10</v>
      </c>
      <c r="I855" s="111"/>
    </row>
    <row r="856" spans="1:9" hidden="1" x14ac:dyDescent="0.25">
      <c r="A856" s="111" t="str">
        <f t="shared" si="13"/>
        <v>4600027637105500400271UN</v>
      </c>
      <c r="B856" s="111">
        <v>5500400271</v>
      </c>
      <c r="C856" s="111" t="s">
        <v>6251</v>
      </c>
      <c r="D856" s="111" t="s">
        <v>72</v>
      </c>
      <c r="E856" s="112">
        <v>1100.3900000000001</v>
      </c>
      <c r="F856" s="111" t="s">
        <v>6833</v>
      </c>
      <c r="G856" s="111">
        <v>4600027637</v>
      </c>
      <c r="H856" s="111">
        <v>10</v>
      </c>
      <c r="I856" s="111"/>
    </row>
    <row r="857" spans="1:9" hidden="1" x14ac:dyDescent="0.25">
      <c r="A857" s="111" t="str">
        <f t="shared" si="13"/>
        <v>4600027637105500400274UN</v>
      </c>
      <c r="B857" s="111">
        <v>5500400274</v>
      </c>
      <c r="C857" s="111" t="s">
        <v>5834</v>
      </c>
      <c r="D857" s="111" t="s">
        <v>72</v>
      </c>
      <c r="E857" s="112">
        <v>1503.39</v>
      </c>
      <c r="F857" s="111" t="s">
        <v>6837</v>
      </c>
      <c r="G857" s="111">
        <v>4600027637</v>
      </c>
      <c r="H857" s="111">
        <v>10</v>
      </c>
      <c r="I857" s="111"/>
    </row>
    <row r="858" spans="1:9" hidden="1" x14ac:dyDescent="0.25">
      <c r="A858" s="111" t="str">
        <f t="shared" si="13"/>
        <v>4600027637105500400277UN</v>
      </c>
      <c r="B858" s="111">
        <v>5500400277</v>
      </c>
      <c r="C858" s="111" t="s">
        <v>6222</v>
      </c>
      <c r="D858" s="111" t="s">
        <v>72</v>
      </c>
      <c r="E858" s="112">
        <v>1114.52</v>
      </c>
      <c r="F858" s="111" t="s">
        <v>6838</v>
      </c>
      <c r="G858" s="111">
        <v>4600027637</v>
      </c>
      <c r="H858" s="111">
        <v>10</v>
      </c>
      <c r="I858" s="111"/>
    </row>
    <row r="859" spans="1:9" hidden="1" x14ac:dyDescent="0.25">
      <c r="A859" s="111" t="str">
        <f t="shared" si="13"/>
        <v>4600027637105500400282UN</v>
      </c>
      <c r="B859" s="111">
        <v>5500400282</v>
      </c>
      <c r="C859" s="111" t="s">
        <v>6252</v>
      </c>
      <c r="D859" s="111" t="s">
        <v>72</v>
      </c>
      <c r="E859" s="112">
        <v>3690.19</v>
      </c>
      <c r="F859" s="111" t="s">
        <v>6839</v>
      </c>
      <c r="G859" s="111">
        <v>4600027637</v>
      </c>
      <c r="H859" s="111">
        <v>10</v>
      </c>
      <c r="I859" s="111"/>
    </row>
    <row r="860" spans="1:9" hidden="1" x14ac:dyDescent="0.25">
      <c r="A860" s="111" t="str">
        <f t="shared" si="13"/>
        <v>4600027637105500400290UN</v>
      </c>
      <c r="B860" s="111">
        <v>5500400290</v>
      </c>
      <c r="C860" s="111" t="s">
        <v>6253</v>
      </c>
      <c r="D860" s="111" t="s">
        <v>72</v>
      </c>
      <c r="E860" s="112">
        <v>2733.46</v>
      </c>
      <c r="F860" s="111" t="s">
        <v>6840</v>
      </c>
      <c r="G860" s="111">
        <v>4600027637</v>
      </c>
      <c r="H860" s="111">
        <v>10</v>
      </c>
      <c r="I860" s="111"/>
    </row>
    <row r="861" spans="1:9" hidden="1" x14ac:dyDescent="0.25">
      <c r="A861" s="111" t="str">
        <f t="shared" si="13"/>
        <v>4600027637105500400306UN</v>
      </c>
      <c r="B861" s="111">
        <v>5500400306</v>
      </c>
      <c r="C861" s="111" t="s">
        <v>5837</v>
      </c>
      <c r="D861" s="111" t="s">
        <v>72</v>
      </c>
      <c r="E861" s="112">
        <v>2733.46</v>
      </c>
      <c r="F861" s="111" t="s">
        <v>6841</v>
      </c>
      <c r="G861" s="111">
        <v>4600027637</v>
      </c>
      <c r="H861" s="111">
        <v>10</v>
      </c>
      <c r="I861" s="111"/>
    </row>
    <row r="862" spans="1:9" hidden="1" x14ac:dyDescent="0.25">
      <c r="A862" s="111" t="str">
        <f t="shared" ref="A862:A907" si="14">G862&amp;H862&amp;B862&amp;D862</f>
        <v>4600027637105500400310M2</v>
      </c>
      <c r="B862" s="111">
        <v>5500400310</v>
      </c>
      <c r="C862" s="111" t="s">
        <v>5361</v>
      </c>
      <c r="D862" s="111" t="s">
        <v>73</v>
      </c>
      <c r="E862" s="112">
        <v>1004.49</v>
      </c>
      <c r="F862" s="111" t="s">
        <v>6842</v>
      </c>
      <c r="G862" s="111">
        <v>4600027637</v>
      </c>
      <c r="H862" s="111">
        <v>10</v>
      </c>
      <c r="I862" s="111"/>
    </row>
    <row r="863" spans="1:9" hidden="1" x14ac:dyDescent="0.25">
      <c r="A863" s="111" t="str">
        <f t="shared" si="14"/>
        <v>4600027637105500400311UN</v>
      </c>
      <c r="B863" s="111">
        <v>5500400311</v>
      </c>
      <c r="C863" s="111" t="s">
        <v>6254</v>
      </c>
      <c r="D863" s="111" t="s">
        <v>72</v>
      </c>
      <c r="E863" s="112">
        <v>2467.14</v>
      </c>
      <c r="F863" s="111" t="s">
        <v>6843</v>
      </c>
      <c r="G863" s="111">
        <v>4600027637</v>
      </c>
      <c r="H863" s="111">
        <v>10</v>
      </c>
      <c r="I863" s="111"/>
    </row>
    <row r="864" spans="1:9" hidden="1" x14ac:dyDescent="0.25">
      <c r="A864" s="111" t="str">
        <f t="shared" si="14"/>
        <v>4600027637105500400323M</v>
      </c>
      <c r="B864" s="111">
        <v>5500400323</v>
      </c>
      <c r="C864" s="111" t="s">
        <v>5839</v>
      </c>
      <c r="D864" s="111" t="s">
        <v>77</v>
      </c>
      <c r="E864" s="112">
        <v>110.07</v>
      </c>
      <c r="F864" s="111" t="s">
        <v>6844</v>
      </c>
      <c r="G864" s="111">
        <v>4600027637</v>
      </c>
      <c r="H864" s="111">
        <v>10</v>
      </c>
      <c r="I864" s="111"/>
    </row>
    <row r="865" spans="1:9" hidden="1" x14ac:dyDescent="0.25">
      <c r="A865" s="111" t="str">
        <f t="shared" si="14"/>
        <v>4600027637105500400363KG</v>
      </c>
      <c r="B865" s="111">
        <v>5500400363</v>
      </c>
      <c r="C865" s="111" t="s">
        <v>6256</v>
      </c>
      <c r="D865" s="111" t="s">
        <v>5172</v>
      </c>
      <c r="E865" s="112">
        <v>98.7</v>
      </c>
      <c r="F865" s="111" t="s">
        <v>6845</v>
      </c>
      <c r="G865" s="111">
        <v>4600027637</v>
      </c>
      <c r="H865" s="111">
        <v>10</v>
      </c>
      <c r="I865" s="111"/>
    </row>
    <row r="866" spans="1:9" hidden="1" x14ac:dyDescent="0.25">
      <c r="A866" s="111" t="str">
        <f t="shared" si="14"/>
        <v>4600027637105500400336UN</v>
      </c>
      <c r="B866" s="111">
        <v>5500400336</v>
      </c>
      <c r="C866" s="111" t="s">
        <v>6088</v>
      </c>
      <c r="D866" s="111" t="s">
        <v>72</v>
      </c>
      <c r="E866" s="112">
        <v>212.57</v>
      </c>
      <c r="F866" s="111" t="s">
        <v>6846</v>
      </c>
      <c r="G866" s="111">
        <v>4600027637</v>
      </c>
      <c r="H866" s="111">
        <v>10</v>
      </c>
      <c r="I866" s="111"/>
    </row>
    <row r="867" spans="1:9" hidden="1" x14ac:dyDescent="0.25">
      <c r="A867" s="111" t="str">
        <f t="shared" si="14"/>
        <v>4600027637105500400354UN</v>
      </c>
      <c r="B867" s="111">
        <v>5500400354</v>
      </c>
      <c r="C867" s="111" t="s">
        <v>5759</v>
      </c>
      <c r="D867" s="111" t="s">
        <v>72</v>
      </c>
      <c r="E867" s="112">
        <v>9498.98</v>
      </c>
      <c r="F867" s="111" t="s">
        <v>6847</v>
      </c>
      <c r="G867" s="111">
        <v>4600027637</v>
      </c>
      <c r="H867" s="111">
        <v>10</v>
      </c>
      <c r="I867" s="111"/>
    </row>
    <row r="868" spans="1:9" hidden="1" x14ac:dyDescent="0.25">
      <c r="A868" s="111" t="str">
        <f t="shared" si="14"/>
        <v>4600027637105500400361KG</v>
      </c>
      <c r="B868" s="111">
        <v>5500400361</v>
      </c>
      <c r="C868" s="111" t="s">
        <v>6255</v>
      </c>
      <c r="D868" s="111" t="s">
        <v>5172</v>
      </c>
      <c r="E868" s="112">
        <v>124.19</v>
      </c>
      <c r="F868" s="111" t="s">
        <v>6848</v>
      </c>
      <c r="G868" s="111">
        <v>4600027637</v>
      </c>
      <c r="H868" s="111">
        <v>10</v>
      </c>
      <c r="I868" s="111"/>
    </row>
    <row r="869" spans="1:9" hidden="1" x14ac:dyDescent="0.25">
      <c r="A869" s="111" t="str">
        <f t="shared" si="14"/>
        <v>4600027637105500400370UN</v>
      </c>
      <c r="B869" s="111">
        <v>5500400370</v>
      </c>
      <c r="C869" s="111" t="s">
        <v>5972</v>
      </c>
      <c r="D869" s="111" t="s">
        <v>72</v>
      </c>
      <c r="E869" s="112">
        <v>20324.22</v>
      </c>
      <c r="F869" s="111" t="s">
        <v>6849</v>
      </c>
      <c r="G869" s="111">
        <v>4600027637</v>
      </c>
      <c r="H869" s="111">
        <v>10</v>
      </c>
      <c r="I869" s="111"/>
    </row>
    <row r="870" spans="1:9" hidden="1" x14ac:dyDescent="0.25">
      <c r="A870" s="111" t="str">
        <f t="shared" si="14"/>
        <v>4600027637105500400378UN</v>
      </c>
      <c r="B870" s="111">
        <v>5500400378</v>
      </c>
      <c r="C870" s="111" t="s">
        <v>5731</v>
      </c>
      <c r="D870" s="111" t="s">
        <v>72</v>
      </c>
      <c r="E870" s="112">
        <v>32000</v>
      </c>
      <c r="F870" s="111" t="s">
        <v>6850</v>
      </c>
      <c r="G870" s="111">
        <v>4600027637</v>
      </c>
      <c r="H870" s="111">
        <v>10</v>
      </c>
      <c r="I870" s="111"/>
    </row>
    <row r="871" spans="1:9" hidden="1" x14ac:dyDescent="0.25">
      <c r="A871" s="111" t="str">
        <f t="shared" si="14"/>
        <v>4600027637105500400382UN</v>
      </c>
      <c r="B871" s="111">
        <v>5500400382</v>
      </c>
      <c r="C871" s="111" t="s">
        <v>5102</v>
      </c>
      <c r="D871" s="111" t="s">
        <v>72</v>
      </c>
      <c r="E871" s="112">
        <v>503.5</v>
      </c>
      <c r="F871" s="111" t="s">
        <v>6851</v>
      </c>
      <c r="G871" s="111">
        <v>4600027637</v>
      </c>
      <c r="H871" s="111">
        <v>10</v>
      </c>
      <c r="I871" s="111"/>
    </row>
    <row r="872" spans="1:9" hidden="1" x14ac:dyDescent="0.25">
      <c r="A872" s="111" t="str">
        <f t="shared" si="14"/>
        <v>4600027637105500400397M2</v>
      </c>
      <c r="B872" s="111">
        <v>5500400397</v>
      </c>
      <c r="C872" s="111" t="s">
        <v>6053</v>
      </c>
      <c r="D872" s="111" t="s">
        <v>73</v>
      </c>
      <c r="E872" s="112">
        <v>139.80000000000001</v>
      </c>
      <c r="F872" s="111" t="s">
        <v>6852</v>
      </c>
      <c r="G872" s="111">
        <v>4600027637</v>
      </c>
      <c r="H872" s="111">
        <v>10</v>
      </c>
      <c r="I872" s="111"/>
    </row>
    <row r="873" spans="1:9" hidden="1" x14ac:dyDescent="0.25">
      <c r="A873" s="111" t="str">
        <f t="shared" si="14"/>
        <v>4600027637105500400398M2</v>
      </c>
      <c r="B873" s="111">
        <v>5500400398</v>
      </c>
      <c r="C873" s="111" t="s">
        <v>6003</v>
      </c>
      <c r="D873" s="111" t="s">
        <v>73</v>
      </c>
      <c r="E873" s="112">
        <v>376.09</v>
      </c>
      <c r="F873" s="111" t="s">
        <v>6853</v>
      </c>
      <c r="G873" s="111">
        <v>4600027637</v>
      </c>
      <c r="H873" s="111">
        <v>10</v>
      </c>
      <c r="I873" s="111"/>
    </row>
    <row r="874" spans="1:9" hidden="1" x14ac:dyDescent="0.25">
      <c r="A874" s="111" t="str">
        <f t="shared" si="14"/>
        <v>4600027637105500400469M</v>
      </c>
      <c r="B874" s="111">
        <v>5500400469</v>
      </c>
      <c r="C874" s="111" t="s">
        <v>5028</v>
      </c>
      <c r="D874" s="111" t="s">
        <v>77</v>
      </c>
      <c r="E874" s="112">
        <v>19.239999999999998</v>
      </c>
      <c r="F874" s="111" t="s">
        <v>6854</v>
      </c>
      <c r="G874" s="111">
        <v>4600027637</v>
      </c>
      <c r="H874" s="111">
        <v>10</v>
      </c>
      <c r="I874" s="111"/>
    </row>
    <row r="875" spans="1:9" hidden="1" x14ac:dyDescent="0.25">
      <c r="A875" s="111" t="str">
        <f t="shared" si="14"/>
        <v>4600027637105500400475UN</v>
      </c>
      <c r="B875" s="111">
        <v>5500400475</v>
      </c>
      <c r="C875" s="111" t="s">
        <v>5700</v>
      </c>
      <c r="D875" s="111" t="s">
        <v>72</v>
      </c>
      <c r="E875" s="112">
        <v>192</v>
      </c>
      <c r="F875" s="111" t="s">
        <v>6855</v>
      </c>
      <c r="G875" s="111">
        <v>4600027637</v>
      </c>
      <c r="H875" s="111">
        <v>10</v>
      </c>
      <c r="I875" s="111"/>
    </row>
    <row r="876" spans="1:9" hidden="1" x14ac:dyDescent="0.25">
      <c r="A876" s="111" t="str">
        <f t="shared" si="14"/>
        <v>4600027637105500400531UN</v>
      </c>
      <c r="B876" s="111">
        <v>5500400531</v>
      </c>
      <c r="C876" s="111" t="s">
        <v>5692</v>
      </c>
      <c r="D876" s="111" t="s">
        <v>72</v>
      </c>
      <c r="E876" s="112">
        <v>417.81</v>
      </c>
      <c r="F876" s="111" t="s">
        <v>6856</v>
      </c>
      <c r="G876" s="111">
        <v>4600027637</v>
      </c>
      <c r="H876" s="111">
        <v>10</v>
      </c>
      <c r="I876" s="111"/>
    </row>
    <row r="877" spans="1:9" hidden="1" x14ac:dyDescent="0.25">
      <c r="A877" s="111" t="str">
        <f t="shared" si="14"/>
        <v>4600027637105500400533KM</v>
      </c>
      <c r="B877" s="111">
        <v>5500400533</v>
      </c>
      <c r="C877" s="111" t="s">
        <v>5689</v>
      </c>
      <c r="D877" s="111" t="s">
        <v>4980</v>
      </c>
      <c r="E877" s="112">
        <v>2400</v>
      </c>
      <c r="F877" s="111" t="s">
        <v>6857</v>
      </c>
      <c r="G877" s="111">
        <v>4600027637</v>
      </c>
      <c r="H877" s="111">
        <v>10</v>
      </c>
      <c r="I877" s="111"/>
    </row>
    <row r="878" spans="1:9" hidden="1" x14ac:dyDescent="0.25">
      <c r="A878" s="111" t="str">
        <f t="shared" si="14"/>
        <v>4600027637105500400540KM</v>
      </c>
      <c r="B878" s="111">
        <v>5500400540</v>
      </c>
      <c r="C878" s="111" t="s">
        <v>5842</v>
      </c>
      <c r="D878" s="111" t="s">
        <v>4980</v>
      </c>
      <c r="E878" s="112">
        <v>8610.42</v>
      </c>
      <c r="F878" s="111" t="s">
        <v>6858</v>
      </c>
      <c r="G878" s="111">
        <v>4600027637</v>
      </c>
      <c r="H878" s="111">
        <v>10</v>
      </c>
      <c r="I878" s="111"/>
    </row>
    <row r="879" spans="1:9" hidden="1" x14ac:dyDescent="0.25">
      <c r="A879" s="111" t="str">
        <f t="shared" si="14"/>
        <v>4600027637105500400589M3</v>
      </c>
      <c r="B879" s="111">
        <v>5500400589</v>
      </c>
      <c r="C879" s="111" t="s">
        <v>5888</v>
      </c>
      <c r="D879" s="111" t="s">
        <v>76</v>
      </c>
      <c r="E879" s="112">
        <v>99.8</v>
      </c>
      <c r="F879" s="111" t="s">
        <v>6859</v>
      </c>
      <c r="G879" s="111">
        <v>4600027637</v>
      </c>
      <c r="H879" s="111">
        <v>10</v>
      </c>
      <c r="I879" s="111"/>
    </row>
    <row r="880" spans="1:9" hidden="1" x14ac:dyDescent="0.25">
      <c r="A880" s="111" t="str">
        <f t="shared" si="14"/>
        <v>4600027637105500400545KM</v>
      </c>
      <c r="B880" s="111">
        <v>5500400545</v>
      </c>
      <c r="C880" s="111" t="s">
        <v>5843</v>
      </c>
      <c r="D880" s="111" t="s">
        <v>4980</v>
      </c>
      <c r="E880" s="112">
        <v>6833.69</v>
      </c>
      <c r="F880" s="111" t="s">
        <v>6860</v>
      </c>
      <c r="G880" s="111">
        <v>4600027637</v>
      </c>
      <c r="H880" s="111">
        <v>10</v>
      </c>
      <c r="I880" s="111"/>
    </row>
    <row r="881" spans="1:9" hidden="1" x14ac:dyDescent="0.25">
      <c r="A881" s="111" t="str">
        <f t="shared" si="14"/>
        <v>4600027637105500400547CJ</v>
      </c>
      <c r="B881" s="111">
        <v>5500400547</v>
      </c>
      <c r="C881" s="111" t="s">
        <v>6257</v>
      </c>
      <c r="D881" s="111" t="s">
        <v>5089</v>
      </c>
      <c r="E881" s="112">
        <v>10933.86</v>
      </c>
      <c r="F881" s="111" t="s">
        <v>6861</v>
      </c>
      <c r="G881" s="111">
        <v>4600027637</v>
      </c>
      <c r="H881" s="111">
        <v>10</v>
      </c>
      <c r="I881" s="111"/>
    </row>
    <row r="882" spans="1:9" hidden="1" x14ac:dyDescent="0.25">
      <c r="A882" s="111" t="str">
        <f t="shared" si="14"/>
        <v>4600027637105500400583KM</v>
      </c>
      <c r="B882" s="111">
        <v>5500400583</v>
      </c>
      <c r="C882" s="111" t="s">
        <v>5066</v>
      </c>
      <c r="D882" s="111" t="s">
        <v>4980</v>
      </c>
      <c r="E882" s="112">
        <v>9.06</v>
      </c>
      <c r="F882" s="111" t="s">
        <v>6862</v>
      </c>
      <c r="G882" s="111">
        <v>4600027637</v>
      </c>
      <c r="H882" s="111">
        <v>10</v>
      </c>
      <c r="I882" s="111"/>
    </row>
    <row r="883" spans="1:9" hidden="1" x14ac:dyDescent="0.25">
      <c r="A883" s="111" t="str">
        <f t="shared" si="14"/>
        <v>4600027637105500400600KM</v>
      </c>
      <c r="B883" s="111">
        <v>5500400600</v>
      </c>
      <c r="C883" s="111" t="s">
        <v>5060</v>
      </c>
      <c r="D883" s="111" t="s">
        <v>4980</v>
      </c>
      <c r="E883" s="112">
        <v>3</v>
      </c>
      <c r="F883" s="111" t="s">
        <v>6863</v>
      </c>
      <c r="G883" s="111">
        <v>4600027637</v>
      </c>
      <c r="H883" s="111">
        <v>10</v>
      </c>
      <c r="I883" s="111"/>
    </row>
    <row r="884" spans="1:9" hidden="1" x14ac:dyDescent="0.25">
      <c r="A884" s="111" t="str">
        <f t="shared" si="14"/>
        <v>4600027637105500400603UN</v>
      </c>
      <c r="B884" s="111">
        <v>5500400603</v>
      </c>
      <c r="C884" s="111" t="s">
        <v>5048</v>
      </c>
      <c r="D884" s="111" t="s">
        <v>72</v>
      </c>
      <c r="E884" s="112">
        <v>3314.3</v>
      </c>
      <c r="F884" s="111" t="s">
        <v>6864</v>
      </c>
      <c r="G884" s="111">
        <v>4600027637</v>
      </c>
      <c r="H884" s="111">
        <v>10</v>
      </c>
      <c r="I884" s="111"/>
    </row>
    <row r="885" spans="1:9" x14ac:dyDescent="0.25">
      <c r="A885" s="111" t="str">
        <f t="shared" si="14"/>
        <v>4600027637105500400604M3</v>
      </c>
      <c r="B885" s="111">
        <v>5500400604</v>
      </c>
      <c r="C885" s="111" t="s">
        <v>5057</v>
      </c>
      <c r="D885" s="111" t="s">
        <v>76</v>
      </c>
      <c r="E885" s="112">
        <v>1</v>
      </c>
      <c r="F885" s="111" t="s">
        <v>6865</v>
      </c>
      <c r="G885" s="111">
        <v>4600027637</v>
      </c>
      <c r="H885" s="111">
        <v>10</v>
      </c>
      <c r="I885" s="111"/>
    </row>
    <row r="886" spans="1:9" x14ac:dyDescent="0.25">
      <c r="A886" s="111" t="str">
        <f t="shared" si="14"/>
        <v>4600027637105500400604M3</v>
      </c>
      <c r="B886" s="111">
        <v>5500400604</v>
      </c>
      <c r="C886" s="111" t="s">
        <v>5057</v>
      </c>
      <c r="D886" s="111" t="s">
        <v>76</v>
      </c>
      <c r="E886" s="112">
        <v>3.08</v>
      </c>
      <c r="F886" s="111" t="s">
        <v>6866</v>
      </c>
      <c r="G886" s="111">
        <v>4600027637</v>
      </c>
      <c r="H886" s="111">
        <v>10</v>
      </c>
      <c r="I886" s="111"/>
    </row>
    <row r="887" spans="1:9" x14ac:dyDescent="0.25">
      <c r="A887" s="111" t="str">
        <f t="shared" si="14"/>
        <v>4600027637105500400605KM</v>
      </c>
      <c r="B887" s="111">
        <v>5500400605</v>
      </c>
      <c r="C887" s="111" t="s">
        <v>5887</v>
      </c>
      <c r="D887" s="111" t="s">
        <v>4980</v>
      </c>
      <c r="E887" s="112">
        <v>40.5</v>
      </c>
      <c r="F887" s="111" t="s">
        <v>6867</v>
      </c>
      <c r="G887" s="111">
        <v>4600027637</v>
      </c>
      <c r="H887" s="111">
        <v>10</v>
      </c>
      <c r="I887" s="111"/>
    </row>
    <row r="888" spans="1:9" x14ac:dyDescent="0.25">
      <c r="A888" s="111" t="str">
        <f t="shared" si="14"/>
        <v>4600027637105500400605KM</v>
      </c>
      <c r="B888" s="111">
        <v>5500400605</v>
      </c>
      <c r="C888" s="111" t="s">
        <v>5887</v>
      </c>
      <c r="D888" s="111" t="s">
        <v>4980</v>
      </c>
      <c r="E888" s="112">
        <v>16.43</v>
      </c>
      <c r="F888" s="111" t="s">
        <v>6868</v>
      </c>
      <c r="G888" s="111">
        <v>4600027637</v>
      </c>
      <c r="H888" s="111">
        <v>10</v>
      </c>
      <c r="I888" s="111"/>
    </row>
    <row r="889" spans="1:9" hidden="1" x14ac:dyDescent="0.25">
      <c r="A889" s="111" t="str">
        <f t="shared" si="14"/>
        <v>4600027637105500400606KM</v>
      </c>
      <c r="B889" s="111">
        <v>5500400606</v>
      </c>
      <c r="C889" s="111" t="s">
        <v>5890</v>
      </c>
      <c r="D889" s="111" t="s">
        <v>4980</v>
      </c>
      <c r="E889" s="112">
        <v>19.5</v>
      </c>
      <c r="F889" s="111" t="s">
        <v>6869</v>
      </c>
      <c r="G889" s="111">
        <v>4600027637</v>
      </c>
      <c r="H889" s="111">
        <v>10</v>
      </c>
      <c r="I889" s="111"/>
    </row>
    <row r="890" spans="1:9" hidden="1" x14ac:dyDescent="0.25">
      <c r="A890" s="111" t="str">
        <f t="shared" si="14"/>
        <v>4600027637105500400607UN</v>
      </c>
      <c r="B890" s="111">
        <v>5500400607</v>
      </c>
      <c r="C890" s="111" t="s">
        <v>5889</v>
      </c>
      <c r="D890" s="111" t="s">
        <v>72</v>
      </c>
      <c r="E890" s="112">
        <v>27</v>
      </c>
      <c r="F890" s="111" t="s">
        <v>6870</v>
      </c>
      <c r="G890" s="111">
        <v>4600027637</v>
      </c>
      <c r="H890" s="111">
        <v>10</v>
      </c>
      <c r="I890" s="111"/>
    </row>
    <row r="891" spans="1:9" hidden="1" x14ac:dyDescent="0.25">
      <c r="A891" s="111" t="str">
        <f t="shared" si="14"/>
        <v>4600027637105500400611UN</v>
      </c>
      <c r="B891" s="111">
        <v>5500400611</v>
      </c>
      <c r="C891" s="111" t="s">
        <v>6258</v>
      </c>
      <c r="D891" s="111" t="s">
        <v>72</v>
      </c>
      <c r="E891" s="112">
        <v>7702.93</v>
      </c>
      <c r="F891" s="111" t="s">
        <v>7421</v>
      </c>
      <c r="G891" s="111">
        <v>4600027637</v>
      </c>
      <c r="H891" s="111">
        <v>10</v>
      </c>
      <c r="I891" s="111"/>
    </row>
    <row r="892" spans="1:9" hidden="1" x14ac:dyDescent="0.25">
      <c r="A892" s="111" t="str">
        <f t="shared" si="14"/>
        <v>4600027637105500400614UN</v>
      </c>
      <c r="B892" s="111">
        <v>5500400614</v>
      </c>
      <c r="C892" s="111" t="s">
        <v>5732</v>
      </c>
      <c r="D892" s="111" t="s">
        <v>72</v>
      </c>
      <c r="E892" s="112">
        <v>24000</v>
      </c>
      <c r="F892" s="111" t="s">
        <v>6871</v>
      </c>
      <c r="G892" s="111">
        <v>4600027637</v>
      </c>
      <c r="H892" s="111">
        <v>10</v>
      </c>
      <c r="I892" s="111"/>
    </row>
    <row r="893" spans="1:9" hidden="1" x14ac:dyDescent="0.25">
      <c r="A893" s="111" t="str">
        <f t="shared" si="14"/>
        <v>4600027637105500400620M</v>
      </c>
      <c r="B893" s="111">
        <v>5500400620</v>
      </c>
      <c r="C893" s="111" t="s">
        <v>5388</v>
      </c>
      <c r="D893" s="111" t="s">
        <v>77</v>
      </c>
      <c r="E893" s="112">
        <v>1872.15</v>
      </c>
      <c r="F893" s="111" t="s">
        <v>6874</v>
      </c>
      <c r="G893" s="111">
        <v>4600027637</v>
      </c>
      <c r="H893" s="111">
        <v>10</v>
      </c>
      <c r="I893" s="111"/>
    </row>
    <row r="894" spans="1:9" hidden="1" x14ac:dyDescent="0.25">
      <c r="A894" s="111" t="str">
        <f t="shared" si="14"/>
        <v>4600027637105500400616M</v>
      </c>
      <c r="B894" s="111">
        <v>5500400616</v>
      </c>
      <c r="C894" s="111" t="s">
        <v>5322</v>
      </c>
      <c r="D894" s="111" t="s">
        <v>77</v>
      </c>
      <c r="E894" s="112">
        <v>1680.21</v>
      </c>
      <c r="F894" s="111" t="s">
        <v>6873</v>
      </c>
      <c r="G894" s="111">
        <v>4600027637</v>
      </c>
      <c r="H894" s="111">
        <v>10</v>
      </c>
      <c r="I894" s="111"/>
    </row>
    <row r="895" spans="1:9" hidden="1" x14ac:dyDescent="0.25">
      <c r="A895" s="111" t="str">
        <f t="shared" si="14"/>
        <v>4600027637105500400617UN</v>
      </c>
      <c r="B895" s="111">
        <v>5500400617</v>
      </c>
      <c r="C895" s="111" t="s">
        <v>6220</v>
      </c>
      <c r="D895" s="111" t="s">
        <v>72</v>
      </c>
      <c r="E895" s="112">
        <v>2374.7399999999998</v>
      </c>
      <c r="F895" s="111" t="s">
        <v>7422</v>
      </c>
      <c r="G895" s="111">
        <v>4600027637</v>
      </c>
      <c r="H895" s="111">
        <v>10</v>
      </c>
      <c r="I895" s="111"/>
    </row>
    <row r="896" spans="1:9" hidden="1" x14ac:dyDescent="0.25">
      <c r="A896" s="111" t="str">
        <f t="shared" si="14"/>
        <v>4600027637105500400619M</v>
      </c>
      <c r="B896" s="111">
        <v>5500400619</v>
      </c>
      <c r="C896" s="111" t="s">
        <v>6060</v>
      </c>
      <c r="D896" s="111" t="s">
        <v>77</v>
      </c>
      <c r="E896" s="112">
        <v>2321.69</v>
      </c>
      <c r="F896" s="111" t="s">
        <v>7423</v>
      </c>
      <c r="G896" s="111">
        <v>4600027637</v>
      </c>
      <c r="H896" s="111">
        <v>10</v>
      </c>
      <c r="I896" s="111"/>
    </row>
    <row r="897" spans="1:9" x14ac:dyDescent="0.25">
      <c r="A897" s="111" t="str">
        <f t="shared" si="14"/>
        <v>4600027637105500400621M</v>
      </c>
      <c r="B897" s="111">
        <v>5500400621</v>
      </c>
      <c r="C897" s="111" t="s">
        <v>6018</v>
      </c>
      <c r="D897" s="111" t="s">
        <v>77</v>
      </c>
      <c r="E897" s="112">
        <v>1</v>
      </c>
      <c r="F897" s="111" t="s">
        <v>6875</v>
      </c>
      <c r="G897" s="111">
        <v>4600027637</v>
      </c>
      <c r="H897" s="111">
        <v>10</v>
      </c>
      <c r="I897" s="111"/>
    </row>
    <row r="898" spans="1:9" x14ac:dyDescent="0.25">
      <c r="A898" s="111" t="str">
        <f t="shared" si="14"/>
        <v>4600027637105500400621M</v>
      </c>
      <c r="B898" s="111">
        <v>5500400621</v>
      </c>
      <c r="C898" s="111" t="s">
        <v>6018</v>
      </c>
      <c r="D898" s="111" t="s">
        <v>77</v>
      </c>
      <c r="E898" s="112">
        <v>537.76</v>
      </c>
      <c r="F898" s="111" t="s">
        <v>6872</v>
      </c>
      <c r="G898" s="111">
        <v>4600027637</v>
      </c>
      <c r="H898" s="111">
        <v>10</v>
      </c>
      <c r="I898" s="111"/>
    </row>
    <row r="899" spans="1:9" hidden="1" x14ac:dyDescent="0.25">
      <c r="A899" s="111" t="str">
        <f t="shared" si="14"/>
        <v>4600027637105500400622M</v>
      </c>
      <c r="B899" s="111">
        <v>5500400622</v>
      </c>
      <c r="C899" s="111" t="s">
        <v>6019</v>
      </c>
      <c r="D899" s="111" t="s">
        <v>77</v>
      </c>
      <c r="E899" s="112">
        <v>537.76</v>
      </c>
      <c r="F899" s="111" t="s">
        <v>6876</v>
      </c>
      <c r="G899" s="111">
        <v>4600027637</v>
      </c>
      <c r="H899" s="111">
        <v>10</v>
      </c>
      <c r="I899" s="111"/>
    </row>
    <row r="900" spans="1:9" hidden="1" x14ac:dyDescent="0.25">
      <c r="A900" s="111" t="str">
        <f t="shared" si="14"/>
        <v>4600027637105500400623M</v>
      </c>
      <c r="B900" s="111">
        <v>5500400623</v>
      </c>
      <c r="C900" s="111" t="s">
        <v>6017</v>
      </c>
      <c r="D900" s="111" t="s">
        <v>77</v>
      </c>
      <c r="E900" s="112">
        <v>298.08999999999997</v>
      </c>
      <c r="F900" s="111" t="s">
        <v>6877</v>
      </c>
      <c r="G900" s="111">
        <v>4600027637</v>
      </c>
      <c r="H900" s="111">
        <v>10</v>
      </c>
      <c r="I900" s="111"/>
    </row>
    <row r="901" spans="1:9" hidden="1" x14ac:dyDescent="0.25">
      <c r="A901" s="111" t="str">
        <f t="shared" si="14"/>
        <v>4600027637105500400624M</v>
      </c>
      <c r="B901" s="111">
        <v>5500400624</v>
      </c>
      <c r="C901" s="111" t="s">
        <v>5387</v>
      </c>
      <c r="D901" s="111" t="s">
        <v>77</v>
      </c>
      <c r="E901" s="112">
        <v>4037.16</v>
      </c>
      <c r="F901" s="111" t="s">
        <v>6878</v>
      </c>
      <c r="G901" s="111">
        <v>4600027637</v>
      </c>
      <c r="H901" s="111">
        <v>10</v>
      </c>
      <c r="I901" s="111"/>
    </row>
    <row r="902" spans="1:9" hidden="1" x14ac:dyDescent="0.25">
      <c r="A902" s="111" t="str">
        <f t="shared" si="14"/>
        <v>4600027637105500400625H</v>
      </c>
      <c r="B902" s="111">
        <v>5500400625</v>
      </c>
      <c r="C902" s="111" t="s">
        <v>5846</v>
      </c>
      <c r="D902" s="111" t="s">
        <v>5847</v>
      </c>
      <c r="E902" s="112">
        <v>1366.74</v>
      </c>
      <c r="F902" s="111" t="s">
        <v>6879</v>
      </c>
      <c r="G902" s="111">
        <v>4600027637</v>
      </c>
      <c r="H902" s="111">
        <v>10</v>
      </c>
      <c r="I902" s="111"/>
    </row>
    <row r="903" spans="1:9" hidden="1" x14ac:dyDescent="0.25">
      <c r="A903" s="111" t="str">
        <f t="shared" si="14"/>
        <v>4600027637105500400629UN</v>
      </c>
      <c r="B903" s="111">
        <v>5500400629</v>
      </c>
      <c r="C903" s="111" t="s">
        <v>5911</v>
      </c>
      <c r="D903" s="111" t="s">
        <v>72</v>
      </c>
      <c r="E903" s="112">
        <v>7034.45</v>
      </c>
      <c r="F903" s="111" t="s">
        <v>6880</v>
      </c>
      <c r="G903" s="111">
        <v>4600027637</v>
      </c>
      <c r="H903" s="111">
        <v>10</v>
      </c>
      <c r="I903" s="111"/>
    </row>
    <row r="904" spans="1:9" hidden="1" x14ac:dyDescent="0.25">
      <c r="A904" s="111" t="str">
        <f t="shared" si="14"/>
        <v>4600027637105500400630M</v>
      </c>
      <c r="B904" s="111">
        <v>5500400630</v>
      </c>
      <c r="C904" s="111" t="s">
        <v>6011</v>
      </c>
      <c r="D904" s="111" t="s">
        <v>77</v>
      </c>
      <c r="E904" s="112">
        <v>855.29</v>
      </c>
      <c r="F904" s="111" t="s">
        <v>6881</v>
      </c>
      <c r="G904" s="111">
        <v>4600027637</v>
      </c>
      <c r="H904" s="111">
        <v>10</v>
      </c>
      <c r="I904" s="111"/>
    </row>
    <row r="905" spans="1:9" hidden="1" x14ac:dyDescent="0.25">
      <c r="A905" s="111" t="str">
        <f t="shared" si="14"/>
        <v>4600027637105500400631M</v>
      </c>
      <c r="B905" s="111">
        <v>5500400631</v>
      </c>
      <c r="C905" s="111" t="s">
        <v>6012</v>
      </c>
      <c r="D905" s="111" t="s">
        <v>77</v>
      </c>
      <c r="E905" s="112">
        <v>855.29</v>
      </c>
      <c r="F905" s="111" t="s">
        <v>6882</v>
      </c>
      <c r="G905" s="111">
        <v>4600027637</v>
      </c>
      <c r="H905" s="111">
        <v>10</v>
      </c>
      <c r="I905" s="111"/>
    </row>
    <row r="906" spans="1:9" hidden="1" x14ac:dyDescent="0.25">
      <c r="A906" s="111" t="str">
        <f t="shared" si="14"/>
        <v>4600027637105500400632M</v>
      </c>
      <c r="B906" s="111">
        <v>5500400632</v>
      </c>
      <c r="C906" s="111" t="s">
        <v>6022</v>
      </c>
      <c r="D906" s="111" t="s">
        <v>77</v>
      </c>
      <c r="E906" s="112">
        <v>31.33</v>
      </c>
      <c r="F906" s="111" t="s">
        <v>6883</v>
      </c>
      <c r="G906" s="111">
        <v>4600027637</v>
      </c>
      <c r="H906" s="111">
        <v>10</v>
      </c>
      <c r="I906" s="111"/>
    </row>
    <row r="907" spans="1:9" hidden="1" x14ac:dyDescent="0.25">
      <c r="A907" s="111" t="str">
        <f t="shared" si="14"/>
        <v>4600027637105500400639M</v>
      </c>
      <c r="B907" s="111">
        <v>5500400639</v>
      </c>
      <c r="C907" s="111" t="s">
        <v>5164</v>
      </c>
      <c r="D907" s="111" t="s">
        <v>77</v>
      </c>
      <c r="E907" s="112">
        <v>9879.39</v>
      </c>
      <c r="F907" s="111" t="s">
        <v>6884</v>
      </c>
      <c r="G907" s="111">
        <v>4600027637</v>
      </c>
      <c r="H907" s="111">
        <v>10</v>
      </c>
      <c r="I907" s="111"/>
    </row>
  </sheetData>
  <autoFilter ref="B1:I907" xr:uid="{00000000-0009-0000-0000-000003000000}">
    <filterColumn colId="0">
      <colorFilter dxfId="21"/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3990</v>
      </c>
      <c r="B1" s="110" t="s">
        <v>3991</v>
      </c>
      <c r="C1" s="110" t="s">
        <v>3992</v>
      </c>
      <c r="D1" s="110" t="s">
        <v>3993</v>
      </c>
      <c r="E1" s="110" t="s">
        <v>3994</v>
      </c>
    </row>
    <row r="2" spans="1:5" x14ac:dyDescent="0.25">
      <c r="A2" s="111" t="s">
        <v>3995</v>
      </c>
      <c r="B2" s="111" t="s">
        <v>3996</v>
      </c>
      <c r="C2" s="111" t="s">
        <v>582</v>
      </c>
      <c r="D2" s="111" t="s">
        <v>3997</v>
      </c>
      <c r="E2" s="111" t="s">
        <v>3998</v>
      </c>
    </row>
    <row r="3" spans="1:5" x14ac:dyDescent="0.25">
      <c r="A3" s="111" t="s">
        <v>3995</v>
      </c>
      <c r="B3" s="111" t="s">
        <v>3996</v>
      </c>
      <c r="C3" s="111" t="s">
        <v>577</v>
      </c>
      <c r="D3" s="111" t="s">
        <v>3999</v>
      </c>
      <c r="E3" s="111" t="s">
        <v>3998</v>
      </c>
    </row>
    <row r="4" spans="1:5" x14ac:dyDescent="0.25">
      <c r="A4" s="111" t="s">
        <v>3995</v>
      </c>
      <c r="B4" s="111" t="s">
        <v>4000</v>
      </c>
      <c r="C4" s="111" t="s">
        <v>600</v>
      </c>
      <c r="D4" s="111" t="s">
        <v>4001</v>
      </c>
      <c r="E4" s="111" t="s">
        <v>3998</v>
      </c>
    </row>
    <row r="5" spans="1:5" x14ac:dyDescent="0.25">
      <c r="A5" s="111" t="s">
        <v>3995</v>
      </c>
      <c r="B5" s="111" t="s">
        <v>4000</v>
      </c>
      <c r="C5" s="111" t="s">
        <v>595</v>
      </c>
      <c r="D5" s="111" t="s">
        <v>4002</v>
      </c>
      <c r="E5" s="111" t="s">
        <v>3998</v>
      </c>
    </row>
    <row r="6" spans="1:5" x14ac:dyDescent="0.25">
      <c r="A6" s="111" t="s">
        <v>3995</v>
      </c>
      <c r="B6" s="111" t="s">
        <v>4003</v>
      </c>
      <c r="C6" s="111" t="s">
        <v>471</v>
      </c>
      <c r="D6" s="111" t="s">
        <v>4004</v>
      </c>
      <c r="E6" s="111" t="s">
        <v>3998</v>
      </c>
    </row>
    <row r="7" spans="1:5" x14ac:dyDescent="0.25">
      <c r="A7" s="111" t="s">
        <v>3995</v>
      </c>
      <c r="B7" s="111" t="s">
        <v>4003</v>
      </c>
      <c r="C7" s="111" t="s">
        <v>462</v>
      </c>
      <c r="D7" s="111" t="s">
        <v>4005</v>
      </c>
      <c r="E7" s="111" t="s">
        <v>3998</v>
      </c>
    </row>
    <row r="8" spans="1:5" x14ac:dyDescent="0.25">
      <c r="A8" s="111" t="s">
        <v>3995</v>
      </c>
      <c r="B8" s="111" t="s">
        <v>4006</v>
      </c>
      <c r="C8" s="111" t="s">
        <v>520</v>
      </c>
      <c r="D8" s="111" t="s">
        <v>4007</v>
      </c>
      <c r="E8" s="111" t="s">
        <v>3998</v>
      </c>
    </row>
    <row r="9" spans="1:5" x14ac:dyDescent="0.25">
      <c r="A9" s="111" t="s">
        <v>3995</v>
      </c>
      <c r="B9" s="111" t="s">
        <v>4008</v>
      </c>
      <c r="C9" s="111" t="s">
        <v>630</v>
      </c>
      <c r="D9" s="111" t="s">
        <v>4009</v>
      </c>
      <c r="E9" s="111" t="s">
        <v>3998</v>
      </c>
    </row>
    <row r="10" spans="1:5" x14ac:dyDescent="0.25">
      <c r="A10" s="111" t="s">
        <v>3995</v>
      </c>
      <c r="B10" s="111" t="s">
        <v>4008</v>
      </c>
      <c r="C10" s="111" t="s">
        <v>608</v>
      </c>
      <c r="D10" s="111" t="s">
        <v>4010</v>
      </c>
      <c r="E10" s="111" t="s">
        <v>3998</v>
      </c>
    </row>
    <row r="11" spans="1:5" x14ac:dyDescent="0.25">
      <c r="A11" s="111" t="s">
        <v>3995</v>
      </c>
      <c r="B11" s="111" t="s">
        <v>4008</v>
      </c>
      <c r="C11" s="111" t="s">
        <v>613</v>
      </c>
      <c r="D11" s="111" t="s">
        <v>4011</v>
      </c>
      <c r="E11" s="111" t="s">
        <v>3998</v>
      </c>
    </row>
    <row r="12" spans="1:5" x14ac:dyDescent="0.25">
      <c r="A12" s="111" t="s">
        <v>3995</v>
      </c>
      <c r="B12" s="111" t="s">
        <v>4012</v>
      </c>
      <c r="C12" s="111" t="s">
        <v>534</v>
      </c>
      <c r="D12" s="111" t="s">
        <v>4013</v>
      </c>
      <c r="E12" s="111" t="s">
        <v>3998</v>
      </c>
    </row>
    <row r="13" spans="1:5" x14ac:dyDescent="0.25">
      <c r="A13" s="111" t="s">
        <v>3995</v>
      </c>
      <c r="B13" s="111" t="s">
        <v>4014</v>
      </c>
      <c r="C13" s="111" t="s">
        <v>652</v>
      </c>
      <c r="D13" s="111" t="s">
        <v>4015</v>
      </c>
      <c r="E13" s="111" t="s">
        <v>3998</v>
      </c>
    </row>
    <row r="14" spans="1:5" x14ac:dyDescent="0.25">
      <c r="A14" s="111" t="s">
        <v>3995</v>
      </c>
      <c r="B14" s="111" t="s">
        <v>4014</v>
      </c>
      <c r="C14" s="111" t="s">
        <v>657</v>
      </c>
      <c r="D14" s="111" t="s">
        <v>4016</v>
      </c>
      <c r="E14" s="111" t="s">
        <v>3998</v>
      </c>
    </row>
    <row r="15" spans="1:5" x14ac:dyDescent="0.25">
      <c r="A15" s="111" t="s">
        <v>3995</v>
      </c>
      <c r="B15" s="111" t="s">
        <v>4014</v>
      </c>
      <c r="C15" s="111" t="s">
        <v>662</v>
      </c>
      <c r="D15" s="111" t="s">
        <v>4017</v>
      </c>
      <c r="E15" s="111" t="s">
        <v>3998</v>
      </c>
    </row>
    <row r="16" spans="1:5" x14ac:dyDescent="0.25">
      <c r="A16" s="111" t="s">
        <v>3995</v>
      </c>
      <c r="B16" s="111" t="s">
        <v>4014</v>
      </c>
      <c r="C16" s="111" t="s">
        <v>667</v>
      </c>
      <c r="D16" s="111" t="s">
        <v>4018</v>
      </c>
      <c r="E16" s="111" t="s">
        <v>3998</v>
      </c>
    </row>
    <row r="17" spans="1:5" x14ac:dyDescent="0.25">
      <c r="A17" s="111" t="s">
        <v>3995</v>
      </c>
      <c r="B17" s="111" t="s">
        <v>4014</v>
      </c>
      <c r="C17" s="111" t="s">
        <v>671</v>
      </c>
      <c r="D17" s="111" t="s">
        <v>4019</v>
      </c>
      <c r="E17" s="111" t="s">
        <v>3998</v>
      </c>
    </row>
    <row r="18" spans="1:5" x14ac:dyDescent="0.25">
      <c r="A18" s="111" t="s">
        <v>3995</v>
      </c>
      <c r="B18" s="111" t="s">
        <v>4014</v>
      </c>
      <c r="C18" s="111" t="s">
        <v>676</v>
      </c>
      <c r="D18" s="111" t="s">
        <v>4020</v>
      </c>
      <c r="E18" s="111" t="s">
        <v>3998</v>
      </c>
    </row>
    <row r="19" spans="1:5" x14ac:dyDescent="0.25">
      <c r="A19" s="111" t="s">
        <v>3995</v>
      </c>
      <c r="B19" s="111" t="s">
        <v>4014</v>
      </c>
      <c r="C19" s="111" t="s">
        <v>679</v>
      </c>
      <c r="D19" s="111" t="s">
        <v>4021</v>
      </c>
      <c r="E19" s="111" t="s">
        <v>3998</v>
      </c>
    </row>
    <row r="20" spans="1:5" x14ac:dyDescent="0.25">
      <c r="A20" s="111" t="s">
        <v>3995</v>
      </c>
      <c r="B20" s="111" t="s">
        <v>4014</v>
      </c>
      <c r="C20" s="111" t="s">
        <v>682</v>
      </c>
      <c r="D20" s="111" t="s">
        <v>4022</v>
      </c>
      <c r="E20" s="111" t="s">
        <v>3998</v>
      </c>
    </row>
    <row r="21" spans="1:5" x14ac:dyDescent="0.25">
      <c r="A21" s="111" t="s">
        <v>3995</v>
      </c>
      <c r="B21" s="111" t="s">
        <v>4014</v>
      </c>
      <c r="C21" s="111" t="s">
        <v>687</v>
      </c>
      <c r="D21" s="111" t="s">
        <v>4023</v>
      </c>
      <c r="E21" s="111" t="s">
        <v>3998</v>
      </c>
    </row>
    <row r="22" spans="1:5" x14ac:dyDescent="0.25">
      <c r="A22" s="111" t="s">
        <v>3995</v>
      </c>
      <c r="B22" s="111" t="s">
        <v>4014</v>
      </c>
      <c r="C22" s="111" t="s">
        <v>692</v>
      </c>
      <c r="D22" s="111" t="s">
        <v>4024</v>
      </c>
      <c r="E22" s="111" t="s">
        <v>3998</v>
      </c>
    </row>
    <row r="23" spans="1:5" x14ac:dyDescent="0.25">
      <c r="A23" s="111" t="s">
        <v>3995</v>
      </c>
      <c r="B23" s="111" t="s">
        <v>4014</v>
      </c>
      <c r="C23" s="111" t="s">
        <v>695</v>
      </c>
      <c r="D23" s="111" t="s">
        <v>4025</v>
      </c>
      <c r="E23" s="111" t="s">
        <v>3998</v>
      </c>
    </row>
    <row r="24" spans="1:5" x14ac:dyDescent="0.25">
      <c r="A24" s="111" t="s">
        <v>3995</v>
      </c>
      <c r="B24" s="111" t="s">
        <v>4014</v>
      </c>
      <c r="C24" s="111" t="s">
        <v>645</v>
      </c>
      <c r="D24" s="111" t="s">
        <v>4026</v>
      </c>
      <c r="E24" s="111" t="s">
        <v>3998</v>
      </c>
    </row>
    <row r="25" spans="1:5" x14ac:dyDescent="0.25">
      <c r="A25" s="111" t="s">
        <v>3995</v>
      </c>
      <c r="B25" s="111" t="s">
        <v>4027</v>
      </c>
      <c r="C25" s="111" t="s">
        <v>481</v>
      </c>
      <c r="D25" s="111" t="s">
        <v>4028</v>
      </c>
      <c r="E25" s="111" t="s">
        <v>3998</v>
      </c>
    </row>
    <row r="26" spans="1:5" x14ac:dyDescent="0.25">
      <c r="A26" s="111" t="s">
        <v>3995</v>
      </c>
      <c r="B26" s="111" t="s">
        <v>4029</v>
      </c>
      <c r="C26" s="111" t="s">
        <v>499</v>
      </c>
      <c r="D26" s="111" t="s">
        <v>4030</v>
      </c>
      <c r="E26" s="111" t="s">
        <v>3998</v>
      </c>
    </row>
    <row r="27" spans="1:5" x14ac:dyDescent="0.25">
      <c r="A27" s="111" t="s">
        <v>3995</v>
      </c>
      <c r="B27" s="111" t="s">
        <v>4029</v>
      </c>
      <c r="C27" s="111" t="s">
        <v>505</v>
      </c>
      <c r="D27" s="111" t="s">
        <v>4031</v>
      </c>
      <c r="E27" s="111" t="s">
        <v>3998</v>
      </c>
    </row>
    <row r="28" spans="1:5" x14ac:dyDescent="0.25">
      <c r="A28" s="111" t="s">
        <v>3995</v>
      </c>
      <c r="B28" s="111" t="s">
        <v>4029</v>
      </c>
      <c r="C28" s="111" t="s">
        <v>508</v>
      </c>
      <c r="D28" s="111" t="s">
        <v>4032</v>
      </c>
      <c r="E28" s="111" t="s">
        <v>4033</v>
      </c>
    </row>
    <row r="29" spans="1:5" x14ac:dyDescent="0.25">
      <c r="A29" s="111" t="s">
        <v>3995</v>
      </c>
      <c r="B29" s="111" t="s">
        <v>4029</v>
      </c>
      <c r="C29" s="111" t="s">
        <v>511</v>
      </c>
      <c r="D29" s="111" t="s">
        <v>4034</v>
      </c>
      <c r="E29" s="111" t="s">
        <v>3998</v>
      </c>
    </row>
    <row r="30" spans="1:5" x14ac:dyDescent="0.25">
      <c r="A30" s="111" t="s">
        <v>3995</v>
      </c>
      <c r="B30" s="111" t="s">
        <v>4029</v>
      </c>
      <c r="C30" s="111" t="s">
        <v>514</v>
      </c>
      <c r="D30" s="111" t="s">
        <v>4035</v>
      </c>
      <c r="E30" s="111" t="s">
        <v>3998</v>
      </c>
    </row>
    <row r="31" spans="1:5" x14ac:dyDescent="0.25">
      <c r="A31" s="111" t="s">
        <v>3995</v>
      </c>
      <c r="B31" s="111" t="s">
        <v>4036</v>
      </c>
      <c r="C31" s="111" t="s">
        <v>489</v>
      </c>
      <c r="D31" s="111" t="s">
        <v>4037</v>
      </c>
      <c r="E31" s="111" t="s">
        <v>3998</v>
      </c>
    </row>
    <row r="32" spans="1:5" x14ac:dyDescent="0.25">
      <c r="A32" s="111" t="s">
        <v>3995</v>
      </c>
      <c r="B32" s="111" t="s">
        <v>4036</v>
      </c>
      <c r="C32" s="111" t="s">
        <v>493</v>
      </c>
      <c r="D32" s="111" t="s">
        <v>4038</v>
      </c>
      <c r="E32" s="111" t="s">
        <v>3998</v>
      </c>
    </row>
    <row r="33" spans="1:5" x14ac:dyDescent="0.25">
      <c r="A33" s="111" t="s">
        <v>3995</v>
      </c>
      <c r="B33" s="111" t="s">
        <v>4039</v>
      </c>
      <c r="C33" s="111" t="s">
        <v>635</v>
      </c>
      <c r="D33" s="111" t="s">
        <v>4040</v>
      </c>
      <c r="E33" s="111" t="s">
        <v>3998</v>
      </c>
    </row>
    <row r="34" spans="1:5" x14ac:dyDescent="0.25">
      <c r="A34" s="111" t="s">
        <v>3995</v>
      </c>
      <c r="B34" s="111" t="s">
        <v>4039</v>
      </c>
      <c r="C34" s="111" t="s">
        <v>627</v>
      </c>
      <c r="D34" s="111" t="s">
        <v>4030</v>
      </c>
      <c r="E34" s="111" t="s">
        <v>3998</v>
      </c>
    </row>
    <row r="35" spans="1:5" x14ac:dyDescent="0.25">
      <c r="A35" s="111" t="s">
        <v>3995</v>
      </c>
      <c r="B35" s="111" t="s">
        <v>4039</v>
      </c>
      <c r="C35" s="111" t="s">
        <v>618</v>
      </c>
      <c r="D35" s="111" t="s">
        <v>4041</v>
      </c>
      <c r="E35" s="111" t="s">
        <v>3998</v>
      </c>
    </row>
    <row r="36" spans="1:5" x14ac:dyDescent="0.25">
      <c r="A36" s="111" t="s">
        <v>3995</v>
      </c>
      <c r="B36" s="111" t="s">
        <v>4039</v>
      </c>
      <c r="C36" s="111" t="s">
        <v>639</v>
      </c>
      <c r="D36" s="111" t="s">
        <v>4042</v>
      </c>
      <c r="E36" s="111" t="s">
        <v>3998</v>
      </c>
    </row>
    <row r="37" spans="1:5" x14ac:dyDescent="0.25">
      <c r="A37" s="111" t="s">
        <v>3995</v>
      </c>
      <c r="B37" s="111" t="s">
        <v>4043</v>
      </c>
      <c r="C37" s="111" t="s">
        <v>527</v>
      </c>
      <c r="D37" s="111" t="s">
        <v>4044</v>
      </c>
      <c r="E37" s="111" t="s">
        <v>3998</v>
      </c>
    </row>
    <row r="38" spans="1:5" x14ac:dyDescent="0.25">
      <c r="A38" s="111" t="s">
        <v>3995</v>
      </c>
      <c r="B38" s="111" t="s">
        <v>4045</v>
      </c>
      <c r="C38" s="111" t="s">
        <v>540</v>
      </c>
      <c r="D38" s="111" t="s">
        <v>4046</v>
      </c>
      <c r="E38" s="111" t="s">
        <v>3998</v>
      </c>
    </row>
    <row r="39" spans="1:5" x14ac:dyDescent="0.25">
      <c r="A39" s="111" t="s">
        <v>3995</v>
      </c>
      <c r="B39" s="111" t="s">
        <v>4047</v>
      </c>
      <c r="C39" s="111" t="s">
        <v>700</v>
      </c>
      <c r="D39" s="111" t="s">
        <v>4048</v>
      </c>
      <c r="E39" s="111" t="s">
        <v>3998</v>
      </c>
    </row>
    <row r="40" spans="1:5" x14ac:dyDescent="0.25">
      <c r="A40" s="111" t="s">
        <v>3995</v>
      </c>
      <c r="B40" s="111" t="s">
        <v>4047</v>
      </c>
      <c r="C40" s="111" t="s">
        <v>704</v>
      </c>
      <c r="D40" s="111" t="s">
        <v>4020</v>
      </c>
      <c r="E40" s="111" t="s">
        <v>3998</v>
      </c>
    </row>
    <row r="41" spans="1:5" x14ac:dyDescent="0.25">
      <c r="A41" s="111" t="s">
        <v>3995</v>
      </c>
      <c r="B41" s="111" t="s">
        <v>4049</v>
      </c>
      <c r="C41" s="111" t="s">
        <v>550</v>
      </c>
      <c r="D41" s="111" t="s">
        <v>4050</v>
      </c>
      <c r="E41" s="111" t="s">
        <v>3998</v>
      </c>
    </row>
    <row r="42" spans="1:5" x14ac:dyDescent="0.25">
      <c r="A42" s="111" t="s">
        <v>3995</v>
      </c>
      <c r="B42" s="111" t="s">
        <v>4049</v>
      </c>
      <c r="C42" s="111" t="s">
        <v>556</v>
      </c>
      <c r="D42" s="111" t="s">
        <v>4051</v>
      </c>
      <c r="E42" s="111" t="s">
        <v>3998</v>
      </c>
    </row>
    <row r="43" spans="1:5" x14ac:dyDescent="0.25">
      <c r="A43" s="111" t="s">
        <v>3995</v>
      </c>
      <c r="B43" s="111" t="s">
        <v>4049</v>
      </c>
      <c r="C43" s="111" t="s">
        <v>561</v>
      </c>
      <c r="D43" s="111" t="s">
        <v>4052</v>
      </c>
      <c r="E43" s="111" t="s">
        <v>3998</v>
      </c>
    </row>
    <row r="44" spans="1:5" x14ac:dyDescent="0.25">
      <c r="A44" s="111" t="s">
        <v>3995</v>
      </c>
      <c r="B44" s="111" t="s">
        <v>4049</v>
      </c>
      <c r="C44" s="111" t="s">
        <v>566</v>
      </c>
      <c r="D44" s="111" t="s">
        <v>4053</v>
      </c>
      <c r="E44" s="111" t="s">
        <v>3998</v>
      </c>
    </row>
    <row r="45" spans="1:5" x14ac:dyDescent="0.25">
      <c r="A45" s="111" t="s">
        <v>3995</v>
      </c>
      <c r="B45" s="111" t="s">
        <v>4049</v>
      </c>
      <c r="C45" s="111" t="s">
        <v>570</v>
      </c>
      <c r="D45" s="111" t="s">
        <v>4054</v>
      </c>
      <c r="E45" s="111" t="s">
        <v>3998</v>
      </c>
    </row>
    <row r="46" spans="1:5" x14ac:dyDescent="0.25">
      <c r="A46" s="111" t="s">
        <v>3995</v>
      </c>
      <c r="B46" s="111" t="s">
        <v>4055</v>
      </c>
      <c r="C46" s="111" t="s">
        <v>589</v>
      </c>
      <c r="D46" s="111" t="s">
        <v>4056</v>
      </c>
      <c r="E46" s="111" t="s">
        <v>4033</v>
      </c>
    </row>
    <row r="47" spans="1:5" x14ac:dyDescent="0.25">
      <c r="A47" s="111" t="s">
        <v>3995</v>
      </c>
      <c r="B47" s="111" t="s">
        <v>4057</v>
      </c>
      <c r="C47" s="111" t="s">
        <v>835</v>
      </c>
      <c r="D47" s="111" t="s">
        <v>4058</v>
      </c>
      <c r="E47" s="111" t="s">
        <v>3998</v>
      </c>
    </row>
    <row r="48" spans="1:5" x14ac:dyDescent="0.25">
      <c r="A48" s="111" t="s">
        <v>3995</v>
      </c>
      <c r="B48" s="111" t="s">
        <v>4057</v>
      </c>
      <c r="C48" s="111" t="s">
        <v>839</v>
      </c>
      <c r="D48" s="111" t="s">
        <v>4059</v>
      </c>
      <c r="E48" s="111" t="s">
        <v>3998</v>
      </c>
    </row>
    <row r="49" spans="1:5" x14ac:dyDescent="0.25">
      <c r="A49" s="111" t="s">
        <v>3995</v>
      </c>
      <c r="B49" s="111" t="s">
        <v>4060</v>
      </c>
      <c r="C49" s="111" t="s">
        <v>820</v>
      </c>
      <c r="D49" s="111" t="s">
        <v>4061</v>
      </c>
      <c r="E49" s="111" t="s">
        <v>4062</v>
      </c>
    </row>
    <row r="50" spans="1:5" x14ac:dyDescent="0.25">
      <c r="A50" s="111" t="s">
        <v>3995</v>
      </c>
      <c r="B50" s="111" t="s">
        <v>4060</v>
      </c>
      <c r="C50" s="111" t="s">
        <v>818</v>
      </c>
      <c r="D50" s="111" t="s">
        <v>4063</v>
      </c>
      <c r="E50" s="111" t="s">
        <v>4062</v>
      </c>
    </row>
    <row r="51" spans="1:5" x14ac:dyDescent="0.25">
      <c r="A51" s="111" t="s">
        <v>3995</v>
      </c>
      <c r="B51" s="111" t="s">
        <v>4064</v>
      </c>
      <c r="C51" s="111" t="s">
        <v>748</v>
      </c>
      <c r="D51" s="111" t="s">
        <v>4065</v>
      </c>
      <c r="E51" s="111" t="s">
        <v>3998</v>
      </c>
    </row>
    <row r="52" spans="1:5" x14ac:dyDescent="0.25">
      <c r="A52" s="111" t="s">
        <v>3995</v>
      </c>
      <c r="B52" s="111" t="s">
        <v>4064</v>
      </c>
      <c r="C52" s="111" t="s">
        <v>752</v>
      </c>
      <c r="D52" s="111" t="s">
        <v>4066</v>
      </c>
      <c r="E52" s="111" t="s">
        <v>3998</v>
      </c>
    </row>
    <row r="53" spans="1:5" x14ac:dyDescent="0.25">
      <c r="A53" s="111" t="s">
        <v>3995</v>
      </c>
      <c r="B53" s="111" t="s">
        <v>4064</v>
      </c>
      <c r="C53" s="111" t="s">
        <v>756</v>
      </c>
      <c r="D53" s="111" t="s">
        <v>4067</v>
      </c>
      <c r="E53" s="111" t="s">
        <v>3998</v>
      </c>
    </row>
    <row r="54" spans="1:5" x14ac:dyDescent="0.25">
      <c r="A54" s="111" t="s">
        <v>3995</v>
      </c>
      <c r="B54" s="111" t="s">
        <v>4068</v>
      </c>
      <c r="C54" s="111" t="s">
        <v>843</v>
      </c>
      <c r="D54" s="111" t="s">
        <v>4069</v>
      </c>
      <c r="E54" s="111" t="s">
        <v>3998</v>
      </c>
    </row>
    <row r="55" spans="1:5" x14ac:dyDescent="0.25">
      <c r="A55" s="111" t="s">
        <v>3995</v>
      </c>
      <c r="B55" s="111" t="s">
        <v>4070</v>
      </c>
      <c r="C55" s="111" t="s">
        <v>782</v>
      </c>
      <c r="D55" s="111" t="s">
        <v>4071</v>
      </c>
      <c r="E55" s="111" t="s">
        <v>3998</v>
      </c>
    </row>
    <row r="56" spans="1:5" x14ac:dyDescent="0.25">
      <c r="A56" s="111" t="s">
        <v>3995</v>
      </c>
      <c r="B56" s="111" t="s">
        <v>4072</v>
      </c>
      <c r="C56" s="111" t="s">
        <v>726</v>
      </c>
      <c r="D56" s="111" t="s">
        <v>4073</v>
      </c>
      <c r="E56" s="111" t="s">
        <v>3998</v>
      </c>
    </row>
    <row r="57" spans="1:5" x14ac:dyDescent="0.25">
      <c r="A57" s="111" t="s">
        <v>3995</v>
      </c>
      <c r="B57" s="111" t="s">
        <v>4074</v>
      </c>
      <c r="C57" s="111" t="s">
        <v>709</v>
      </c>
      <c r="D57" s="111" t="s">
        <v>4075</v>
      </c>
      <c r="E57" s="111" t="s">
        <v>3998</v>
      </c>
    </row>
    <row r="58" spans="1:5" x14ac:dyDescent="0.25">
      <c r="A58" s="111" t="s">
        <v>3995</v>
      </c>
      <c r="B58" s="111" t="s">
        <v>4074</v>
      </c>
      <c r="C58" s="111" t="s">
        <v>717</v>
      </c>
      <c r="D58" s="111" t="s">
        <v>4076</v>
      </c>
      <c r="E58" s="111" t="s">
        <v>3998</v>
      </c>
    </row>
    <row r="59" spans="1:5" x14ac:dyDescent="0.25">
      <c r="A59" s="111" t="s">
        <v>3995</v>
      </c>
      <c r="B59" s="111" t="s">
        <v>4077</v>
      </c>
      <c r="C59" s="111" t="s">
        <v>759</v>
      </c>
      <c r="D59" s="111" t="s">
        <v>4078</v>
      </c>
      <c r="E59" s="111" t="s">
        <v>4079</v>
      </c>
    </row>
    <row r="60" spans="1:5" x14ac:dyDescent="0.25">
      <c r="A60" s="111" t="s">
        <v>3995</v>
      </c>
      <c r="B60" s="111" t="s">
        <v>4077</v>
      </c>
      <c r="C60" s="111" t="s">
        <v>762</v>
      </c>
      <c r="D60" s="111" t="s">
        <v>4080</v>
      </c>
      <c r="E60" s="111" t="s">
        <v>4079</v>
      </c>
    </row>
    <row r="61" spans="1:5" x14ac:dyDescent="0.25">
      <c r="A61" s="111" t="s">
        <v>3995</v>
      </c>
      <c r="B61" s="111" t="s">
        <v>4077</v>
      </c>
      <c r="C61" s="111" t="s">
        <v>766</v>
      </c>
      <c r="D61" s="111" t="s">
        <v>4081</v>
      </c>
      <c r="E61" s="111" t="s">
        <v>4079</v>
      </c>
    </row>
    <row r="62" spans="1:5" x14ac:dyDescent="0.25">
      <c r="A62" s="111" t="s">
        <v>3995</v>
      </c>
      <c r="B62" s="111" t="s">
        <v>4077</v>
      </c>
      <c r="C62" s="111" t="s">
        <v>771</v>
      </c>
      <c r="D62" s="111" t="s">
        <v>4082</v>
      </c>
      <c r="E62" s="111" t="s">
        <v>4079</v>
      </c>
    </row>
    <row r="63" spans="1:5" x14ac:dyDescent="0.25">
      <c r="A63" s="111" t="s">
        <v>3995</v>
      </c>
      <c r="B63" s="111" t="s">
        <v>4077</v>
      </c>
      <c r="C63" s="111" t="s">
        <v>776</v>
      </c>
      <c r="D63" s="111" t="s">
        <v>4083</v>
      </c>
      <c r="E63" s="111" t="s">
        <v>4079</v>
      </c>
    </row>
    <row r="64" spans="1:5" x14ac:dyDescent="0.25">
      <c r="A64" s="111" t="s">
        <v>3995</v>
      </c>
      <c r="B64" s="111" t="s">
        <v>4084</v>
      </c>
      <c r="C64" s="111" t="s">
        <v>847</v>
      </c>
      <c r="D64" s="111" t="s">
        <v>4085</v>
      </c>
      <c r="E64" s="111" t="s">
        <v>3998</v>
      </c>
    </row>
    <row r="65" spans="1:5" x14ac:dyDescent="0.25">
      <c r="A65" s="111" t="s">
        <v>3995</v>
      </c>
      <c r="B65" s="111" t="s">
        <v>4084</v>
      </c>
      <c r="C65" s="111" t="s">
        <v>852</v>
      </c>
      <c r="D65" s="111" t="s">
        <v>4086</v>
      </c>
      <c r="E65" s="111" t="s">
        <v>3998</v>
      </c>
    </row>
    <row r="66" spans="1:5" x14ac:dyDescent="0.25">
      <c r="A66" s="111" t="s">
        <v>3995</v>
      </c>
      <c r="B66" s="111" t="s">
        <v>4084</v>
      </c>
      <c r="C66" s="111" t="s">
        <v>856</v>
      </c>
      <c r="D66" s="111" t="s">
        <v>4087</v>
      </c>
      <c r="E66" s="111" t="s">
        <v>4033</v>
      </c>
    </row>
    <row r="67" spans="1:5" x14ac:dyDescent="0.25">
      <c r="A67" s="111" t="s">
        <v>3995</v>
      </c>
      <c r="B67" s="111" t="s">
        <v>4088</v>
      </c>
      <c r="C67" s="111" t="s">
        <v>786</v>
      </c>
      <c r="D67" s="111" t="s">
        <v>4089</v>
      </c>
      <c r="E67" s="111" t="s">
        <v>3998</v>
      </c>
    </row>
    <row r="68" spans="1:5" x14ac:dyDescent="0.25">
      <c r="A68" s="111" t="s">
        <v>3995</v>
      </c>
      <c r="B68" s="111" t="s">
        <v>4088</v>
      </c>
      <c r="C68" s="111" t="s">
        <v>790</v>
      </c>
      <c r="D68" s="111" t="s">
        <v>4090</v>
      </c>
      <c r="E68" s="111" t="s">
        <v>3998</v>
      </c>
    </row>
    <row r="69" spans="1:5" x14ac:dyDescent="0.25">
      <c r="A69" s="111" t="s">
        <v>3995</v>
      </c>
      <c r="B69" s="111" t="s">
        <v>4088</v>
      </c>
      <c r="C69" s="111" t="s">
        <v>793</v>
      </c>
      <c r="D69" s="111" t="s">
        <v>4091</v>
      </c>
      <c r="E69" s="111" t="s">
        <v>3998</v>
      </c>
    </row>
    <row r="70" spans="1:5" x14ac:dyDescent="0.25">
      <c r="A70" s="111" t="s">
        <v>3995</v>
      </c>
      <c r="B70" s="111" t="s">
        <v>4088</v>
      </c>
      <c r="C70" s="111" t="s">
        <v>797</v>
      </c>
      <c r="D70" s="111" t="s">
        <v>4092</v>
      </c>
      <c r="E70" s="111" t="s">
        <v>3998</v>
      </c>
    </row>
    <row r="71" spans="1:5" x14ac:dyDescent="0.25">
      <c r="A71" s="111" t="s">
        <v>3995</v>
      </c>
      <c r="B71" s="111" t="s">
        <v>4088</v>
      </c>
      <c r="C71" s="111" t="s">
        <v>801</v>
      </c>
      <c r="D71" s="111" t="s">
        <v>4093</v>
      </c>
      <c r="E71" s="111" t="s">
        <v>3998</v>
      </c>
    </row>
    <row r="72" spans="1:5" x14ac:dyDescent="0.25">
      <c r="A72" s="111" t="s">
        <v>3995</v>
      </c>
      <c r="B72" s="111" t="s">
        <v>4088</v>
      </c>
      <c r="C72" s="111" t="s">
        <v>806</v>
      </c>
      <c r="D72" s="111" t="s">
        <v>4094</v>
      </c>
      <c r="E72" s="111" t="s">
        <v>3998</v>
      </c>
    </row>
    <row r="73" spans="1:5" x14ac:dyDescent="0.25">
      <c r="A73" s="111" t="s">
        <v>3995</v>
      </c>
      <c r="B73" s="111" t="s">
        <v>4095</v>
      </c>
      <c r="C73" s="111" t="s">
        <v>733</v>
      </c>
      <c r="D73" s="111" t="s">
        <v>4096</v>
      </c>
      <c r="E73" s="111" t="s">
        <v>3998</v>
      </c>
    </row>
    <row r="74" spans="1:5" x14ac:dyDescent="0.25">
      <c r="A74" s="111" t="s">
        <v>3995</v>
      </c>
      <c r="B74" s="111" t="s">
        <v>4095</v>
      </c>
      <c r="C74" s="111" t="s">
        <v>738</v>
      </c>
      <c r="D74" s="111" t="s">
        <v>4097</v>
      </c>
      <c r="E74" s="111" t="s">
        <v>3998</v>
      </c>
    </row>
    <row r="75" spans="1:5" x14ac:dyDescent="0.25">
      <c r="A75" s="111" t="s">
        <v>3995</v>
      </c>
      <c r="B75" s="111" t="s">
        <v>4095</v>
      </c>
      <c r="C75" s="111" t="s">
        <v>742</v>
      </c>
      <c r="D75" s="111" t="s">
        <v>4098</v>
      </c>
      <c r="E75" s="111" t="s">
        <v>3998</v>
      </c>
    </row>
    <row r="76" spans="1:5" x14ac:dyDescent="0.25">
      <c r="A76" s="111" t="s">
        <v>3995</v>
      </c>
      <c r="B76" s="111" t="s">
        <v>4099</v>
      </c>
      <c r="C76" s="111" t="s">
        <v>827</v>
      </c>
      <c r="D76" s="111" t="s">
        <v>4100</v>
      </c>
      <c r="E76" s="111" t="s">
        <v>4079</v>
      </c>
    </row>
    <row r="77" spans="1:5" x14ac:dyDescent="0.25">
      <c r="A77" s="111" t="s">
        <v>3995</v>
      </c>
      <c r="B77" s="111" t="s">
        <v>4099</v>
      </c>
      <c r="C77" s="111" t="s">
        <v>831</v>
      </c>
      <c r="D77" s="111" t="s">
        <v>4101</v>
      </c>
      <c r="E77" s="111" t="s">
        <v>4079</v>
      </c>
    </row>
    <row r="78" spans="1:5" x14ac:dyDescent="0.25">
      <c r="A78" s="111" t="s">
        <v>3995</v>
      </c>
      <c r="B78" s="111" t="s">
        <v>4102</v>
      </c>
      <c r="C78" s="111" t="s">
        <v>812</v>
      </c>
      <c r="D78" s="111" t="s">
        <v>4103</v>
      </c>
      <c r="E78" s="111" t="s">
        <v>3998</v>
      </c>
    </row>
    <row r="79" spans="1:5" x14ac:dyDescent="0.25">
      <c r="A79" s="111" t="s">
        <v>3995</v>
      </c>
      <c r="B79" s="111" t="s">
        <v>7213</v>
      </c>
      <c r="C79" s="111" t="s">
        <v>6889</v>
      </c>
      <c r="D79" s="111" t="s">
        <v>4067</v>
      </c>
      <c r="E79" s="111" t="s">
        <v>4352</v>
      </c>
    </row>
    <row r="80" spans="1:5" x14ac:dyDescent="0.25">
      <c r="A80" s="111" t="s">
        <v>3995</v>
      </c>
      <c r="B80" s="111" t="s">
        <v>7214</v>
      </c>
      <c r="C80" s="111" t="s">
        <v>6905</v>
      </c>
      <c r="D80" s="111" t="s">
        <v>4066</v>
      </c>
      <c r="E80" s="111" t="s">
        <v>7215</v>
      </c>
    </row>
    <row r="81" spans="1:5" x14ac:dyDescent="0.25">
      <c r="A81" s="111" t="s">
        <v>3995</v>
      </c>
      <c r="B81" s="111" t="s">
        <v>7214</v>
      </c>
      <c r="C81" s="111" t="s">
        <v>6910</v>
      </c>
      <c r="D81" s="111" t="s">
        <v>7221</v>
      </c>
      <c r="E81" s="111" t="s">
        <v>7215</v>
      </c>
    </row>
    <row r="82" spans="1:5" x14ac:dyDescent="0.25">
      <c r="A82" s="111" t="s">
        <v>3995</v>
      </c>
      <c r="B82" s="111" t="s">
        <v>7216</v>
      </c>
      <c r="C82" s="111" t="s">
        <v>6894</v>
      </c>
      <c r="D82" s="111" t="s">
        <v>7222</v>
      </c>
      <c r="E82" s="111" t="s">
        <v>4352</v>
      </c>
    </row>
    <row r="83" spans="1:5" x14ac:dyDescent="0.25">
      <c r="A83" s="111" t="s">
        <v>3995</v>
      </c>
      <c r="B83" s="111" t="s">
        <v>7216</v>
      </c>
      <c r="C83" s="111" t="s">
        <v>6898</v>
      </c>
      <c r="D83" s="111" t="s">
        <v>7223</v>
      </c>
      <c r="E83" s="111" t="s">
        <v>4352</v>
      </c>
    </row>
    <row r="84" spans="1:5" x14ac:dyDescent="0.25">
      <c r="A84" s="111" t="s">
        <v>3995</v>
      </c>
      <c r="B84" s="111" t="s">
        <v>7216</v>
      </c>
      <c r="C84" s="111" t="s">
        <v>6901</v>
      </c>
      <c r="D84" s="111" t="s">
        <v>7224</v>
      </c>
      <c r="E84" s="111" t="s">
        <v>4352</v>
      </c>
    </row>
    <row r="85" spans="1:5" x14ac:dyDescent="0.25">
      <c r="A85" s="111" t="s">
        <v>3995</v>
      </c>
      <c r="B85" s="111" t="s">
        <v>4104</v>
      </c>
      <c r="C85" s="111" t="s">
        <v>2983</v>
      </c>
      <c r="D85" s="111" t="s">
        <v>4105</v>
      </c>
      <c r="E85" s="111" t="s">
        <v>4106</v>
      </c>
    </row>
    <row r="86" spans="1:5" x14ac:dyDescent="0.25">
      <c r="A86" s="111" t="s">
        <v>3995</v>
      </c>
      <c r="B86" s="111" t="s">
        <v>4107</v>
      </c>
      <c r="C86" s="111" t="s">
        <v>2988</v>
      </c>
      <c r="D86" s="111" t="s">
        <v>4108</v>
      </c>
      <c r="E86" s="111" t="s">
        <v>3998</v>
      </c>
    </row>
    <row r="87" spans="1:5" x14ac:dyDescent="0.25">
      <c r="A87" s="111" t="s">
        <v>3995</v>
      </c>
      <c r="B87" s="111" t="s">
        <v>4109</v>
      </c>
      <c r="C87" s="111" t="s">
        <v>1051</v>
      </c>
      <c r="D87" s="111" t="s">
        <v>4110</v>
      </c>
      <c r="E87" s="111" t="s">
        <v>4466</v>
      </c>
    </row>
    <row r="88" spans="1:5" x14ac:dyDescent="0.25">
      <c r="A88" s="111" t="s">
        <v>3995</v>
      </c>
      <c r="B88" s="111" t="s">
        <v>4109</v>
      </c>
      <c r="C88" s="111" t="s">
        <v>1055</v>
      </c>
      <c r="D88" s="111" t="s">
        <v>4111</v>
      </c>
      <c r="E88" s="111" t="s">
        <v>4466</v>
      </c>
    </row>
    <row r="89" spans="1:5" x14ac:dyDescent="0.25">
      <c r="A89" s="111" t="s">
        <v>3995</v>
      </c>
      <c r="B89" s="111" t="s">
        <v>4109</v>
      </c>
      <c r="C89" s="111" t="s">
        <v>1058</v>
      </c>
      <c r="D89" s="111" t="s">
        <v>4112</v>
      </c>
      <c r="E89" s="111" t="s">
        <v>4466</v>
      </c>
    </row>
    <row r="90" spans="1:5" x14ac:dyDescent="0.25">
      <c r="A90" s="111" t="s">
        <v>3995</v>
      </c>
      <c r="B90" s="111" t="s">
        <v>4109</v>
      </c>
      <c r="C90" s="111" t="s">
        <v>1061</v>
      </c>
      <c r="D90" s="111" t="s">
        <v>4113</v>
      </c>
      <c r="E90" s="111" t="s">
        <v>4466</v>
      </c>
    </row>
    <row r="91" spans="1:5" x14ac:dyDescent="0.25">
      <c r="A91" s="111" t="s">
        <v>3995</v>
      </c>
      <c r="B91" s="111" t="s">
        <v>4109</v>
      </c>
      <c r="C91" s="111" t="s">
        <v>1158</v>
      </c>
      <c r="D91" s="111" t="s">
        <v>4114</v>
      </c>
      <c r="E91" s="111" t="s">
        <v>4466</v>
      </c>
    </row>
    <row r="92" spans="1:5" x14ac:dyDescent="0.25">
      <c r="A92" s="111" t="s">
        <v>3995</v>
      </c>
      <c r="B92" s="111" t="s">
        <v>4115</v>
      </c>
      <c r="C92" s="111" t="s">
        <v>1164</v>
      </c>
      <c r="D92" s="111" t="s">
        <v>4116</v>
      </c>
      <c r="E92" s="111" t="s">
        <v>4466</v>
      </c>
    </row>
    <row r="93" spans="1:5" x14ac:dyDescent="0.25">
      <c r="A93" s="111" t="s">
        <v>3995</v>
      </c>
      <c r="B93" s="111" t="s">
        <v>4115</v>
      </c>
      <c r="C93" s="111" t="s">
        <v>1168</v>
      </c>
      <c r="D93" s="111" t="s">
        <v>4117</v>
      </c>
      <c r="E93" s="111" t="s">
        <v>4466</v>
      </c>
    </row>
    <row r="94" spans="1:5" x14ac:dyDescent="0.25">
      <c r="A94" s="111" t="s">
        <v>3995</v>
      </c>
      <c r="B94" s="111" t="s">
        <v>4115</v>
      </c>
      <c r="C94" s="111" t="s">
        <v>1172</v>
      </c>
      <c r="D94" s="111" t="s">
        <v>4118</v>
      </c>
      <c r="E94" s="111" t="s">
        <v>4466</v>
      </c>
    </row>
    <row r="95" spans="1:5" x14ac:dyDescent="0.25">
      <c r="A95" s="111" t="s">
        <v>3995</v>
      </c>
      <c r="B95" s="111" t="s">
        <v>4115</v>
      </c>
      <c r="C95" s="111" t="s">
        <v>1176</v>
      </c>
      <c r="D95" s="111" t="s">
        <v>4119</v>
      </c>
      <c r="E95" s="111" t="s">
        <v>4466</v>
      </c>
    </row>
    <row r="96" spans="1:5" x14ac:dyDescent="0.25">
      <c r="A96" s="111" t="s">
        <v>3995</v>
      </c>
      <c r="B96" s="111" t="s">
        <v>4115</v>
      </c>
      <c r="C96" s="111" t="s">
        <v>1179</v>
      </c>
      <c r="D96" s="111" t="s">
        <v>4120</v>
      </c>
      <c r="E96" s="111" t="s">
        <v>4466</v>
      </c>
    </row>
    <row r="97" spans="1:5" x14ac:dyDescent="0.25">
      <c r="A97" s="111" t="s">
        <v>3995</v>
      </c>
      <c r="B97" s="111" t="s">
        <v>4115</v>
      </c>
      <c r="C97" s="111" t="s">
        <v>1182</v>
      </c>
      <c r="D97" s="111" t="s">
        <v>4121</v>
      </c>
      <c r="E97" s="111" t="s">
        <v>4466</v>
      </c>
    </row>
    <row r="98" spans="1:5" x14ac:dyDescent="0.25">
      <c r="A98" s="111" t="s">
        <v>3995</v>
      </c>
      <c r="B98" s="111" t="s">
        <v>4122</v>
      </c>
      <c r="C98" s="111" t="s">
        <v>862</v>
      </c>
      <c r="D98" s="111" t="s">
        <v>4123</v>
      </c>
      <c r="E98" s="111" t="s">
        <v>4466</v>
      </c>
    </row>
    <row r="99" spans="1:5" x14ac:dyDescent="0.25">
      <c r="A99" s="111" t="s">
        <v>3995</v>
      </c>
      <c r="B99" s="111" t="s">
        <v>4122</v>
      </c>
      <c r="C99" s="111" t="s">
        <v>868</v>
      </c>
      <c r="D99" s="111" t="s">
        <v>4124</v>
      </c>
      <c r="E99" s="111" t="s">
        <v>4466</v>
      </c>
    </row>
    <row r="100" spans="1:5" x14ac:dyDescent="0.25">
      <c r="A100" s="111" t="s">
        <v>3995</v>
      </c>
      <c r="B100" s="111" t="s">
        <v>4122</v>
      </c>
      <c r="C100" s="111" t="s">
        <v>875</v>
      </c>
      <c r="D100" s="111" t="s">
        <v>4125</v>
      </c>
      <c r="E100" s="111" t="s">
        <v>4466</v>
      </c>
    </row>
    <row r="101" spans="1:5" x14ac:dyDescent="0.25">
      <c r="A101" s="111" t="s">
        <v>3995</v>
      </c>
      <c r="B101" s="111" t="s">
        <v>4122</v>
      </c>
      <c r="C101" s="111" t="s">
        <v>879</v>
      </c>
      <c r="D101" s="111" t="s">
        <v>4126</v>
      </c>
      <c r="E101" s="111" t="s">
        <v>4466</v>
      </c>
    </row>
    <row r="102" spans="1:5" x14ac:dyDescent="0.25">
      <c r="A102" s="111" t="s">
        <v>3995</v>
      </c>
      <c r="B102" s="111" t="s">
        <v>4127</v>
      </c>
      <c r="C102" s="111" t="s">
        <v>1832</v>
      </c>
      <c r="D102" s="111" t="s">
        <v>4128</v>
      </c>
      <c r="E102" s="111" t="s">
        <v>4466</v>
      </c>
    </row>
    <row r="103" spans="1:5" x14ac:dyDescent="0.25">
      <c r="A103" s="111" t="s">
        <v>3995</v>
      </c>
      <c r="B103" s="111" t="s">
        <v>4127</v>
      </c>
      <c r="C103" s="111" t="s">
        <v>1753</v>
      </c>
      <c r="D103" s="111" t="s">
        <v>4129</v>
      </c>
      <c r="E103" s="111" t="s">
        <v>4466</v>
      </c>
    </row>
    <row r="104" spans="1:5" x14ac:dyDescent="0.25">
      <c r="A104" s="111" t="s">
        <v>3995</v>
      </c>
      <c r="B104" s="111" t="s">
        <v>4127</v>
      </c>
      <c r="C104" s="111" t="s">
        <v>1783</v>
      </c>
      <c r="D104" s="111" t="s">
        <v>4130</v>
      </c>
      <c r="E104" s="111" t="s">
        <v>4466</v>
      </c>
    </row>
    <row r="105" spans="1:5" x14ac:dyDescent="0.25">
      <c r="A105" s="111" t="s">
        <v>3995</v>
      </c>
      <c r="B105" s="111" t="s">
        <v>4127</v>
      </c>
      <c r="C105" s="111" t="s">
        <v>1632</v>
      </c>
      <c r="D105" s="111" t="s">
        <v>4131</v>
      </c>
      <c r="E105" s="111" t="s">
        <v>4466</v>
      </c>
    </row>
    <row r="106" spans="1:5" x14ac:dyDescent="0.25">
      <c r="A106" s="111" t="s">
        <v>3995</v>
      </c>
      <c r="B106" s="111" t="s">
        <v>4127</v>
      </c>
      <c r="C106" s="111" t="s">
        <v>1785</v>
      </c>
      <c r="D106" s="111" t="s">
        <v>4132</v>
      </c>
      <c r="E106" s="111" t="s">
        <v>4466</v>
      </c>
    </row>
    <row r="107" spans="1:5" x14ac:dyDescent="0.25">
      <c r="A107" s="111" t="s">
        <v>3995</v>
      </c>
      <c r="B107" s="111" t="s">
        <v>4127</v>
      </c>
      <c r="C107" s="111" t="s">
        <v>1788</v>
      </c>
      <c r="D107" s="111" t="s">
        <v>4133</v>
      </c>
      <c r="E107" s="111" t="s">
        <v>4466</v>
      </c>
    </row>
    <row r="108" spans="1:5" x14ac:dyDescent="0.25">
      <c r="A108" s="111" t="s">
        <v>3995</v>
      </c>
      <c r="B108" s="111" t="s">
        <v>4127</v>
      </c>
      <c r="C108" s="111" t="s">
        <v>1635</v>
      </c>
      <c r="D108" s="111" t="s">
        <v>4134</v>
      </c>
      <c r="E108" s="111" t="s">
        <v>4466</v>
      </c>
    </row>
    <row r="109" spans="1:5" x14ac:dyDescent="0.25">
      <c r="A109" s="111" t="s">
        <v>3995</v>
      </c>
      <c r="B109" s="111" t="s">
        <v>4127</v>
      </c>
      <c r="C109" s="111" t="s">
        <v>1766</v>
      </c>
      <c r="D109" s="111" t="s">
        <v>4135</v>
      </c>
      <c r="E109" s="111" t="s">
        <v>4466</v>
      </c>
    </row>
    <row r="110" spans="1:5" x14ac:dyDescent="0.25">
      <c r="A110" s="111" t="s">
        <v>3995</v>
      </c>
      <c r="B110" s="111" t="s">
        <v>4127</v>
      </c>
      <c r="C110" s="111" t="s">
        <v>1639</v>
      </c>
      <c r="D110" s="111" t="s">
        <v>4136</v>
      </c>
      <c r="E110" s="111" t="s">
        <v>4466</v>
      </c>
    </row>
    <row r="111" spans="1:5" x14ac:dyDescent="0.25">
      <c r="A111" s="111" t="s">
        <v>3995</v>
      </c>
      <c r="B111" s="111" t="s">
        <v>4127</v>
      </c>
      <c r="C111" s="111" t="s">
        <v>1790</v>
      </c>
      <c r="D111" s="111" t="s">
        <v>4137</v>
      </c>
      <c r="E111" s="111" t="s">
        <v>4466</v>
      </c>
    </row>
    <row r="112" spans="1:5" x14ac:dyDescent="0.25">
      <c r="A112" s="111" t="s">
        <v>3995</v>
      </c>
      <c r="B112" s="111" t="s">
        <v>4127</v>
      </c>
      <c r="C112" s="111" t="s">
        <v>1793</v>
      </c>
      <c r="D112" s="111" t="s">
        <v>4138</v>
      </c>
      <c r="E112" s="111" t="s">
        <v>4466</v>
      </c>
    </row>
    <row r="113" spans="1:5" x14ac:dyDescent="0.25">
      <c r="A113" s="111" t="s">
        <v>3995</v>
      </c>
      <c r="B113" s="111" t="s">
        <v>4127</v>
      </c>
      <c r="C113" s="111" t="s">
        <v>1769</v>
      </c>
      <c r="D113" s="111" t="s">
        <v>4139</v>
      </c>
      <c r="E113" s="111" t="s">
        <v>4466</v>
      </c>
    </row>
    <row r="114" spans="1:5" x14ac:dyDescent="0.25">
      <c r="A114" s="111" t="s">
        <v>3995</v>
      </c>
      <c r="B114" s="111" t="s">
        <v>4127</v>
      </c>
      <c r="C114" s="111" t="s">
        <v>1798</v>
      </c>
      <c r="D114" s="111" t="s">
        <v>4140</v>
      </c>
      <c r="E114" s="111" t="s">
        <v>4466</v>
      </c>
    </row>
    <row r="115" spans="1:5" x14ac:dyDescent="0.25">
      <c r="A115" s="111" t="s">
        <v>3995</v>
      </c>
      <c r="B115" s="111" t="s">
        <v>4141</v>
      </c>
      <c r="C115" s="111" t="s">
        <v>1606</v>
      </c>
      <c r="D115" s="111" t="s">
        <v>4142</v>
      </c>
      <c r="E115" s="111" t="s">
        <v>4466</v>
      </c>
    </row>
    <row r="116" spans="1:5" x14ac:dyDescent="0.25">
      <c r="A116" s="111" t="s">
        <v>3995</v>
      </c>
      <c r="B116" s="111" t="s">
        <v>4143</v>
      </c>
      <c r="C116" s="111" t="s">
        <v>2045</v>
      </c>
      <c r="D116" s="111" t="s">
        <v>4144</v>
      </c>
      <c r="E116" s="111" t="s">
        <v>4466</v>
      </c>
    </row>
    <row r="117" spans="1:5" x14ac:dyDescent="0.25">
      <c r="A117" s="111" t="s">
        <v>3995</v>
      </c>
      <c r="B117" s="111" t="s">
        <v>4143</v>
      </c>
      <c r="C117" s="111" t="s">
        <v>2049</v>
      </c>
      <c r="D117" s="111" t="s">
        <v>4145</v>
      </c>
      <c r="E117" s="111" t="s">
        <v>4466</v>
      </c>
    </row>
    <row r="118" spans="1:5" x14ac:dyDescent="0.25">
      <c r="A118" s="111" t="s">
        <v>3995</v>
      </c>
      <c r="B118" s="111" t="s">
        <v>4143</v>
      </c>
      <c r="C118" s="111" t="s">
        <v>1982</v>
      </c>
      <c r="D118" s="111" t="s">
        <v>4146</v>
      </c>
      <c r="E118" s="111" t="s">
        <v>4466</v>
      </c>
    </row>
    <row r="119" spans="1:5" x14ac:dyDescent="0.25">
      <c r="A119" s="111" t="s">
        <v>3995</v>
      </c>
      <c r="B119" s="111" t="s">
        <v>4143</v>
      </c>
      <c r="C119" s="111" t="s">
        <v>1986</v>
      </c>
      <c r="D119" s="111" t="s">
        <v>4147</v>
      </c>
      <c r="E119" s="111" t="s">
        <v>4466</v>
      </c>
    </row>
    <row r="120" spans="1:5" x14ac:dyDescent="0.25">
      <c r="A120" s="111" t="s">
        <v>3995</v>
      </c>
      <c r="B120" s="111" t="s">
        <v>4143</v>
      </c>
      <c r="C120" s="111" t="s">
        <v>1989</v>
      </c>
      <c r="D120" s="111" t="s">
        <v>4148</v>
      </c>
      <c r="E120" s="111" t="s">
        <v>4466</v>
      </c>
    </row>
    <row r="121" spans="1:5" x14ac:dyDescent="0.25">
      <c r="A121" s="111" t="s">
        <v>3995</v>
      </c>
      <c r="B121" s="111" t="s">
        <v>4143</v>
      </c>
      <c r="C121" s="111" t="s">
        <v>1993</v>
      </c>
      <c r="D121" s="111" t="s">
        <v>4149</v>
      </c>
      <c r="E121" s="111" t="s">
        <v>4466</v>
      </c>
    </row>
    <row r="122" spans="1:5" x14ac:dyDescent="0.25">
      <c r="A122" s="111" t="s">
        <v>3995</v>
      </c>
      <c r="B122" s="111" t="s">
        <v>4143</v>
      </c>
      <c r="C122" s="111" t="s">
        <v>1997</v>
      </c>
      <c r="D122" s="111" t="s">
        <v>4150</v>
      </c>
      <c r="E122" s="111" t="s">
        <v>4466</v>
      </c>
    </row>
    <row r="123" spans="1:5" x14ac:dyDescent="0.25">
      <c r="A123" s="111" t="s">
        <v>3995</v>
      </c>
      <c r="B123" s="111" t="s">
        <v>4143</v>
      </c>
      <c r="C123" s="111" t="s">
        <v>2001</v>
      </c>
      <c r="D123" s="111" t="s">
        <v>4151</v>
      </c>
      <c r="E123" s="111" t="s">
        <v>4466</v>
      </c>
    </row>
    <row r="124" spans="1:5" x14ac:dyDescent="0.25">
      <c r="A124" s="111" t="s">
        <v>3995</v>
      </c>
      <c r="B124" s="111" t="s">
        <v>4143</v>
      </c>
      <c r="C124" s="111" t="s">
        <v>2005</v>
      </c>
      <c r="D124" s="111" t="s">
        <v>4152</v>
      </c>
      <c r="E124" s="111" t="s">
        <v>4466</v>
      </c>
    </row>
    <row r="125" spans="1:5" x14ac:dyDescent="0.25">
      <c r="A125" s="111" t="s">
        <v>3995</v>
      </c>
      <c r="B125" s="111" t="s">
        <v>4143</v>
      </c>
      <c r="C125" s="111" t="s">
        <v>2053</v>
      </c>
      <c r="D125" s="111" t="s">
        <v>4153</v>
      </c>
      <c r="E125" s="111" t="s">
        <v>4466</v>
      </c>
    </row>
    <row r="126" spans="1:5" x14ac:dyDescent="0.25">
      <c r="A126" s="111" t="s">
        <v>3995</v>
      </c>
      <c r="B126" s="111" t="s">
        <v>4143</v>
      </c>
      <c r="C126" s="111" t="s">
        <v>2057</v>
      </c>
      <c r="D126" s="111" t="s">
        <v>4154</v>
      </c>
      <c r="E126" s="111" t="s">
        <v>4466</v>
      </c>
    </row>
    <row r="127" spans="1:5" x14ac:dyDescent="0.25">
      <c r="A127" s="111" t="s">
        <v>3995</v>
      </c>
      <c r="B127" s="111" t="s">
        <v>4143</v>
      </c>
      <c r="C127" s="111" t="s">
        <v>2009</v>
      </c>
      <c r="D127" s="111" t="s">
        <v>4155</v>
      </c>
      <c r="E127" s="111" t="s">
        <v>4466</v>
      </c>
    </row>
    <row r="128" spans="1:5" x14ac:dyDescent="0.25">
      <c r="A128" s="111" t="s">
        <v>3995</v>
      </c>
      <c r="B128" s="111" t="s">
        <v>4143</v>
      </c>
      <c r="C128" s="111" t="s">
        <v>2060</v>
      </c>
      <c r="D128" s="111" t="s">
        <v>4156</v>
      </c>
      <c r="E128" s="111" t="s">
        <v>4466</v>
      </c>
    </row>
    <row r="129" spans="1:5" x14ac:dyDescent="0.25">
      <c r="A129" s="111" t="s">
        <v>3995</v>
      </c>
      <c r="B129" s="111" t="s">
        <v>4143</v>
      </c>
      <c r="C129" s="111" t="s">
        <v>2064</v>
      </c>
      <c r="D129" s="111" t="s">
        <v>4157</v>
      </c>
      <c r="E129" s="111" t="s">
        <v>4466</v>
      </c>
    </row>
    <row r="130" spans="1:5" x14ac:dyDescent="0.25">
      <c r="A130" s="111" t="s">
        <v>3995</v>
      </c>
      <c r="B130" s="111" t="s">
        <v>4143</v>
      </c>
      <c r="C130" s="111" t="s">
        <v>2067</v>
      </c>
      <c r="D130" s="111" t="s">
        <v>4158</v>
      </c>
      <c r="E130" s="111" t="s">
        <v>4466</v>
      </c>
    </row>
    <row r="131" spans="1:5" x14ac:dyDescent="0.25">
      <c r="A131" s="111" t="s">
        <v>3995</v>
      </c>
      <c r="B131" s="111" t="s">
        <v>4159</v>
      </c>
      <c r="C131" s="111" t="s">
        <v>1887</v>
      </c>
      <c r="D131" s="111" t="s">
        <v>4160</v>
      </c>
      <c r="E131" s="111" t="s">
        <v>4466</v>
      </c>
    </row>
    <row r="132" spans="1:5" x14ac:dyDescent="0.25">
      <c r="A132" s="111" t="s">
        <v>3995</v>
      </c>
      <c r="B132" s="111" t="s">
        <v>4161</v>
      </c>
      <c r="C132" s="111" t="s">
        <v>1890</v>
      </c>
      <c r="D132" s="111" t="s">
        <v>4162</v>
      </c>
      <c r="E132" s="111" t="s">
        <v>4466</v>
      </c>
    </row>
    <row r="133" spans="1:5" x14ac:dyDescent="0.25">
      <c r="A133" s="111" t="s">
        <v>3995</v>
      </c>
      <c r="B133" s="111" t="s">
        <v>4161</v>
      </c>
      <c r="C133" s="111" t="s">
        <v>1892</v>
      </c>
      <c r="D133" s="111" t="s">
        <v>4163</v>
      </c>
      <c r="E133" s="111" t="s">
        <v>4466</v>
      </c>
    </row>
    <row r="134" spans="1:5" x14ac:dyDescent="0.25">
      <c r="A134" s="111" t="s">
        <v>3995</v>
      </c>
      <c r="B134" s="111" t="s">
        <v>4164</v>
      </c>
      <c r="C134" s="111" t="s">
        <v>1230</v>
      </c>
      <c r="D134" s="111" t="s">
        <v>4165</v>
      </c>
      <c r="E134" s="111" t="s">
        <v>4466</v>
      </c>
    </row>
    <row r="135" spans="1:5" x14ac:dyDescent="0.25">
      <c r="A135" s="111" t="s">
        <v>3995</v>
      </c>
      <c r="B135" s="111" t="s">
        <v>4164</v>
      </c>
      <c r="C135" s="111" t="s">
        <v>1235</v>
      </c>
      <c r="D135" s="111" t="s">
        <v>4166</v>
      </c>
      <c r="E135" s="111" t="s">
        <v>4466</v>
      </c>
    </row>
    <row r="136" spans="1:5" x14ac:dyDescent="0.25">
      <c r="A136" s="111" t="s">
        <v>3995</v>
      </c>
      <c r="B136" s="111" t="s">
        <v>4167</v>
      </c>
      <c r="C136" s="111" t="s">
        <v>1241</v>
      </c>
      <c r="D136" s="111" t="s">
        <v>4168</v>
      </c>
      <c r="E136" s="111" t="s">
        <v>4466</v>
      </c>
    </row>
    <row r="137" spans="1:5" x14ac:dyDescent="0.25">
      <c r="A137" s="111" t="s">
        <v>3995</v>
      </c>
      <c r="B137" s="111" t="s">
        <v>4169</v>
      </c>
      <c r="C137" s="111" t="s">
        <v>1862</v>
      </c>
      <c r="D137" s="111" t="s">
        <v>4131</v>
      </c>
      <c r="E137" s="111" t="s">
        <v>4466</v>
      </c>
    </row>
    <row r="138" spans="1:5" x14ac:dyDescent="0.25">
      <c r="A138" s="111" t="s">
        <v>3995</v>
      </c>
      <c r="B138" s="111" t="s">
        <v>4169</v>
      </c>
      <c r="C138" s="111" t="s">
        <v>1865</v>
      </c>
      <c r="D138" s="111" t="s">
        <v>4170</v>
      </c>
      <c r="E138" s="111" t="s">
        <v>4466</v>
      </c>
    </row>
    <row r="139" spans="1:5" x14ac:dyDescent="0.25">
      <c r="A139" s="111" t="s">
        <v>3995</v>
      </c>
      <c r="B139" s="111" t="s">
        <v>4169</v>
      </c>
      <c r="C139" s="111" t="s">
        <v>1869</v>
      </c>
      <c r="D139" s="111" t="s">
        <v>4171</v>
      </c>
      <c r="E139" s="111" t="s">
        <v>4466</v>
      </c>
    </row>
    <row r="140" spans="1:5" x14ac:dyDescent="0.25">
      <c r="A140" s="111" t="s">
        <v>3995</v>
      </c>
      <c r="B140" s="111" t="s">
        <v>4169</v>
      </c>
      <c r="C140" s="111" t="s">
        <v>1881</v>
      </c>
      <c r="D140" s="111" t="s">
        <v>4172</v>
      </c>
      <c r="E140" s="111" t="s">
        <v>4466</v>
      </c>
    </row>
    <row r="141" spans="1:5" x14ac:dyDescent="0.25">
      <c r="A141" s="111" t="s">
        <v>3995</v>
      </c>
      <c r="B141" s="111" t="s">
        <v>4173</v>
      </c>
      <c r="C141" s="111" t="s">
        <v>2077</v>
      </c>
      <c r="D141" s="111" t="s">
        <v>4174</v>
      </c>
      <c r="E141" s="111" t="s">
        <v>4466</v>
      </c>
    </row>
    <row r="142" spans="1:5" x14ac:dyDescent="0.25">
      <c r="A142" s="111" t="s">
        <v>3995</v>
      </c>
      <c r="B142" s="111" t="s">
        <v>4175</v>
      </c>
      <c r="C142" s="111" t="s">
        <v>2083</v>
      </c>
      <c r="D142" s="111" t="s">
        <v>4176</v>
      </c>
      <c r="E142" s="111" t="s">
        <v>4466</v>
      </c>
    </row>
    <row r="143" spans="1:5" x14ac:dyDescent="0.25">
      <c r="A143" s="111" t="s">
        <v>3995</v>
      </c>
      <c r="B143" s="111" t="s">
        <v>4177</v>
      </c>
      <c r="C143" s="111" t="s">
        <v>2087</v>
      </c>
      <c r="D143" s="111" t="s">
        <v>4178</v>
      </c>
      <c r="E143" s="111" t="s">
        <v>4466</v>
      </c>
    </row>
    <row r="144" spans="1:5" x14ac:dyDescent="0.25">
      <c r="A144" s="111" t="s">
        <v>3995</v>
      </c>
      <c r="B144" s="111" t="s">
        <v>4179</v>
      </c>
      <c r="C144" s="111" t="s">
        <v>1064</v>
      </c>
      <c r="D144" s="111" t="s">
        <v>4180</v>
      </c>
      <c r="E144" s="111" t="s">
        <v>4466</v>
      </c>
    </row>
    <row r="145" spans="1:5" x14ac:dyDescent="0.25">
      <c r="A145" s="111" t="s">
        <v>3995</v>
      </c>
      <c r="B145" s="111" t="s">
        <v>4179</v>
      </c>
      <c r="C145" s="111" t="s">
        <v>1067</v>
      </c>
      <c r="D145" s="111" t="s">
        <v>4181</v>
      </c>
      <c r="E145" s="111" t="s">
        <v>4466</v>
      </c>
    </row>
    <row r="146" spans="1:5" x14ac:dyDescent="0.25">
      <c r="A146" s="111" t="s">
        <v>3995</v>
      </c>
      <c r="B146" s="111" t="s">
        <v>4179</v>
      </c>
      <c r="C146" s="111" t="s">
        <v>1072</v>
      </c>
      <c r="D146" s="111" t="s">
        <v>4182</v>
      </c>
      <c r="E146" s="111" t="s">
        <v>4466</v>
      </c>
    </row>
    <row r="147" spans="1:5" x14ac:dyDescent="0.25">
      <c r="A147" s="111" t="s">
        <v>3995</v>
      </c>
      <c r="B147" s="111" t="s">
        <v>4179</v>
      </c>
      <c r="C147" s="111" t="s">
        <v>1076</v>
      </c>
      <c r="D147" s="111" t="s">
        <v>4183</v>
      </c>
      <c r="E147" s="111" t="s">
        <v>4466</v>
      </c>
    </row>
    <row r="148" spans="1:5" x14ac:dyDescent="0.25">
      <c r="A148" s="111" t="s">
        <v>3995</v>
      </c>
      <c r="B148" s="111" t="s">
        <v>4179</v>
      </c>
      <c r="C148" s="111" t="s">
        <v>1080</v>
      </c>
      <c r="D148" s="111" t="s">
        <v>4184</v>
      </c>
      <c r="E148" s="111" t="s">
        <v>4466</v>
      </c>
    </row>
    <row r="149" spans="1:5" x14ac:dyDescent="0.25">
      <c r="A149" s="111" t="s">
        <v>3995</v>
      </c>
      <c r="B149" s="111" t="s">
        <v>4179</v>
      </c>
      <c r="C149" s="111" t="s">
        <v>1084</v>
      </c>
      <c r="D149" s="111" t="s">
        <v>4185</v>
      </c>
      <c r="E149" s="111" t="s">
        <v>4466</v>
      </c>
    </row>
    <row r="150" spans="1:5" x14ac:dyDescent="0.25">
      <c r="A150" s="111" t="s">
        <v>3995</v>
      </c>
      <c r="B150" s="111" t="s">
        <v>4179</v>
      </c>
      <c r="C150" s="111" t="s">
        <v>1088</v>
      </c>
      <c r="D150" s="111" t="s">
        <v>4186</v>
      </c>
      <c r="E150" s="111" t="s">
        <v>4466</v>
      </c>
    </row>
    <row r="151" spans="1:5" x14ac:dyDescent="0.25">
      <c r="A151" s="111" t="s">
        <v>3995</v>
      </c>
      <c r="B151" s="111" t="s">
        <v>4179</v>
      </c>
      <c r="C151" s="111" t="s">
        <v>1091</v>
      </c>
      <c r="D151" s="111" t="s">
        <v>4187</v>
      </c>
      <c r="E151" s="111" t="s">
        <v>4466</v>
      </c>
    </row>
    <row r="152" spans="1:5" x14ac:dyDescent="0.25">
      <c r="A152" s="111" t="s">
        <v>3995</v>
      </c>
      <c r="B152" s="111" t="s">
        <v>4179</v>
      </c>
      <c r="C152" s="111" t="s">
        <v>1095</v>
      </c>
      <c r="D152" s="111" t="s">
        <v>4188</v>
      </c>
      <c r="E152" s="111" t="s">
        <v>4466</v>
      </c>
    </row>
    <row r="153" spans="1:5" x14ac:dyDescent="0.25">
      <c r="A153" s="111" t="s">
        <v>3995</v>
      </c>
      <c r="B153" s="111" t="s">
        <v>4179</v>
      </c>
      <c r="C153" s="111" t="s">
        <v>1100</v>
      </c>
      <c r="D153" s="111" t="s">
        <v>4189</v>
      </c>
      <c r="E153" s="111" t="s">
        <v>4466</v>
      </c>
    </row>
    <row r="154" spans="1:5" x14ac:dyDescent="0.25">
      <c r="A154" s="111" t="s">
        <v>3995</v>
      </c>
      <c r="B154" s="111" t="s">
        <v>4179</v>
      </c>
      <c r="C154" s="111" t="s">
        <v>1103</v>
      </c>
      <c r="D154" s="111" t="s">
        <v>4190</v>
      </c>
      <c r="E154" s="111" t="s">
        <v>4466</v>
      </c>
    </row>
    <row r="155" spans="1:5" x14ac:dyDescent="0.25">
      <c r="A155" s="111" t="s">
        <v>3995</v>
      </c>
      <c r="B155" s="111" t="s">
        <v>4179</v>
      </c>
      <c r="C155" s="111" t="s">
        <v>1106</v>
      </c>
      <c r="D155" s="111" t="s">
        <v>4191</v>
      </c>
      <c r="E155" s="111" t="s">
        <v>4466</v>
      </c>
    </row>
    <row r="156" spans="1:5" x14ac:dyDescent="0.25">
      <c r="A156" s="111" t="s">
        <v>3995</v>
      </c>
      <c r="B156" s="111" t="s">
        <v>4179</v>
      </c>
      <c r="C156" s="111" t="s">
        <v>1110</v>
      </c>
      <c r="D156" s="111" t="s">
        <v>4192</v>
      </c>
      <c r="E156" s="111" t="s">
        <v>4466</v>
      </c>
    </row>
    <row r="157" spans="1:5" x14ac:dyDescent="0.25">
      <c r="A157" s="111" t="s">
        <v>3995</v>
      </c>
      <c r="B157" s="111" t="s">
        <v>4179</v>
      </c>
      <c r="C157" s="111" t="s">
        <v>1113</v>
      </c>
      <c r="D157" s="111" t="s">
        <v>4181</v>
      </c>
      <c r="E157" s="111" t="s">
        <v>4466</v>
      </c>
    </row>
    <row r="158" spans="1:5" x14ac:dyDescent="0.25">
      <c r="A158" s="111" t="s">
        <v>3995</v>
      </c>
      <c r="B158" s="111" t="s">
        <v>4193</v>
      </c>
      <c r="C158" s="111" t="s">
        <v>1186</v>
      </c>
      <c r="D158" s="111" t="s">
        <v>4194</v>
      </c>
      <c r="E158" s="111" t="s">
        <v>4466</v>
      </c>
    </row>
    <row r="159" spans="1:5" x14ac:dyDescent="0.25">
      <c r="A159" s="111" t="s">
        <v>3995</v>
      </c>
      <c r="B159" s="111" t="s">
        <v>4193</v>
      </c>
      <c r="C159" s="111" t="s">
        <v>1190</v>
      </c>
      <c r="D159" s="111" t="s">
        <v>4195</v>
      </c>
      <c r="E159" s="111" t="s">
        <v>4466</v>
      </c>
    </row>
    <row r="160" spans="1:5" x14ac:dyDescent="0.25">
      <c r="A160" s="111" t="s">
        <v>3995</v>
      </c>
      <c r="B160" s="111" t="s">
        <v>4193</v>
      </c>
      <c r="C160" s="111" t="s">
        <v>1194</v>
      </c>
      <c r="D160" s="111" t="s">
        <v>4196</v>
      </c>
      <c r="E160" s="111" t="s">
        <v>4466</v>
      </c>
    </row>
    <row r="161" spans="1:5" x14ac:dyDescent="0.25">
      <c r="A161" s="111" t="s">
        <v>3995</v>
      </c>
      <c r="B161" s="111" t="s">
        <v>4193</v>
      </c>
      <c r="C161" s="111" t="s">
        <v>1197</v>
      </c>
      <c r="D161" s="111" t="s">
        <v>4197</v>
      </c>
      <c r="E161" s="111" t="s">
        <v>4466</v>
      </c>
    </row>
    <row r="162" spans="1:5" x14ac:dyDescent="0.25">
      <c r="A162" s="111" t="s">
        <v>3995</v>
      </c>
      <c r="B162" s="111" t="s">
        <v>4193</v>
      </c>
      <c r="C162" s="111" t="s">
        <v>1201</v>
      </c>
      <c r="D162" s="111" t="s">
        <v>4198</v>
      </c>
      <c r="E162" s="111" t="s">
        <v>4466</v>
      </c>
    </row>
    <row r="163" spans="1:5" x14ac:dyDescent="0.25">
      <c r="A163" s="111" t="s">
        <v>3995</v>
      </c>
      <c r="B163" s="111" t="s">
        <v>4193</v>
      </c>
      <c r="C163" s="111" t="s">
        <v>1205</v>
      </c>
      <c r="D163" s="111" t="s">
        <v>4199</v>
      </c>
      <c r="E163" s="111" t="s">
        <v>4466</v>
      </c>
    </row>
    <row r="164" spans="1:5" x14ac:dyDescent="0.25">
      <c r="A164" s="111" t="s">
        <v>3995</v>
      </c>
      <c r="B164" s="111" t="s">
        <v>4193</v>
      </c>
      <c r="C164" s="111" t="s">
        <v>1209</v>
      </c>
      <c r="D164" s="111" t="s">
        <v>4200</v>
      </c>
      <c r="E164" s="111" t="s">
        <v>4466</v>
      </c>
    </row>
    <row r="165" spans="1:5" x14ac:dyDescent="0.25">
      <c r="A165" s="111" t="s">
        <v>3995</v>
      </c>
      <c r="B165" s="111" t="s">
        <v>4193</v>
      </c>
      <c r="C165" s="111" t="s">
        <v>1214</v>
      </c>
      <c r="D165" s="111" t="s">
        <v>4201</v>
      </c>
      <c r="E165" s="111" t="s">
        <v>4466</v>
      </c>
    </row>
    <row r="166" spans="1:5" x14ac:dyDescent="0.25">
      <c r="A166" s="111" t="s">
        <v>3995</v>
      </c>
      <c r="B166" s="111" t="s">
        <v>4193</v>
      </c>
      <c r="C166" s="111" t="s">
        <v>1218</v>
      </c>
      <c r="D166" s="111" t="s">
        <v>4202</v>
      </c>
      <c r="E166" s="111" t="s">
        <v>4466</v>
      </c>
    </row>
    <row r="167" spans="1:5" x14ac:dyDescent="0.25">
      <c r="A167" s="111" t="s">
        <v>3995</v>
      </c>
      <c r="B167" s="111" t="s">
        <v>4193</v>
      </c>
      <c r="C167" s="111" t="s">
        <v>1221</v>
      </c>
      <c r="D167" s="111" t="s">
        <v>4203</v>
      </c>
      <c r="E167" s="111" t="s">
        <v>4466</v>
      </c>
    </row>
    <row r="168" spans="1:5" x14ac:dyDescent="0.25">
      <c r="A168" s="111" t="s">
        <v>3995</v>
      </c>
      <c r="B168" s="111" t="s">
        <v>4193</v>
      </c>
      <c r="C168" s="111" t="s">
        <v>1225</v>
      </c>
      <c r="D168" s="111" t="s">
        <v>4204</v>
      </c>
      <c r="E168" s="111" t="s">
        <v>4466</v>
      </c>
    </row>
    <row r="169" spans="1:5" x14ac:dyDescent="0.25">
      <c r="A169" s="111" t="s">
        <v>3995</v>
      </c>
      <c r="B169" s="111" t="s">
        <v>4205</v>
      </c>
      <c r="C169" s="111" t="s">
        <v>885</v>
      </c>
      <c r="D169" s="111" t="s">
        <v>4206</v>
      </c>
      <c r="E169" s="111" t="s">
        <v>4466</v>
      </c>
    </row>
    <row r="170" spans="1:5" x14ac:dyDescent="0.25">
      <c r="A170" s="111" t="s">
        <v>3995</v>
      </c>
      <c r="B170" s="111" t="s">
        <v>4205</v>
      </c>
      <c r="C170" s="111" t="s">
        <v>890</v>
      </c>
      <c r="D170" s="111" t="s">
        <v>4207</v>
      </c>
      <c r="E170" s="111" t="s">
        <v>4466</v>
      </c>
    </row>
    <row r="171" spans="1:5" x14ac:dyDescent="0.25">
      <c r="A171" s="111" t="s">
        <v>3995</v>
      </c>
      <c r="B171" s="111" t="s">
        <v>4205</v>
      </c>
      <c r="C171" s="111" t="s">
        <v>895</v>
      </c>
      <c r="D171" s="111" t="s">
        <v>4208</v>
      </c>
      <c r="E171" s="111" t="s">
        <v>4466</v>
      </c>
    </row>
    <row r="172" spans="1:5" x14ac:dyDescent="0.25">
      <c r="A172" s="111" t="s">
        <v>3995</v>
      </c>
      <c r="B172" s="111" t="s">
        <v>4205</v>
      </c>
      <c r="C172" s="111" t="s">
        <v>900</v>
      </c>
      <c r="D172" s="111" t="s">
        <v>4209</v>
      </c>
      <c r="E172" s="111" t="s">
        <v>4466</v>
      </c>
    </row>
    <row r="173" spans="1:5" x14ac:dyDescent="0.25">
      <c r="A173" s="111" t="s">
        <v>3995</v>
      </c>
      <c r="B173" s="111" t="s">
        <v>4205</v>
      </c>
      <c r="C173" s="111" t="s">
        <v>904</v>
      </c>
      <c r="D173" s="111" t="s">
        <v>4210</v>
      </c>
      <c r="E173" s="111" t="s">
        <v>4466</v>
      </c>
    </row>
    <row r="174" spans="1:5" x14ac:dyDescent="0.25">
      <c r="A174" s="111" t="s">
        <v>3995</v>
      </c>
      <c r="B174" s="111" t="s">
        <v>4205</v>
      </c>
      <c r="C174" s="111" t="s">
        <v>909</v>
      </c>
      <c r="D174" s="111" t="s">
        <v>4210</v>
      </c>
      <c r="E174" s="111" t="s">
        <v>4466</v>
      </c>
    </row>
    <row r="175" spans="1:5" x14ac:dyDescent="0.25">
      <c r="A175" s="111" t="s">
        <v>3995</v>
      </c>
      <c r="B175" s="111" t="s">
        <v>4205</v>
      </c>
      <c r="C175" s="111" t="s">
        <v>915</v>
      </c>
      <c r="D175" s="111" t="s">
        <v>4211</v>
      </c>
      <c r="E175" s="111" t="s">
        <v>4466</v>
      </c>
    </row>
    <row r="176" spans="1:5" x14ac:dyDescent="0.25">
      <c r="A176" s="111" t="s">
        <v>3995</v>
      </c>
      <c r="B176" s="111" t="s">
        <v>4205</v>
      </c>
      <c r="C176" s="111" t="s">
        <v>920</v>
      </c>
      <c r="D176" s="111" t="s">
        <v>4212</v>
      </c>
      <c r="E176" s="111" t="s">
        <v>4466</v>
      </c>
    </row>
    <row r="177" spans="1:5" x14ac:dyDescent="0.25">
      <c r="A177" s="111" t="s">
        <v>3995</v>
      </c>
      <c r="B177" s="111" t="s">
        <v>4205</v>
      </c>
      <c r="C177" s="111" t="s">
        <v>924</v>
      </c>
      <c r="D177" s="111" t="s">
        <v>4213</v>
      </c>
      <c r="E177" s="111" t="s">
        <v>4466</v>
      </c>
    </row>
    <row r="178" spans="1:5" x14ac:dyDescent="0.25">
      <c r="A178" s="111" t="s">
        <v>3995</v>
      </c>
      <c r="B178" s="111" t="s">
        <v>4205</v>
      </c>
      <c r="C178" s="111" t="s">
        <v>929</v>
      </c>
      <c r="D178" s="111" t="s">
        <v>4214</v>
      </c>
      <c r="E178" s="111" t="s">
        <v>4466</v>
      </c>
    </row>
    <row r="179" spans="1:5" x14ac:dyDescent="0.25">
      <c r="A179" s="111" t="s">
        <v>3995</v>
      </c>
      <c r="B179" s="111" t="s">
        <v>4205</v>
      </c>
      <c r="C179" s="111" t="s">
        <v>935</v>
      </c>
      <c r="D179" s="111" t="s">
        <v>4215</v>
      </c>
      <c r="E179" s="111" t="s">
        <v>4466</v>
      </c>
    </row>
    <row r="180" spans="1:5" x14ac:dyDescent="0.25">
      <c r="A180" s="111" t="s">
        <v>3995</v>
      </c>
      <c r="B180" s="111" t="s">
        <v>4205</v>
      </c>
      <c r="C180" s="111" t="s">
        <v>940</v>
      </c>
      <c r="D180" s="111" t="s">
        <v>4216</v>
      </c>
      <c r="E180" s="111" t="s">
        <v>4466</v>
      </c>
    </row>
    <row r="181" spans="1:5" x14ac:dyDescent="0.25">
      <c r="A181" s="111" t="s">
        <v>3995</v>
      </c>
      <c r="B181" s="111" t="s">
        <v>4205</v>
      </c>
      <c r="C181" s="111" t="s">
        <v>945</v>
      </c>
      <c r="D181" s="111" t="s">
        <v>4126</v>
      </c>
      <c r="E181" s="111" t="s">
        <v>4466</v>
      </c>
    </row>
    <row r="182" spans="1:5" x14ac:dyDescent="0.25">
      <c r="A182" s="111" t="s">
        <v>3995</v>
      </c>
      <c r="B182" s="111" t="s">
        <v>4205</v>
      </c>
      <c r="C182" s="111" t="s">
        <v>1032</v>
      </c>
      <c r="D182" s="111" t="s">
        <v>4217</v>
      </c>
      <c r="E182" s="111" t="s">
        <v>4466</v>
      </c>
    </row>
    <row r="183" spans="1:5" x14ac:dyDescent="0.25">
      <c r="A183" s="111" t="s">
        <v>3995</v>
      </c>
      <c r="B183" s="111" t="s">
        <v>4205</v>
      </c>
      <c r="C183" s="111" t="s">
        <v>950</v>
      </c>
      <c r="D183" s="111" t="s">
        <v>4218</v>
      </c>
      <c r="E183" s="111" t="s">
        <v>4466</v>
      </c>
    </row>
    <row r="184" spans="1:5" x14ac:dyDescent="0.25">
      <c r="A184" s="111" t="s">
        <v>3995</v>
      </c>
      <c r="B184" s="111" t="s">
        <v>4205</v>
      </c>
      <c r="C184" s="111" t="s">
        <v>953</v>
      </c>
      <c r="D184" s="111" t="s">
        <v>4219</v>
      </c>
      <c r="E184" s="111" t="s">
        <v>4466</v>
      </c>
    </row>
    <row r="185" spans="1:5" x14ac:dyDescent="0.25">
      <c r="A185" s="111" t="s">
        <v>3995</v>
      </c>
      <c r="B185" s="111" t="s">
        <v>4205</v>
      </c>
      <c r="C185" s="111" t="s">
        <v>957</v>
      </c>
      <c r="D185" s="111" t="s">
        <v>4220</v>
      </c>
      <c r="E185" s="111" t="s">
        <v>4466</v>
      </c>
    </row>
    <row r="186" spans="1:5" x14ac:dyDescent="0.25">
      <c r="A186" s="111" t="s">
        <v>3995</v>
      </c>
      <c r="B186" s="111" t="s">
        <v>4205</v>
      </c>
      <c r="C186" s="111" t="s">
        <v>1034</v>
      </c>
      <c r="D186" s="111" t="s">
        <v>4221</v>
      </c>
      <c r="E186" s="111" t="s">
        <v>4466</v>
      </c>
    </row>
    <row r="187" spans="1:5" x14ac:dyDescent="0.25">
      <c r="A187" s="111" t="s">
        <v>3995</v>
      </c>
      <c r="B187" s="111" t="s">
        <v>4205</v>
      </c>
      <c r="C187" s="111" t="s">
        <v>961</v>
      </c>
      <c r="D187" s="111" t="s">
        <v>4222</v>
      </c>
      <c r="E187" s="111" t="s">
        <v>4466</v>
      </c>
    </row>
    <row r="188" spans="1:5" x14ac:dyDescent="0.25">
      <c r="A188" s="111" t="s">
        <v>3995</v>
      </c>
      <c r="B188" s="111" t="s">
        <v>4205</v>
      </c>
      <c r="C188" s="111" t="s">
        <v>965</v>
      </c>
      <c r="D188" s="111" t="s">
        <v>4223</v>
      </c>
      <c r="E188" s="111" t="s">
        <v>4466</v>
      </c>
    </row>
    <row r="189" spans="1:5" x14ac:dyDescent="0.25">
      <c r="A189" s="111" t="s">
        <v>3995</v>
      </c>
      <c r="B189" s="111" t="s">
        <v>4205</v>
      </c>
      <c r="C189" s="111" t="s">
        <v>968</v>
      </c>
      <c r="D189" s="111" t="s">
        <v>4224</v>
      </c>
      <c r="E189" s="111" t="s">
        <v>4466</v>
      </c>
    </row>
    <row r="190" spans="1:5" x14ac:dyDescent="0.25">
      <c r="A190" s="111" t="s">
        <v>3995</v>
      </c>
      <c r="B190" s="111" t="s">
        <v>4205</v>
      </c>
      <c r="C190" s="111" t="s">
        <v>971</v>
      </c>
      <c r="D190" s="111" t="s">
        <v>4225</v>
      </c>
      <c r="E190" s="111" t="s">
        <v>4466</v>
      </c>
    </row>
    <row r="191" spans="1:5" x14ac:dyDescent="0.25">
      <c r="A191" s="111" t="s">
        <v>3995</v>
      </c>
      <c r="B191" s="111" t="s">
        <v>4205</v>
      </c>
      <c r="C191" s="111" t="s">
        <v>975</v>
      </c>
      <c r="D191" s="111" t="s">
        <v>4226</v>
      </c>
      <c r="E191" s="111" t="s">
        <v>4466</v>
      </c>
    </row>
    <row r="192" spans="1:5" x14ac:dyDescent="0.25">
      <c r="A192" s="111" t="s">
        <v>3995</v>
      </c>
      <c r="B192" s="111" t="s">
        <v>4205</v>
      </c>
      <c r="C192" s="111" t="s">
        <v>980</v>
      </c>
      <c r="D192" s="111" t="s">
        <v>4227</v>
      </c>
      <c r="E192" s="111" t="s">
        <v>4466</v>
      </c>
    </row>
    <row r="193" spans="1:5" x14ac:dyDescent="0.25">
      <c r="A193" s="111" t="s">
        <v>3995</v>
      </c>
      <c r="B193" s="111" t="s">
        <v>4205</v>
      </c>
      <c r="C193" s="111" t="s">
        <v>984</v>
      </c>
      <c r="D193" s="111" t="s">
        <v>4228</v>
      </c>
      <c r="E193" s="111" t="s">
        <v>4466</v>
      </c>
    </row>
    <row r="194" spans="1:5" x14ac:dyDescent="0.25">
      <c r="A194" s="111" t="s">
        <v>3995</v>
      </c>
      <c r="B194" s="111" t="s">
        <v>4205</v>
      </c>
      <c r="C194" s="111" t="s">
        <v>1873</v>
      </c>
      <c r="D194" s="111" t="s">
        <v>4229</v>
      </c>
      <c r="E194" s="111" t="s">
        <v>4466</v>
      </c>
    </row>
    <row r="195" spans="1:5" x14ac:dyDescent="0.25">
      <c r="A195" s="111" t="s">
        <v>3995</v>
      </c>
      <c r="B195" s="111" t="s">
        <v>4205</v>
      </c>
      <c r="C195" s="111" t="s">
        <v>1038</v>
      </c>
      <c r="D195" s="111" t="s">
        <v>4230</v>
      </c>
      <c r="E195" s="111" t="s">
        <v>4466</v>
      </c>
    </row>
    <row r="196" spans="1:5" x14ac:dyDescent="0.25">
      <c r="A196" s="111" t="s">
        <v>3995</v>
      </c>
      <c r="B196" s="111" t="s">
        <v>4205</v>
      </c>
      <c r="C196" s="111" t="s">
        <v>988</v>
      </c>
      <c r="D196" s="111" t="s">
        <v>4231</v>
      </c>
      <c r="E196" s="111" t="s">
        <v>4466</v>
      </c>
    </row>
    <row r="197" spans="1:5" x14ac:dyDescent="0.25">
      <c r="A197" s="111" t="s">
        <v>3995</v>
      </c>
      <c r="B197" s="111" t="s">
        <v>4205</v>
      </c>
      <c r="C197" s="111" t="s">
        <v>992</v>
      </c>
      <c r="D197" s="111" t="s">
        <v>4232</v>
      </c>
      <c r="E197" s="111" t="s">
        <v>4466</v>
      </c>
    </row>
    <row r="198" spans="1:5" x14ac:dyDescent="0.25">
      <c r="A198" s="111" t="s">
        <v>3995</v>
      </c>
      <c r="B198" s="111" t="s">
        <v>4205</v>
      </c>
      <c r="C198" s="111" t="s">
        <v>996</v>
      </c>
      <c r="D198" s="111" t="s">
        <v>4165</v>
      </c>
      <c r="E198" s="111" t="s">
        <v>4466</v>
      </c>
    </row>
    <row r="199" spans="1:5" x14ac:dyDescent="0.25">
      <c r="A199" s="111" t="s">
        <v>3995</v>
      </c>
      <c r="B199" s="111" t="s">
        <v>4205</v>
      </c>
      <c r="C199" s="111" t="s">
        <v>1000</v>
      </c>
      <c r="D199" s="111" t="s">
        <v>4233</v>
      </c>
      <c r="E199" s="111" t="s">
        <v>4466</v>
      </c>
    </row>
    <row r="200" spans="1:5" x14ac:dyDescent="0.25">
      <c r="A200" s="111" t="s">
        <v>3995</v>
      </c>
      <c r="B200" s="111" t="s">
        <v>4205</v>
      </c>
      <c r="C200" s="111" t="s">
        <v>1041</v>
      </c>
      <c r="D200" s="111" t="s">
        <v>4234</v>
      </c>
      <c r="E200" s="111" t="s">
        <v>4466</v>
      </c>
    </row>
    <row r="201" spans="1:5" x14ac:dyDescent="0.25">
      <c r="A201" s="111" t="s">
        <v>3995</v>
      </c>
      <c r="B201" s="111" t="s">
        <v>4205</v>
      </c>
      <c r="C201" s="111" t="s">
        <v>1005</v>
      </c>
      <c r="D201" s="111" t="s">
        <v>4235</v>
      </c>
      <c r="E201" s="111" t="s">
        <v>4466</v>
      </c>
    </row>
    <row r="202" spans="1:5" x14ac:dyDescent="0.25">
      <c r="A202" s="111" t="s">
        <v>3995</v>
      </c>
      <c r="B202" s="111" t="s">
        <v>4236</v>
      </c>
      <c r="C202" s="111" t="s">
        <v>1008</v>
      </c>
      <c r="D202" s="111" t="s">
        <v>4237</v>
      </c>
      <c r="E202" s="111" t="s">
        <v>4466</v>
      </c>
    </row>
    <row r="203" spans="1:5" x14ac:dyDescent="0.25">
      <c r="A203" s="111" t="s">
        <v>3995</v>
      </c>
      <c r="B203" s="111" t="s">
        <v>4236</v>
      </c>
      <c r="C203" s="111" t="s">
        <v>1028</v>
      </c>
      <c r="D203" s="111" t="s">
        <v>4238</v>
      </c>
      <c r="E203" s="111" t="s">
        <v>4466</v>
      </c>
    </row>
    <row r="204" spans="1:5" x14ac:dyDescent="0.25">
      <c r="A204" s="111" t="s">
        <v>3995</v>
      </c>
      <c r="B204" s="111" t="s">
        <v>4239</v>
      </c>
      <c r="C204" s="111" t="s">
        <v>1643</v>
      </c>
      <c r="D204" s="111" t="s">
        <v>4240</v>
      </c>
      <c r="E204" s="111" t="s">
        <v>4079</v>
      </c>
    </row>
    <row r="205" spans="1:5" x14ac:dyDescent="0.25">
      <c r="A205" s="111" t="s">
        <v>3995</v>
      </c>
      <c r="B205" s="111" t="s">
        <v>4239</v>
      </c>
      <c r="C205" s="111" t="s">
        <v>1801</v>
      </c>
      <c r="D205" s="111" t="s">
        <v>4187</v>
      </c>
      <c r="E205" s="111" t="s">
        <v>4079</v>
      </c>
    </row>
    <row r="206" spans="1:5" x14ac:dyDescent="0.25">
      <c r="A206" s="111" t="s">
        <v>3995</v>
      </c>
      <c r="B206" s="111" t="s">
        <v>4239</v>
      </c>
      <c r="C206" s="111" t="s">
        <v>1645</v>
      </c>
      <c r="D206" s="111" t="s">
        <v>4241</v>
      </c>
      <c r="E206" s="111" t="s">
        <v>4079</v>
      </c>
    </row>
    <row r="207" spans="1:5" x14ac:dyDescent="0.25">
      <c r="A207" s="111" t="s">
        <v>3995</v>
      </c>
      <c r="B207" s="111" t="s">
        <v>4239</v>
      </c>
      <c r="C207" s="111" t="s">
        <v>1771</v>
      </c>
      <c r="D207" s="111" t="s">
        <v>4242</v>
      </c>
      <c r="E207" s="111" t="s">
        <v>4079</v>
      </c>
    </row>
    <row r="208" spans="1:5" x14ac:dyDescent="0.25">
      <c r="A208" s="111" t="s">
        <v>3995</v>
      </c>
      <c r="B208" s="111" t="s">
        <v>4239</v>
      </c>
      <c r="C208" s="111" t="s">
        <v>1837</v>
      </c>
      <c r="D208" s="111" t="s">
        <v>4243</v>
      </c>
      <c r="E208" s="111" t="s">
        <v>4079</v>
      </c>
    </row>
    <row r="209" spans="1:5" x14ac:dyDescent="0.25">
      <c r="A209" s="111" t="s">
        <v>3995</v>
      </c>
      <c r="B209" s="111" t="s">
        <v>4239</v>
      </c>
      <c r="C209" s="111" t="s">
        <v>1803</v>
      </c>
      <c r="D209" s="111" t="s">
        <v>4244</v>
      </c>
      <c r="E209" s="111" t="s">
        <v>4079</v>
      </c>
    </row>
    <row r="210" spans="1:5" x14ac:dyDescent="0.25">
      <c r="A210" s="111" t="s">
        <v>3995</v>
      </c>
      <c r="B210" s="111" t="s">
        <v>4239</v>
      </c>
      <c r="C210" s="111" t="s">
        <v>1650</v>
      </c>
      <c r="D210" s="111" t="s">
        <v>4245</v>
      </c>
      <c r="E210" s="111" t="s">
        <v>4079</v>
      </c>
    </row>
    <row r="211" spans="1:5" x14ac:dyDescent="0.25">
      <c r="A211" s="111" t="s">
        <v>3995</v>
      </c>
      <c r="B211" s="111" t="s">
        <v>4239</v>
      </c>
      <c r="C211" s="111" t="s">
        <v>1824</v>
      </c>
      <c r="D211" s="111" t="s">
        <v>4246</v>
      </c>
      <c r="E211" s="111" t="s">
        <v>4079</v>
      </c>
    </row>
    <row r="212" spans="1:5" x14ac:dyDescent="0.25">
      <c r="A212" s="111" t="s">
        <v>3995</v>
      </c>
      <c r="B212" s="111" t="s">
        <v>4239</v>
      </c>
      <c r="C212" s="111" t="s">
        <v>1653</v>
      </c>
      <c r="D212" s="111" t="s">
        <v>4247</v>
      </c>
      <c r="E212" s="111" t="s">
        <v>4079</v>
      </c>
    </row>
    <row r="213" spans="1:5" x14ac:dyDescent="0.25">
      <c r="A213" s="111" t="s">
        <v>3995</v>
      </c>
      <c r="B213" s="111" t="s">
        <v>4239</v>
      </c>
      <c r="C213" s="111" t="s">
        <v>1657</v>
      </c>
      <c r="D213" s="111" t="s">
        <v>4248</v>
      </c>
      <c r="E213" s="111" t="s">
        <v>4079</v>
      </c>
    </row>
    <row r="214" spans="1:5" x14ac:dyDescent="0.25">
      <c r="A214" s="111" t="s">
        <v>3995</v>
      </c>
      <c r="B214" s="111" t="s">
        <v>4239</v>
      </c>
      <c r="C214" s="111" t="s">
        <v>1774</v>
      </c>
      <c r="D214" s="111" t="s">
        <v>4249</v>
      </c>
      <c r="E214" s="111" t="s">
        <v>4079</v>
      </c>
    </row>
    <row r="215" spans="1:5" x14ac:dyDescent="0.25">
      <c r="A215" s="111" t="s">
        <v>3995</v>
      </c>
      <c r="B215" s="111" t="s">
        <v>4239</v>
      </c>
      <c r="C215" s="111" t="s">
        <v>1660</v>
      </c>
      <c r="D215" s="111" t="s">
        <v>4250</v>
      </c>
      <c r="E215" s="111" t="s">
        <v>4079</v>
      </c>
    </row>
    <row r="216" spans="1:5" x14ac:dyDescent="0.25">
      <c r="A216" s="111" t="s">
        <v>3995</v>
      </c>
      <c r="B216" s="111" t="s">
        <v>4239</v>
      </c>
      <c r="C216" s="111" t="s">
        <v>1663</v>
      </c>
      <c r="D216" s="111" t="s">
        <v>4251</v>
      </c>
      <c r="E216" s="111" t="s">
        <v>4079</v>
      </c>
    </row>
    <row r="217" spans="1:5" x14ac:dyDescent="0.25">
      <c r="A217" s="111" t="s">
        <v>3995</v>
      </c>
      <c r="B217" s="111" t="s">
        <v>4239</v>
      </c>
      <c r="C217" s="111" t="s">
        <v>1666</v>
      </c>
      <c r="D217" s="111" t="s">
        <v>4165</v>
      </c>
      <c r="E217" s="111" t="s">
        <v>4079</v>
      </c>
    </row>
    <row r="218" spans="1:5" x14ac:dyDescent="0.25">
      <c r="A218" s="111" t="s">
        <v>3995</v>
      </c>
      <c r="B218" s="111" t="s">
        <v>4239</v>
      </c>
      <c r="C218" s="111" t="s">
        <v>1669</v>
      </c>
      <c r="D218" s="111" t="s">
        <v>4211</v>
      </c>
      <c r="E218" s="111" t="s">
        <v>4079</v>
      </c>
    </row>
    <row r="219" spans="1:5" x14ac:dyDescent="0.25">
      <c r="A219" s="111" t="s">
        <v>3995</v>
      </c>
      <c r="B219" s="111" t="s">
        <v>4239</v>
      </c>
      <c r="C219" s="111" t="s">
        <v>1673</v>
      </c>
      <c r="D219" s="111" t="s">
        <v>4252</v>
      </c>
      <c r="E219" s="111" t="s">
        <v>4079</v>
      </c>
    </row>
    <row r="220" spans="1:5" x14ac:dyDescent="0.25">
      <c r="A220" s="111" t="s">
        <v>3995</v>
      </c>
      <c r="B220" s="111" t="s">
        <v>4239</v>
      </c>
      <c r="C220" s="111" t="s">
        <v>1677</v>
      </c>
      <c r="D220" s="111" t="s">
        <v>4253</v>
      </c>
      <c r="E220" s="111" t="s">
        <v>4079</v>
      </c>
    </row>
    <row r="221" spans="1:5" x14ac:dyDescent="0.25">
      <c r="A221" s="111" t="s">
        <v>3995</v>
      </c>
      <c r="B221" s="111" t="s">
        <v>4239</v>
      </c>
      <c r="C221" s="111" t="s">
        <v>1680</v>
      </c>
      <c r="D221" s="111" t="s">
        <v>4254</v>
      </c>
      <c r="E221" s="111" t="s">
        <v>4079</v>
      </c>
    </row>
    <row r="222" spans="1:5" x14ac:dyDescent="0.25">
      <c r="A222" s="111" t="s">
        <v>3995</v>
      </c>
      <c r="B222" s="111" t="s">
        <v>4239</v>
      </c>
      <c r="C222" s="111" t="s">
        <v>1805</v>
      </c>
      <c r="D222" s="111" t="s">
        <v>4255</v>
      </c>
      <c r="E222" s="111" t="s">
        <v>4079</v>
      </c>
    </row>
    <row r="223" spans="1:5" x14ac:dyDescent="0.25">
      <c r="A223" s="111" t="s">
        <v>3995</v>
      </c>
      <c r="B223" s="111" t="s">
        <v>4239</v>
      </c>
      <c r="C223" s="111" t="s">
        <v>1686</v>
      </c>
      <c r="D223" s="111" t="s">
        <v>4256</v>
      </c>
      <c r="E223" s="111" t="s">
        <v>4079</v>
      </c>
    </row>
    <row r="224" spans="1:5" x14ac:dyDescent="0.25">
      <c r="A224" s="111" t="s">
        <v>3995</v>
      </c>
      <c r="B224" s="111" t="s">
        <v>4239</v>
      </c>
      <c r="C224" s="111" t="s">
        <v>1688</v>
      </c>
      <c r="D224" s="111" t="s">
        <v>4257</v>
      </c>
      <c r="E224" s="111" t="s">
        <v>4079</v>
      </c>
    </row>
    <row r="225" spans="1:5" x14ac:dyDescent="0.25">
      <c r="A225" s="111" t="s">
        <v>3995</v>
      </c>
      <c r="B225" s="111" t="s">
        <v>4239</v>
      </c>
      <c r="C225" s="111" t="s">
        <v>1807</v>
      </c>
      <c r="D225" s="111" t="s">
        <v>4258</v>
      </c>
      <c r="E225" s="111" t="s">
        <v>4079</v>
      </c>
    </row>
    <row r="226" spans="1:5" x14ac:dyDescent="0.25">
      <c r="A226" s="111" t="s">
        <v>3995</v>
      </c>
      <c r="B226" s="111" t="s">
        <v>4239</v>
      </c>
      <c r="C226" s="111" t="s">
        <v>1809</v>
      </c>
      <c r="D226" s="111" t="s">
        <v>4112</v>
      </c>
      <c r="E226" s="111" t="s">
        <v>4079</v>
      </c>
    </row>
    <row r="227" spans="1:5" x14ac:dyDescent="0.25">
      <c r="A227" s="111" t="s">
        <v>3995</v>
      </c>
      <c r="B227" s="111" t="s">
        <v>4239</v>
      </c>
      <c r="C227" s="111" t="s">
        <v>1690</v>
      </c>
      <c r="D227" s="111" t="s">
        <v>4259</v>
      </c>
      <c r="E227" s="111" t="s">
        <v>4079</v>
      </c>
    </row>
    <row r="228" spans="1:5" x14ac:dyDescent="0.25">
      <c r="A228" s="111" t="s">
        <v>3995</v>
      </c>
      <c r="B228" s="111" t="s">
        <v>4239</v>
      </c>
      <c r="C228" s="111" t="s">
        <v>1693</v>
      </c>
      <c r="D228" s="111" t="s">
        <v>4260</v>
      </c>
      <c r="E228" s="111" t="s">
        <v>4079</v>
      </c>
    </row>
    <row r="229" spans="1:5" x14ac:dyDescent="0.25">
      <c r="A229" s="111" t="s">
        <v>3995</v>
      </c>
      <c r="B229" s="111" t="s">
        <v>4239</v>
      </c>
      <c r="C229" s="111" t="s">
        <v>1811</v>
      </c>
      <c r="D229" s="111" t="s">
        <v>4261</v>
      </c>
      <c r="E229" s="111" t="s">
        <v>4079</v>
      </c>
    </row>
    <row r="230" spans="1:5" x14ac:dyDescent="0.25">
      <c r="A230" s="111" t="s">
        <v>3995</v>
      </c>
      <c r="B230" s="111" t="s">
        <v>4239</v>
      </c>
      <c r="C230" s="111" t="s">
        <v>1842</v>
      </c>
      <c r="D230" s="111" t="s">
        <v>4262</v>
      </c>
      <c r="E230" s="111" t="s">
        <v>4079</v>
      </c>
    </row>
    <row r="231" spans="1:5" x14ac:dyDescent="0.25">
      <c r="A231" s="111" t="s">
        <v>3995</v>
      </c>
      <c r="B231" s="111" t="s">
        <v>4239</v>
      </c>
      <c r="C231" s="111" t="s">
        <v>1846</v>
      </c>
      <c r="D231" s="111" t="s">
        <v>4263</v>
      </c>
      <c r="E231" s="111" t="s">
        <v>4079</v>
      </c>
    </row>
    <row r="232" spans="1:5" x14ac:dyDescent="0.25">
      <c r="A232" s="111" t="s">
        <v>3995</v>
      </c>
      <c r="B232" s="111" t="s">
        <v>4239</v>
      </c>
      <c r="C232" s="111" t="s">
        <v>1697</v>
      </c>
      <c r="D232" s="111" t="s">
        <v>4264</v>
      </c>
      <c r="E232" s="111" t="s">
        <v>4079</v>
      </c>
    </row>
    <row r="233" spans="1:5" x14ac:dyDescent="0.25">
      <c r="A233" s="111" t="s">
        <v>3995</v>
      </c>
      <c r="B233" s="111" t="s">
        <v>4239</v>
      </c>
      <c r="C233" s="111" t="s">
        <v>1700</v>
      </c>
      <c r="D233" s="111" t="s">
        <v>4265</v>
      </c>
      <c r="E233" s="111" t="s">
        <v>4079</v>
      </c>
    </row>
    <row r="234" spans="1:5" x14ac:dyDescent="0.25">
      <c r="A234" s="111" t="s">
        <v>3995</v>
      </c>
      <c r="B234" s="111" t="s">
        <v>4239</v>
      </c>
      <c r="C234" s="111" t="s">
        <v>1703</v>
      </c>
      <c r="D234" s="111" t="s">
        <v>4266</v>
      </c>
      <c r="E234" s="111" t="s">
        <v>4079</v>
      </c>
    </row>
    <row r="235" spans="1:5" x14ac:dyDescent="0.25">
      <c r="A235" s="111" t="s">
        <v>3995</v>
      </c>
      <c r="B235" s="111" t="s">
        <v>4239</v>
      </c>
      <c r="C235" s="111" t="s">
        <v>1706</v>
      </c>
      <c r="D235" s="111" t="s">
        <v>4267</v>
      </c>
      <c r="E235" s="111" t="s">
        <v>4079</v>
      </c>
    </row>
    <row r="236" spans="1:5" x14ac:dyDescent="0.25">
      <c r="A236" s="111" t="s">
        <v>3995</v>
      </c>
      <c r="B236" s="111" t="s">
        <v>4268</v>
      </c>
      <c r="C236" s="111" t="s">
        <v>1814</v>
      </c>
      <c r="D236" s="111" t="s">
        <v>4269</v>
      </c>
      <c r="E236" s="111" t="s">
        <v>4466</v>
      </c>
    </row>
    <row r="237" spans="1:5" x14ac:dyDescent="0.25">
      <c r="A237" s="111" t="s">
        <v>3995</v>
      </c>
      <c r="B237" s="111" t="s">
        <v>4268</v>
      </c>
      <c r="C237" s="111" t="s">
        <v>1708</v>
      </c>
      <c r="D237" s="111" t="s">
        <v>4170</v>
      </c>
      <c r="E237" s="111" t="s">
        <v>4466</v>
      </c>
    </row>
    <row r="238" spans="1:5" x14ac:dyDescent="0.25">
      <c r="A238" s="111" t="s">
        <v>3995</v>
      </c>
      <c r="B238" s="111" t="s">
        <v>4268</v>
      </c>
      <c r="C238" s="111" t="s">
        <v>1818</v>
      </c>
      <c r="D238" s="111" t="s">
        <v>4270</v>
      </c>
      <c r="E238" s="111" t="s">
        <v>4466</v>
      </c>
    </row>
    <row r="239" spans="1:5" x14ac:dyDescent="0.25">
      <c r="A239" s="111" t="s">
        <v>3995</v>
      </c>
      <c r="B239" s="111" t="s">
        <v>4268</v>
      </c>
      <c r="C239" s="111" t="s">
        <v>1777</v>
      </c>
      <c r="D239" s="111" t="s">
        <v>4271</v>
      </c>
      <c r="E239" s="111" t="s">
        <v>4466</v>
      </c>
    </row>
    <row r="240" spans="1:5" x14ac:dyDescent="0.25">
      <c r="A240" s="111" t="s">
        <v>3995</v>
      </c>
      <c r="B240" s="111" t="s">
        <v>4268</v>
      </c>
      <c r="C240" s="111" t="s">
        <v>1711</v>
      </c>
      <c r="D240" s="111" t="s">
        <v>4259</v>
      </c>
      <c r="E240" s="111" t="s">
        <v>4466</v>
      </c>
    </row>
    <row r="241" spans="1:5" x14ac:dyDescent="0.25">
      <c r="A241" s="111" t="s">
        <v>3995</v>
      </c>
      <c r="B241" s="111" t="s">
        <v>4268</v>
      </c>
      <c r="C241" s="111" t="s">
        <v>1820</v>
      </c>
      <c r="D241" s="111" t="s">
        <v>4272</v>
      </c>
      <c r="E241" s="111" t="s">
        <v>4466</v>
      </c>
    </row>
    <row r="242" spans="1:5" x14ac:dyDescent="0.25">
      <c r="A242" s="111" t="s">
        <v>3995</v>
      </c>
      <c r="B242" s="111" t="s">
        <v>4268</v>
      </c>
      <c r="C242" s="111" t="s">
        <v>1713</v>
      </c>
      <c r="D242" s="111" t="s">
        <v>4273</v>
      </c>
      <c r="E242" s="111" t="s">
        <v>4466</v>
      </c>
    </row>
    <row r="243" spans="1:5" x14ac:dyDescent="0.25">
      <c r="A243" s="111" t="s">
        <v>3995</v>
      </c>
      <c r="B243" s="111" t="s">
        <v>4268</v>
      </c>
      <c r="C243" s="111" t="s">
        <v>1718</v>
      </c>
      <c r="D243" s="111" t="s">
        <v>4274</v>
      </c>
      <c r="E243" s="111" t="s">
        <v>4466</v>
      </c>
    </row>
    <row r="244" spans="1:5" x14ac:dyDescent="0.25">
      <c r="A244" s="111" t="s">
        <v>3995</v>
      </c>
      <c r="B244" s="111" t="s">
        <v>4268</v>
      </c>
      <c r="C244" s="111" t="s">
        <v>1722</v>
      </c>
      <c r="D244" s="111" t="s">
        <v>4275</v>
      </c>
      <c r="E244" s="111" t="s">
        <v>4466</v>
      </c>
    </row>
    <row r="245" spans="1:5" x14ac:dyDescent="0.25">
      <c r="A245" s="111" t="s">
        <v>3995</v>
      </c>
      <c r="B245" s="111" t="s">
        <v>4268</v>
      </c>
      <c r="C245" s="111" t="s">
        <v>1756</v>
      </c>
      <c r="D245" s="111" t="s">
        <v>4276</v>
      </c>
      <c r="E245" s="111" t="s">
        <v>4466</v>
      </c>
    </row>
    <row r="246" spans="1:5" x14ac:dyDescent="0.25">
      <c r="A246" s="111" t="s">
        <v>3995</v>
      </c>
      <c r="B246" s="111" t="s">
        <v>4277</v>
      </c>
      <c r="C246" s="111" t="s">
        <v>1609</v>
      </c>
      <c r="D246" s="111" t="s">
        <v>4278</v>
      </c>
      <c r="E246" s="111" t="s">
        <v>4466</v>
      </c>
    </row>
    <row r="247" spans="1:5" x14ac:dyDescent="0.25">
      <c r="A247" s="111" t="s">
        <v>3995</v>
      </c>
      <c r="B247" s="111" t="s">
        <v>4277</v>
      </c>
      <c r="C247" s="111" t="s">
        <v>1604</v>
      </c>
      <c r="D247" s="111" t="s">
        <v>4147</v>
      </c>
      <c r="E247" s="111" t="s">
        <v>4466</v>
      </c>
    </row>
    <row r="248" spans="1:5" x14ac:dyDescent="0.25">
      <c r="A248" s="111" t="s">
        <v>3995</v>
      </c>
      <c r="B248" s="111" t="s">
        <v>4277</v>
      </c>
      <c r="C248" s="111" t="s">
        <v>1613</v>
      </c>
      <c r="D248" s="111" t="s">
        <v>4279</v>
      </c>
      <c r="E248" s="111" t="s">
        <v>4466</v>
      </c>
    </row>
    <row r="249" spans="1:5" x14ac:dyDescent="0.25">
      <c r="A249" s="111" t="s">
        <v>3995</v>
      </c>
      <c r="B249" s="111" t="s">
        <v>4277</v>
      </c>
      <c r="C249" s="111" t="s">
        <v>1617</v>
      </c>
      <c r="D249" s="111" t="s">
        <v>4280</v>
      </c>
      <c r="E249" s="111" t="s">
        <v>4466</v>
      </c>
    </row>
    <row r="250" spans="1:5" x14ac:dyDescent="0.25">
      <c r="A250" s="111" t="s">
        <v>3995</v>
      </c>
      <c r="B250" s="111" t="s">
        <v>4277</v>
      </c>
      <c r="C250" s="111" t="s">
        <v>1619</v>
      </c>
      <c r="D250" s="111" t="s">
        <v>4281</v>
      </c>
      <c r="E250" s="111" t="s">
        <v>4466</v>
      </c>
    </row>
    <row r="251" spans="1:5" x14ac:dyDescent="0.25">
      <c r="A251" s="111" t="s">
        <v>3995</v>
      </c>
      <c r="B251" s="111" t="s">
        <v>4282</v>
      </c>
      <c r="C251" s="111" t="s">
        <v>2013</v>
      </c>
      <c r="D251" s="111" t="s">
        <v>4283</v>
      </c>
      <c r="E251" s="111" t="s">
        <v>4466</v>
      </c>
    </row>
    <row r="252" spans="1:5" x14ac:dyDescent="0.25">
      <c r="A252" s="111" t="s">
        <v>3995</v>
      </c>
      <c r="B252" s="111" t="s">
        <v>4282</v>
      </c>
      <c r="C252" s="111" t="s">
        <v>2071</v>
      </c>
      <c r="D252" s="111" t="s">
        <v>4284</v>
      </c>
      <c r="E252" s="111" t="s">
        <v>4466</v>
      </c>
    </row>
    <row r="253" spans="1:5" x14ac:dyDescent="0.25">
      <c r="A253" s="111" t="s">
        <v>3995</v>
      </c>
      <c r="B253" s="111" t="s">
        <v>4282</v>
      </c>
      <c r="C253" s="111" t="s">
        <v>2017</v>
      </c>
      <c r="D253" s="111" t="s">
        <v>4285</v>
      </c>
      <c r="E253" s="111" t="s">
        <v>4466</v>
      </c>
    </row>
    <row r="254" spans="1:5" x14ac:dyDescent="0.25">
      <c r="A254" s="111" t="s">
        <v>3995</v>
      </c>
      <c r="B254" s="111" t="s">
        <v>4282</v>
      </c>
      <c r="C254" s="111" t="s">
        <v>2021</v>
      </c>
      <c r="D254" s="111" t="s">
        <v>4286</v>
      </c>
      <c r="E254" s="111" t="s">
        <v>4466</v>
      </c>
    </row>
    <row r="255" spans="1:5" x14ac:dyDescent="0.25">
      <c r="A255" s="111" t="s">
        <v>3995</v>
      </c>
      <c r="B255" s="111" t="s">
        <v>4282</v>
      </c>
      <c r="C255" s="111" t="s">
        <v>2025</v>
      </c>
      <c r="D255" s="111" t="s">
        <v>4287</v>
      </c>
      <c r="E255" s="111" t="s">
        <v>4466</v>
      </c>
    </row>
    <row r="256" spans="1:5" x14ac:dyDescent="0.25">
      <c r="A256" s="111" t="s">
        <v>3995</v>
      </c>
      <c r="B256" s="111" t="s">
        <v>4282</v>
      </c>
      <c r="C256" s="111" t="s">
        <v>2029</v>
      </c>
      <c r="D256" s="111" t="s">
        <v>4288</v>
      </c>
      <c r="E256" s="111" t="s">
        <v>4466</v>
      </c>
    </row>
    <row r="257" spans="1:5" x14ac:dyDescent="0.25">
      <c r="A257" s="111" t="s">
        <v>3995</v>
      </c>
      <c r="B257" s="111" t="s">
        <v>4282</v>
      </c>
      <c r="C257" s="111" t="s">
        <v>2033</v>
      </c>
      <c r="D257" s="111" t="s">
        <v>4289</v>
      </c>
      <c r="E257" s="111" t="s">
        <v>4466</v>
      </c>
    </row>
    <row r="258" spans="1:5" x14ac:dyDescent="0.25">
      <c r="A258" s="111" t="s">
        <v>3995</v>
      </c>
      <c r="B258" s="111" t="s">
        <v>4282</v>
      </c>
      <c r="C258" s="111" t="s">
        <v>2037</v>
      </c>
      <c r="D258" s="111" t="s">
        <v>4290</v>
      </c>
      <c r="E258" s="111" t="s">
        <v>4466</v>
      </c>
    </row>
    <row r="259" spans="1:5" x14ac:dyDescent="0.25">
      <c r="A259" s="111" t="s">
        <v>3995</v>
      </c>
      <c r="B259" s="111" t="s">
        <v>7225</v>
      </c>
      <c r="C259" s="111" t="s">
        <v>6958</v>
      </c>
      <c r="D259" s="111" t="s">
        <v>7226</v>
      </c>
      <c r="E259" s="111" t="s">
        <v>4466</v>
      </c>
    </row>
    <row r="260" spans="1:5" x14ac:dyDescent="0.25">
      <c r="A260" s="111" t="s">
        <v>3995</v>
      </c>
      <c r="B260" s="111" t="s">
        <v>7225</v>
      </c>
      <c r="C260" s="111" t="s">
        <v>6959</v>
      </c>
      <c r="D260" s="111" t="s">
        <v>7227</v>
      </c>
      <c r="E260" s="111" t="s">
        <v>4466</v>
      </c>
    </row>
    <row r="261" spans="1:5" x14ac:dyDescent="0.25">
      <c r="A261" s="111" t="s">
        <v>3995</v>
      </c>
      <c r="B261" s="111" t="s">
        <v>7225</v>
      </c>
      <c r="C261" s="111" t="s">
        <v>6921</v>
      </c>
      <c r="D261" s="111" t="s">
        <v>7228</v>
      </c>
      <c r="E261" s="111" t="s">
        <v>4466</v>
      </c>
    </row>
    <row r="262" spans="1:5" x14ac:dyDescent="0.25">
      <c r="A262" s="111" t="s">
        <v>3995</v>
      </c>
      <c r="B262" s="111" t="s">
        <v>7225</v>
      </c>
      <c r="C262" s="111" t="s">
        <v>6960</v>
      </c>
      <c r="D262" s="111" t="s">
        <v>7229</v>
      </c>
      <c r="E262" s="111" t="s">
        <v>4466</v>
      </c>
    </row>
    <row r="263" spans="1:5" x14ac:dyDescent="0.25">
      <c r="A263" s="111" t="s">
        <v>3995</v>
      </c>
      <c r="B263" s="111" t="s">
        <v>7225</v>
      </c>
      <c r="C263" s="111" t="s">
        <v>6961</v>
      </c>
      <c r="D263" s="111" t="s">
        <v>7230</v>
      </c>
      <c r="E263" s="111" t="s">
        <v>4466</v>
      </c>
    </row>
    <row r="264" spans="1:5" x14ac:dyDescent="0.25">
      <c r="A264" s="111" t="s">
        <v>3995</v>
      </c>
      <c r="B264" s="111" t="s">
        <v>7225</v>
      </c>
      <c r="C264" s="111" t="s">
        <v>6962</v>
      </c>
      <c r="D264" s="111" t="s">
        <v>7231</v>
      </c>
      <c r="E264" s="111" t="s">
        <v>4466</v>
      </c>
    </row>
    <row r="265" spans="1:5" x14ac:dyDescent="0.25">
      <c r="A265" s="111" t="s">
        <v>3995</v>
      </c>
      <c r="B265" s="111" t="s">
        <v>7225</v>
      </c>
      <c r="C265" s="111" t="s">
        <v>6963</v>
      </c>
      <c r="D265" s="111" t="s">
        <v>7232</v>
      </c>
      <c r="E265" s="111" t="s">
        <v>4466</v>
      </c>
    </row>
    <row r="266" spans="1:5" x14ac:dyDescent="0.25">
      <c r="A266" s="111" t="s">
        <v>3995</v>
      </c>
      <c r="B266" s="111" t="s">
        <v>7225</v>
      </c>
      <c r="C266" s="111" t="s">
        <v>6964</v>
      </c>
      <c r="D266" s="111" t="s">
        <v>7233</v>
      </c>
      <c r="E266" s="111" t="s">
        <v>4466</v>
      </c>
    </row>
    <row r="267" spans="1:5" x14ac:dyDescent="0.25">
      <c r="A267" s="111" t="s">
        <v>3995</v>
      </c>
      <c r="B267" s="111" t="s">
        <v>7225</v>
      </c>
      <c r="C267" s="111" t="s">
        <v>6965</v>
      </c>
      <c r="D267" s="111" t="s">
        <v>7234</v>
      </c>
      <c r="E267" s="111" t="s">
        <v>4466</v>
      </c>
    </row>
    <row r="268" spans="1:5" x14ac:dyDescent="0.25">
      <c r="A268" s="111" t="s">
        <v>3995</v>
      </c>
      <c r="B268" s="111" t="s">
        <v>7225</v>
      </c>
      <c r="C268" s="111" t="s">
        <v>6922</v>
      </c>
      <c r="D268" s="111" t="s">
        <v>7235</v>
      </c>
      <c r="E268" s="111" t="s">
        <v>4466</v>
      </c>
    </row>
    <row r="269" spans="1:5" x14ac:dyDescent="0.25">
      <c r="A269" s="111" t="s">
        <v>3995</v>
      </c>
      <c r="B269" s="111" t="s">
        <v>7225</v>
      </c>
      <c r="C269" s="111" t="s">
        <v>6966</v>
      </c>
      <c r="D269" s="111" t="s">
        <v>7236</v>
      </c>
      <c r="E269" s="111" t="s">
        <v>4466</v>
      </c>
    </row>
    <row r="270" spans="1:5" x14ac:dyDescent="0.25">
      <c r="A270" s="111" t="s">
        <v>3995</v>
      </c>
      <c r="B270" s="111" t="s">
        <v>7225</v>
      </c>
      <c r="C270" s="111" t="s">
        <v>6923</v>
      </c>
      <c r="D270" s="111" t="s">
        <v>7237</v>
      </c>
      <c r="E270" s="111" t="s">
        <v>4466</v>
      </c>
    </row>
    <row r="271" spans="1:5" x14ac:dyDescent="0.25">
      <c r="A271" s="111" t="s">
        <v>3995</v>
      </c>
      <c r="B271" s="111" t="s">
        <v>7225</v>
      </c>
      <c r="C271" s="111" t="s">
        <v>6924</v>
      </c>
      <c r="D271" s="111" t="s">
        <v>7238</v>
      </c>
      <c r="E271" s="111" t="s">
        <v>4466</v>
      </c>
    </row>
    <row r="272" spans="1:5" x14ac:dyDescent="0.25">
      <c r="A272" s="111" t="s">
        <v>3995</v>
      </c>
      <c r="B272" s="111" t="s">
        <v>7225</v>
      </c>
      <c r="C272" s="111" t="s">
        <v>6967</v>
      </c>
      <c r="D272" s="111" t="s">
        <v>7239</v>
      </c>
      <c r="E272" s="111" t="s">
        <v>4466</v>
      </c>
    </row>
    <row r="273" spans="1:5" x14ac:dyDescent="0.25">
      <c r="A273" s="111" t="s">
        <v>3995</v>
      </c>
      <c r="B273" s="111" t="s">
        <v>7225</v>
      </c>
      <c r="C273" s="111" t="s">
        <v>6925</v>
      </c>
      <c r="D273" s="111" t="s">
        <v>7240</v>
      </c>
      <c r="E273" s="111" t="s">
        <v>4466</v>
      </c>
    </row>
    <row r="274" spans="1:5" x14ac:dyDescent="0.25">
      <c r="A274" s="111" t="s">
        <v>3995</v>
      </c>
      <c r="B274" s="111" t="s">
        <v>7225</v>
      </c>
      <c r="C274" s="111" t="s">
        <v>6968</v>
      </c>
      <c r="D274" s="111" t="s">
        <v>7241</v>
      </c>
      <c r="E274" s="111" t="s">
        <v>4466</v>
      </c>
    </row>
    <row r="275" spans="1:5" x14ac:dyDescent="0.25">
      <c r="A275" s="111" t="s">
        <v>3995</v>
      </c>
      <c r="B275" s="111" t="s">
        <v>7225</v>
      </c>
      <c r="C275" s="111" t="s">
        <v>6969</v>
      </c>
      <c r="D275" s="111" t="s">
        <v>7242</v>
      </c>
      <c r="E275" s="111" t="s">
        <v>4466</v>
      </c>
    </row>
    <row r="276" spans="1:5" x14ac:dyDescent="0.25">
      <c r="A276" s="111" t="s">
        <v>3995</v>
      </c>
      <c r="B276" s="111" t="s">
        <v>7225</v>
      </c>
      <c r="C276" s="111" t="s">
        <v>6970</v>
      </c>
      <c r="D276" s="111" t="s">
        <v>7243</v>
      </c>
      <c r="E276" s="111" t="s">
        <v>4466</v>
      </c>
    </row>
    <row r="277" spans="1:5" x14ac:dyDescent="0.25">
      <c r="A277" s="111" t="s">
        <v>3995</v>
      </c>
      <c r="B277" s="111" t="s">
        <v>7225</v>
      </c>
      <c r="C277" s="111" t="s">
        <v>6971</v>
      </c>
      <c r="D277" s="111" t="s">
        <v>7244</v>
      </c>
      <c r="E277" s="111" t="s">
        <v>4466</v>
      </c>
    </row>
    <row r="278" spans="1:5" x14ac:dyDescent="0.25">
      <c r="A278" s="111" t="s">
        <v>3995</v>
      </c>
      <c r="B278" s="111" t="s">
        <v>7225</v>
      </c>
      <c r="C278" s="111" t="s">
        <v>6972</v>
      </c>
      <c r="D278" s="111" t="s">
        <v>7245</v>
      </c>
      <c r="E278" s="111" t="s">
        <v>4466</v>
      </c>
    </row>
    <row r="279" spans="1:5" x14ac:dyDescent="0.25">
      <c r="A279" s="111" t="s">
        <v>3995</v>
      </c>
      <c r="B279" s="111" t="s">
        <v>7225</v>
      </c>
      <c r="C279" s="111" t="s">
        <v>6973</v>
      </c>
      <c r="D279" s="111" t="s">
        <v>7246</v>
      </c>
      <c r="E279" s="111" t="s">
        <v>4466</v>
      </c>
    </row>
    <row r="280" spans="1:5" x14ac:dyDescent="0.25">
      <c r="A280" s="111" t="s">
        <v>3995</v>
      </c>
      <c r="B280" s="111" t="s">
        <v>7225</v>
      </c>
      <c r="C280" s="111" t="s">
        <v>6974</v>
      </c>
      <c r="D280" s="111" t="s">
        <v>7247</v>
      </c>
      <c r="E280" s="111" t="s">
        <v>4466</v>
      </c>
    </row>
    <row r="281" spans="1:5" x14ac:dyDescent="0.25">
      <c r="A281" s="111" t="s">
        <v>3995</v>
      </c>
      <c r="B281" s="111" t="s">
        <v>7225</v>
      </c>
      <c r="C281" s="111" t="s">
        <v>6975</v>
      </c>
      <c r="D281" s="111" t="s">
        <v>7248</v>
      </c>
      <c r="E281" s="111" t="s">
        <v>4466</v>
      </c>
    </row>
    <row r="282" spans="1:5" x14ac:dyDescent="0.25">
      <c r="A282" s="111" t="s">
        <v>3995</v>
      </c>
      <c r="B282" s="111" t="s">
        <v>7225</v>
      </c>
      <c r="C282" s="111" t="s">
        <v>6976</v>
      </c>
      <c r="D282" s="111" t="s">
        <v>7249</v>
      </c>
      <c r="E282" s="111" t="s">
        <v>4466</v>
      </c>
    </row>
    <row r="283" spans="1:5" x14ac:dyDescent="0.25">
      <c r="A283" s="111" t="s">
        <v>3995</v>
      </c>
      <c r="B283" s="111" t="s">
        <v>7225</v>
      </c>
      <c r="C283" s="111" t="s">
        <v>6977</v>
      </c>
      <c r="D283" s="111" t="s">
        <v>7250</v>
      </c>
      <c r="E283" s="111" t="s">
        <v>4466</v>
      </c>
    </row>
    <row r="284" spans="1:5" x14ac:dyDescent="0.25">
      <c r="A284" s="111" t="s">
        <v>3995</v>
      </c>
      <c r="B284" s="111" t="s">
        <v>7225</v>
      </c>
      <c r="C284" s="111" t="s">
        <v>6978</v>
      </c>
      <c r="D284" s="111" t="s">
        <v>7251</v>
      </c>
      <c r="E284" s="111" t="s">
        <v>4466</v>
      </c>
    </row>
    <row r="285" spans="1:5" x14ac:dyDescent="0.25">
      <c r="A285" s="111" t="s">
        <v>3995</v>
      </c>
      <c r="B285" s="111" t="s">
        <v>7225</v>
      </c>
      <c r="C285" s="111" t="s">
        <v>6979</v>
      </c>
      <c r="D285" s="111" t="s">
        <v>7252</v>
      </c>
      <c r="E285" s="111" t="s">
        <v>4466</v>
      </c>
    </row>
    <row r="286" spans="1:5" x14ac:dyDescent="0.25">
      <c r="A286" s="111" t="s">
        <v>3995</v>
      </c>
      <c r="B286" s="111" t="s">
        <v>7225</v>
      </c>
      <c r="C286" s="111" t="s">
        <v>6980</v>
      </c>
      <c r="D286" s="111" t="s">
        <v>7253</v>
      </c>
      <c r="E286" s="111" t="s">
        <v>4466</v>
      </c>
    </row>
    <row r="287" spans="1:5" x14ac:dyDescent="0.25">
      <c r="A287" s="111" t="s">
        <v>3995</v>
      </c>
      <c r="B287" s="111" t="s">
        <v>7225</v>
      </c>
      <c r="C287" s="111" t="s">
        <v>6981</v>
      </c>
      <c r="D287" s="111" t="s">
        <v>7254</v>
      </c>
      <c r="E287" s="111" t="s">
        <v>4466</v>
      </c>
    </row>
    <row r="288" spans="1:5" x14ac:dyDescent="0.25">
      <c r="A288" s="111" t="s">
        <v>3995</v>
      </c>
      <c r="B288" s="111" t="s">
        <v>7225</v>
      </c>
      <c r="C288" s="111" t="s">
        <v>6926</v>
      </c>
      <c r="D288" s="111" t="s">
        <v>7255</v>
      </c>
      <c r="E288" s="111" t="s">
        <v>4466</v>
      </c>
    </row>
    <row r="289" spans="1:5" x14ac:dyDescent="0.25">
      <c r="A289" s="111" t="s">
        <v>3995</v>
      </c>
      <c r="B289" s="111" t="s">
        <v>7225</v>
      </c>
      <c r="C289" s="111" t="s">
        <v>6982</v>
      </c>
      <c r="D289" s="111" t="s">
        <v>7256</v>
      </c>
      <c r="E289" s="111" t="s">
        <v>4466</v>
      </c>
    </row>
    <row r="290" spans="1:5" x14ac:dyDescent="0.25">
      <c r="A290" s="111" t="s">
        <v>3995</v>
      </c>
      <c r="B290" s="111" t="s">
        <v>7225</v>
      </c>
      <c r="C290" s="111" t="s">
        <v>6983</v>
      </c>
      <c r="D290" s="111" t="s">
        <v>7257</v>
      </c>
      <c r="E290" s="111" t="s">
        <v>4466</v>
      </c>
    </row>
    <row r="291" spans="1:5" x14ac:dyDescent="0.25">
      <c r="A291" s="111" t="s">
        <v>3995</v>
      </c>
      <c r="B291" s="111" t="s">
        <v>7225</v>
      </c>
      <c r="C291" s="111" t="s">
        <v>6984</v>
      </c>
      <c r="D291" s="111" t="s">
        <v>7258</v>
      </c>
      <c r="E291" s="111" t="s">
        <v>4466</v>
      </c>
    </row>
    <row r="292" spans="1:5" x14ac:dyDescent="0.25">
      <c r="A292" s="111" t="s">
        <v>3995</v>
      </c>
      <c r="B292" s="111" t="s">
        <v>7225</v>
      </c>
      <c r="C292" s="111" t="s">
        <v>6927</v>
      </c>
      <c r="D292" s="111" t="s">
        <v>7259</v>
      </c>
      <c r="E292" s="111" t="s">
        <v>4466</v>
      </c>
    </row>
    <row r="293" spans="1:5" x14ac:dyDescent="0.25">
      <c r="A293" s="111" t="s">
        <v>3995</v>
      </c>
      <c r="B293" s="111" t="s">
        <v>7225</v>
      </c>
      <c r="C293" s="111" t="s">
        <v>6985</v>
      </c>
      <c r="D293" s="111" t="s">
        <v>7260</v>
      </c>
      <c r="E293" s="111" t="s">
        <v>4466</v>
      </c>
    </row>
    <row r="294" spans="1:5" x14ac:dyDescent="0.25">
      <c r="A294" s="111" t="s">
        <v>3995</v>
      </c>
      <c r="B294" s="111" t="s">
        <v>7261</v>
      </c>
      <c r="C294" s="111" t="s">
        <v>6986</v>
      </c>
      <c r="D294" s="111" t="s">
        <v>7262</v>
      </c>
      <c r="E294" s="111" t="s">
        <v>4466</v>
      </c>
    </row>
    <row r="295" spans="1:5" x14ac:dyDescent="0.25">
      <c r="A295" s="111" t="s">
        <v>3995</v>
      </c>
      <c r="B295" s="111" t="s">
        <v>7261</v>
      </c>
      <c r="C295" s="111" t="s">
        <v>6987</v>
      </c>
      <c r="D295" s="111" t="s">
        <v>7263</v>
      </c>
      <c r="E295" s="111" t="s">
        <v>4466</v>
      </c>
    </row>
    <row r="296" spans="1:5" x14ac:dyDescent="0.25">
      <c r="A296" s="111" t="s">
        <v>3995</v>
      </c>
      <c r="B296" s="111" t="s">
        <v>7261</v>
      </c>
      <c r="C296" s="111" t="s">
        <v>6928</v>
      </c>
      <c r="D296" s="111" t="s">
        <v>7264</v>
      </c>
      <c r="E296" s="111" t="s">
        <v>4466</v>
      </c>
    </row>
    <row r="297" spans="1:5" x14ac:dyDescent="0.25">
      <c r="A297" s="111" t="s">
        <v>3995</v>
      </c>
      <c r="B297" s="111" t="s">
        <v>7261</v>
      </c>
      <c r="C297" s="111" t="s">
        <v>6988</v>
      </c>
      <c r="D297" s="111" t="s">
        <v>7265</v>
      </c>
      <c r="E297" s="111" t="s">
        <v>4466</v>
      </c>
    </row>
    <row r="298" spans="1:5" x14ac:dyDescent="0.25">
      <c r="A298" s="111" t="s">
        <v>3995</v>
      </c>
      <c r="B298" s="111" t="s">
        <v>7261</v>
      </c>
      <c r="C298" s="111" t="s">
        <v>6989</v>
      </c>
      <c r="D298" s="111" t="s">
        <v>7266</v>
      </c>
      <c r="E298" s="111" t="s">
        <v>4466</v>
      </c>
    </row>
    <row r="299" spans="1:5" x14ac:dyDescent="0.25">
      <c r="A299" s="111" t="s">
        <v>3995</v>
      </c>
      <c r="B299" s="111" t="s">
        <v>7261</v>
      </c>
      <c r="C299" s="111" t="s">
        <v>6990</v>
      </c>
      <c r="D299" s="111" t="s">
        <v>7267</v>
      </c>
      <c r="E299" s="111" t="s">
        <v>4466</v>
      </c>
    </row>
    <row r="300" spans="1:5" x14ac:dyDescent="0.25">
      <c r="A300" s="111" t="s">
        <v>3995</v>
      </c>
      <c r="B300" s="111" t="s">
        <v>7261</v>
      </c>
      <c r="C300" s="111" t="s">
        <v>6929</v>
      </c>
      <c r="D300" s="111" t="s">
        <v>7268</v>
      </c>
      <c r="E300" s="111" t="s">
        <v>4466</v>
      </c>
    </row>
    <row r="301" spans="1:5" x14ac:dyDescent="0.25">
      <c r="A301" s="111" t="s">
        <v>3995</v>
      </c>
      <c r="B301" s="111" t="s">
        <v>7261</v>
      </c>
      <c r="C301" s="111" t="s">
        <v>6991</v>
      </c>
      <c r="D301" s="111" t="s">
        <v>7269</v>
      </c>
      <c r="E301" s="111" t="s">
        <v>4466</v>
      </c>
    </row>
    <row r="302" spans="1:5" x14ac:dyDescent="0.25">
      <c r="A302" s="111" t="s">
        <v>3995</v>
      </c>
      <c r="B302" s="111" t="s">
        <v>7261</v>
      </c>
      <c r="C302" s="111" t="s">
        <v>6992</v>
      </c>
      <c r="D302" s="111" t="s">
        <v>7270</v>
      </c>
      <c r="E302" s="111" t="s">
        <v>4466</v>
      </c>
    </row>
    <row r="303" spans="1:5" x14ac:dyDescent="0.25">
      <c r="A303" s="111" t="s">
        <v>3995</v>
      </c>
      <c r="B303" s="111" t="s">
        <v>7261</v>
      </c>
      <c r="C303" s="111" t="s">
        <v>6993</v>
      </c>
      <c r="D303" s="111" t="s">
        <v>7271</v>
      </c>
      <c r="E303" s="111" t="s">
        <v>4466</v>
      </c>
    </row>
    <row r="304" spans="1:5" x14ac:dyDescent="0.25">
      <c r="A304" s="111" t="s">
        <v>3995</v>
      </c>
      <c r="B304" s="111" t="s">
        <v>7261</v>
      </c>
      <c r="C304" s="111" t="s">
        <v>6994</v>
      </c>
      <c r="D304" s="111" t="s">
        <v>7272</v>
      </c>
      <c r="E304" s="111" t="s">
        <v>4466</v>
      </c>
    </row>
    <row r="305" spans="1:5" x14ac:dyDescent="0.25">
      <c r="A305" s="111" t="s">
        <v>3995</v>
      </c>
      <c r="B305" s="111" t="s">
        <v>7261</v>
      </c>
      <c r="C305" s="111" t="s">
        <v>6930</v>
      </c>
      <c r="D305" s="111" t="s">
        <v>7273</v>
      </c>
      <c r="E305" s="111" t="s">
        <v>4466</v>
      </c>
    </row>
    <row r="306" spans="1:5" x14ac:dyDescent="0.25">
      <c r="A306" s="111" t="s">
        <v>3995</v>
      </c>
      <c r="B306" s="111" t="s">
        <v>7261</v>
      </c>
      <c r="C306" s="111" t="s">
        <v>6995</v>
      </c>
      <c r="D306" s="111" t="s">
        <v>7274</v>
      </c>
      <c r="E306" s="111" t="s">
        <v>4466</v>
      </c>
    </row>
    <row r="307" spans="1:5" x14ac:dyDescent="0.25">
      <c r="A307" s="111" t="s">
        <v>3995</v>
      </c>
      <c r="B307" s="111" t="s">
        <v>7261</v>
      </c>
      <c r="C307" s="111" t="s">
        <v>6996</v>
      </c>
      <c r="D307" s="111" t="s">
        <v>7275</v>
      </c>
      <c r="E307" s="111" t="s">
        <v>4466</v>
      </c>
    </row>
    <row r="308" spans="1:5" x14ac:dyDescent="0.25">
      <c r="A308" s="111" t="s">
        <v>3995</v>
      </c>
      <c r="B308" s="111" t="s">
        <v>7261</v>
      </c>
      <c r="C308" s="111" t="s">
        <v>6931</v>
      </c>
      <c r="D308" s="111" t="s">
        <v>7276</v>
      </c>
      <c r="E308" s="111" t="s">
        <v>4466</v>
      </c>
    </row>
    <row r="309" spans="1:5" x14ac:dyDescent="0.25">
      <c r="A309" s="111" t="s">
        <v>3995</v>
      </c>
      <c r="B309" s="111" t="s">
        <v>7261</v>
      </c>
      <c r="C309" s="111" t="s">
        <v>6997</v>
      </c>
      <c r="D309" s="111" t="s">
        <v>7277</v>
      </c>
      <c r="E309" s="111" t="s">
        <v>4466</v>
      </c>
    </row>
    <row r="310" spans="1:5" x14ac:dyDescent="0.25">
      <c r="A310" s="111" t="s">
        <v>3995</v>
      </c>
      <c r="B310" s="111" t="s">
        <v>7261</v>
      </c>
      <c r="C310" s="111" t="s">
        <v>6932</v>
      </c>
      <c r="D310" s="111" t="s">
        <v>7278</v>
      </c>
      <c r="E310" s="111" t="s">
        <v>4466</v>
      </c>
    </row>
    <row r="311" spans="1:5" x14ac:dyDescent="0.25">
      <c r="A311" s="111" t="s">
        <v>3995</v>
      </c>
      <c r="B311" s="111" t="s">
        <v>7261</v>
      </c>
      <c r="C311" s="111" t="s">
        <v>6998</v>
      </c>
      <c r="D311" s="111" t="s">
        <v>7279</v>
      </c>
      <c r="E311" s="111" t="s">
        <v>4466</v>
      </c>
    </row>
    <row r="312" spans="1:5" x14ac:dyDescent="0.25">
      <c r="A312" s="111" t="s">
        <v>3995</v>
      </c>
      <c r="B312" s="111" t="s">
        <v>7261</v>
      </c>
      <c r="C312" s="111" t="s">
        <v>6999</v>
      </c>
      <c r="D312" s="111" t="s">
        <v>7280</v>
      </c>
      <c r="E312" s="111" t="s">
        <v>4466</v>
      </c>
    </row>
    <row r="313" spans="1:5" x14ac:dyDescent="0.25">
      <c r="A313" s="111" t="s">
        <v>3995</v>
      </c>
      <c r="B313" s="111" t="s">
        <v>7261</v>
      </c>
      <c r="C313" s="111" t="s">
        <v>7000</v>
      </c>
      <c r="D313" s="111" t="s">
        <v>7281</v>
      </c>
      <c r="E313" s="111" t="s">
        <v>4466</v>
      </c>
    </row>
    <row r="314" spans="1:5" x14ac:dyDescent="0.25">
      <c r="A314" s="111" t="s">
        <v>3995</v>
      </c>
      <c r="B314" s="111" t="s">
        <v>7261</v>
      </c>
      <c r="C314" s="111" t="s">
        <v>7001</v>
      </c>
      <c r="D314" s="111" t="s">
        <v>7282</v>
      </c>
      <c r="E314" s="111" t="s">
        <v>4466</v>
      </c>
    </row>
    <row r="315" spans="1:5" x14ac:dyDescent="0.25">
      <c r="A315" s="111" t="s">
        <v>3995</v>
      </c>
      <c r="B315" s="111" t="s">
        <v>7261</v>
      </c>
      <c r="C315" s="111" t="s">
        <v>7002</v>
      </c>
      <c r="D315" s="111" t="s">
        <v>7283</v>
      </c>
      <c r="E315" s="111" t="s">
        <v>4466</v>
      </c>
    </row>
    <row r="316" spans="1:5" x14ac:dyDescent="0.25">
      <c r="A316" s="111" t="s">
        <v>3995</v>
      </c>
      <c r="B316" s="111" t="s">
        <v>7261</v>
      </c>
      <c r="C316" s="111" t="s">
        <v>7003</v>
      </c>
      <c r="D316" s="111" t="s">
        <v>7284</v>
      </c>
      <c r="E316" s="111" t="s">
        <v>4466</v>
      </c>
    </row>
    <row r="317" spans="1:5" x14ac:dyDescent="0.25">
      <c r="A317" s="111" t="s">
        <v>3995</v>
      </c>
      <c r="B317" s="111" t="s">
        <v>7261</v>
      </c>
      <c r="C317" s="111" t="s">
        <v>6933</v>
      </c>
      <c r="D317" s="111" t="s">
        <v>7285</v>
      </c>
      <c r="E317" s="111" t="s">
        <v>4466</v>
      </c>
    </row>
    <row r="318" spans="1:5" x14ac:dyDescent="0.25">
      <c r="A318" s="111" t="s">
        <v>3995</v>
      </c>
      <c r="B318" s="111" t="s">
        <v>7261</v>
      </c>
      <c r="C318" s="111" t="s">
        <v>7004</v>
      </c>
      <c r="D318" s="111" t="s">
        <v>7286</v>
      </c>
      <c r="E318" s="111" t="s">
        <v>4466</v>
      </c>
    </row>
    <row r="319" spans="1:5" x14ac:dyDescent="0.25">
      <c r="A319" s="111" t="s">
        <v>3995</v>
      </c>
      <c r="B319" s="111" t="s">
        <v>7261</v>
      </c>
      <c r="C319" s="111" t="s">
        <v>6934</v>
      </c>
      <c r="D319" s="111" t="s">
        <v>7287</v>
      </c>
      <c r="E319" s="111" t="s">
        <v>4466</v>
      </c>
    </row>
    <row r="320" spans="1:5" x14ac:dyDescent="0.25">
      <c r="A320" s="111" t="s">
        <v>3995</v>
      </c>
      <c r="B320" s="111" t="s">
        <v>7261</v>
      </c>
      <c r="C320" s="111" t="s">
        <v>6935</v>
      </c>
      <c r="D320" s="111" t="s">
        <v>7288</v>
      </c>
      <c r="E320" s="111" t="s">
        <v>4466</v>
      </c>
    </row>
    <row r="321" spans="1:5" x14ac:dyDescent="0.25">
      <c r="A321" s="111" t="s">
        <v>3995</v>
      </c>
      <c r="B321" s="111" t="s">
        <v>7261</v>
      </c>
      <c r="C321" s="111" t="s">
        <v>7005</v>
      </c>
      <c r="D321" s="111" t="s">
        <v>7289</v>
      </c>
      <c r="E321" s="111" t="s">
        <v>4466</v>
      </c>
    </row>
    <row r="322" spans="1:5" x14ac:dyDescent="0.25">
      <c r="A322" s="111" t="s">
        <v>3995</v>
      </c>
      <c r="B322" s="111" t="s">
        <v>7261</v>
      </c>
      <c r="C322" s="111" t="s">
        <v>7006</v>
      </c>
      <c r="D322" s="111" t="s">
        <v>7290</v>
      </c>
      <c r="E322" s="111" t="s">
        <v>4466</v>
      </c>
    </row>
    <row r="323" spans="1:5" x14ac:dyDescent="0.25">
      <c r="A323" s="111" t="s">
        <v>3995</v>
      </c>
      <c r="B323" s="111" t="s">
        <v>7261</v>
      </c>
      <c r="C323" s="111" t="s">
        <v>7007</v>
      </c>
      <c r="D323" s="111" t="s">
        <v>7291</v>
      </c>
      <c r="E323" s="111" t="s">
        <v>4466</v>
      </c>
    </row>
    <row r="324" spans="1:5" x14ac:dyDescent="0.25">
      <c r="A324" s="111" t="s">
        <v>3995</v>
      </c>
      <c r="B324" s="111" t="s">
        <v>7261</v>
      </c>
      <c r="C324" s="111" t="s">
        <v>7008</v>
      </c>
      <c r="D324" s="111" t="s">
        <v>7292</v>
      </c>
      <c r="E324" s="111" t="s">
        <v>4466</v>
      </c>
    </row>
    <row r="325" spans="1:5" x14ac:dyDescent="0.25">
      <c r="A325" s="111" t="s">
        <v>3995</v>
      </c>
      <c r="B325" s="111" t="s">
        <v>7261</v>
      </c>
      <c r="C325" s="111" t="s">
        <v>7009</v>
      </c>
      <c r="D325" s="111" t="s">
        <v>7293</v>
      </c>
      <c r="E325" s="111" t="s">
        <v>4466</v>
      </c>
    </row>
    <row r="326" spans="1:5" x14ac:dyDescent="0.25">
      <c r="A326" s="111" t="s">
        <v>3995</v>
      </c>
      <c r="B326" s="111" t="s">
        <v>7261</v>
      </c>
      <c r="C326" s="111" t="s">
        <v>7010</v>
      </c>
      <c r="D326" s="111" t="s">
        <v>7294</v>
      </c>
      <c r="E326" s="111" t="s">
        <v>4466</v>
      </c>
    </row>
    <row r="327" spans="1:5" x14ac:dyDescent="0.25">
      <c r="A327" s="111" t="s">
        <v>3995</v>
      </c>
      <c r="B327" s="111" t="s">
        <v>7261</v>
      </c>
      <c r="C327" s="111" t="s">
        <v>7011</v>
      </c>
      <c r="D327" s="111" t="s">
        <v>7295</v>
      </c>
      <c r="E327" s="111" t="s">
        <v>4466</v>
      </c>
    </row>
    <row r="328" spans="1:5" x14ac:dyDescent="0.25">
      <c r="A328" s="111" t="s">
        <v>3995</v>
      </c>
      <c r="B328" s="111" t="s">
        <v>7296</v>
      </c>
      <c r="C328" s="111" t="s">
        <v>7012</v>
      </c>
      <c r="D328" s="111" t="s">
        <v>7297</v>
      </c>
      <c r="E328" s="111" t="s">
        <v>4466</v>
      </c>
    </row>
    <row r="329" spans="1:5" x14ac:dyDescent="0.25">
      <c r="A329" s="111" t="s">
        <v>3995</v>
      </c>
      <c r="B329" s="111" t="s">
        <v>7296</v>
      </c>
      <c r="C329" s="111" t="s">
        <v>6936</v>
      </c>
      <c r="D329" s="111" t="s">
        <v>7298</v>
      </c>
      <c r="E329" s="111" t="s">
        <v>4466</v>
      </c>
    </row>
    <row r="330" spans="1:5" x14ac:dyDescent="0.25">
      <c r="A330" s="111" t="s">
        <v>3995</v>
      </c>
      <c r="B330" s="111" t="s">
        <v>7296</v>
      </c>
      <c r="C330" s="111" t="s">
        <v>7013</v>
      </c>
      <c r="D330" s="111" t="s">
        <v>7299</v>
      </c>
      <c r="E330" s="111" t="s">
        <v>4466</v>
      </c>
    </row>
    <row r="331" spans="1:5" x14ac:dyDescent="0.25">
      <c r="A331" s="111" t="s">
        <v>3995</v>
      </c>
      <c r="B331" s="111" t="s">
        <v>7296</v>
      </c>
      <c r="C331" s="111" t="s">
        <v>7014</v>
      </c>
      <c r="D331" s="111" t="s">
        <v>7300</v>
      </c>
      <c r="E331" s="111" t="s">
        <v>4466</v>
      </c>
    </row>
    <row r="332" spans="1:5" x14ac:dyDescent="0.25">
      <c r="A332" s="111" t="s">
        <v>3995</v>
      </c>
      <c r="B332" s="111" t="s">
        <v>7296</v>
      </c>
      <c r="C332" s="111" t="s">
        <v>6937</v>
      </c>
      <c r="D332" s="111" t="s">
        <v>7301</v>
      </c>
      <c r="E332" s="111" t="s">
        <v>4466</v>
      </c>
    </row>
    <row r="333" spans="1:5" x14ac:dyDescent="0.25">
      <c r="A333" s="111" t="s">
        <v>3995</v>
      </c>
      <c r="B333" s="111" t="s">
        <v>7296</v>
      </c>
      <c r="C333" s="111" t="s">
        <v>7015</v>
      </c>
      <c r="D333" s="111" t="s">
        <v>7302</v>
      </c>
      <c r="E333" s="111" t="s">
        <v>4466</v>
      </c>
    </row>
    <row r="334" spans="1:5" x14ac:dyDescent="0.25">
      <c r="A334" s="111" t="s">
        <v>3995</v>
      </c>
      <c r="B334" s="111" t="s">
        <v>7296</v>
      </c>
      <c r="C334" s="111" t="s">
        <v>6938</v>
      </c>
      <c r="D334" s="111" t="s">
        <v>7303</v>
      </c>
      <c r="E334" s="111" t="s">
        <v>4466</v>
      </c>
    </row>
    <row r="335" spans="1:5" x14ac:dyDescent="0.25">
      <c r="A335" s="111" t="s">
        <v>3995</v>
      </c>
      <c r="B335" s="111" t="s">
        <v>7296</v>
      </c>
      <c r="C335" s="111" t="s">
        <v>6939</v>
      </c>
      <c r="D335" s="111" t="s">
        <v>7304</v>
      </c>
      <c r="E335" s="111" t="s">
        <v>4466</v>
      </c>
    </row>
    <row r="336" spans="1:5" x14ac:dyDescent="0.25">
      <c r="A336" s="111" t="s">
        <v>3995</v>
      </c>
      <c r="B336" s="111" t="s">
        <v>7296</v>
      </c>
      <c r="C336" s="111" t="s">
        <v>7016</v>
      </c>
      <c r="D336" s="111" t="s">
        <v>7305</v>
      </c>
      <c r="E336" s="111" t="s">
        <v>4466</v>
      </c>
    </row>
    <row r="337" spans="1:5" x14ac:dyDescent="0.25">
      <c r="A337" s="111" t="s">
        <v>3995</v>
      </c>
      <c r="B337" s="111" t="s">
        <v>7296</v>
      </c>
      <c r="C337" s="111" t="s">
        <v>7017</v>
      </c>
      <c r="D337" s="111" t="s">
        <v>7306</v>
      </c>
      <c r="E337" s="111" t="s">
        <v>4466</v>
      </c>
    </row>
    <row r="338" spans="1:5" x14ac:dyDescent="0.25">
      <c r="A338" s="111" t="s">
        <v>3995</v>
      </c>
      <c r="B338" s="111" t="s">
        <v>7296</v>
      </c>
      <c r="C338" s="111" t="s">
        <v>7018</v>
      </c>
      <c r="D338" s="111" t="s">
        <v>7307</v>
      </c>
      <c r="E338" s="111" t="s">
        <v>4466</v>
      </c>
    </row>
    <row r="339" spans="1:5" x14ac:dyDescent="0.25">
      <c r="A339" s="111" t="s">
        <v>3995</v>
      </c>
      <c r="B339" s="111" t="s">
        <v>7296</v>
      </c>
      <c r="C339" s="111" t="s">
        <v>7019</v>
      </c>
      <c r="D339" s="111" t="s">
        <v>7308</v>
      </c>
      <c r="E339" s="111" t="s">
        <v>4466</v>
      </c>
    </row>
    <row r="340" spans="1:5" x14ac:dyDescent="0.25">
      <c r="A340" s="111" t="s">
        <v>3995</v>
      </c>
      <c r="B340" s="111" t="s">
        <v>7296</v>
      </c>
      <c r="C340" s="111" t="s">
        <v>7020</v>
      </c>
      <c r="D340" s="111" t="s">
        <v>7309</v>
      </c>
      <c r="E340" s="111" t="s">
        <v>4466</v>
      </c>
    </row>
    <row r="341" spans="1:5" x14ac:dyDescent="0.25">
      <c r="A341" s="111" t="s">
        <v>3995</v>
      </c>
      <c r="B341" s="111" t="s">
        <v>7296</v>
      </c>
      <c r="C341" s="111" t="s">
        <v>7021</v>
      </c>
      <c r="D341" s="111" t="s">
        <v>7310</v>
      </c>
      <c r="E341" s="111" t="s">
        <v>4466</v>
      </c>
    </row>
    <row r="342" spans="1:5" x14ac:dyDescent="0.25">
      <c r="A342" s="111" t="s">
        <v>3995</v>
      </c>
      <c r="B342" s="111" t="s">
        <v>7296</v>
      </c>
      <c r="C342" s="111" t="s">
        <v>7022</v>
      </c>
      <c r="D342" s="111" t="s">
        <v>7311</v>
      </c>
      <c r="E342" s="111" t="s">
        <v>4466</v>
      </c>
    </row>
    <row r="343" spans="1:5" x14ac:dyDescent="0.25">
      <c r="A343" s="111" t="s">
        <v>3995</v>
      </c>
      <c r="B343" s="111" t="s">
        <v>7296</v>
      </c>
      <c r="C343" s="111" t="s">
        <v>7023</v>
      </c>
      <c r="D343" s="111" t="s">
        <v>7312</v>
      </c>
      <c r="E343" s="111" t="s">
        <v>4466</v>
      </c>
    </row>
    <row r="344" spans="1:5" x14ac:dyDescent="0.25">
      <c r="A344" s="111" t="s">
        <v>3995</v>
      </c>
      <c r="B344" s="111" t="s">
        <v>7296</v>
      </c>
      <c r="C344" s="111" t="s">
        <v>7024</v>
      </c>
      <c r="D344" s="111" t="s">
        <v>7313</v>
      </c>
      <c r="E344" s="111" t="s">
        <v>4466</v>
      </c>
    </row>
    <row r="345" spans="1:5" x14ac:dyDescent="0.25">
      <c r="A345" s="111" t="s">
        <v>3995</v>
      </c>
      <c r="B345" s="111" t="s">
        <v>7296</v>
      </c>
      <c r="C345" s="111" t="s">
        <v>7025</v>
      </c>
      <c r="D345" s="111" t="s">
        <v>7314</v>
      </c>
      <c r="E345" s="111" t="s">
        <v>4466</v>
      </c>
    </row>
    <row r="346" spans="1:5" x14ac:dyDescent="0.25">
      <c r="A346" s="111" t="s">
        <v>3995</v>
      </c>
      <c r="B346" s="111" t="s">
        <v>7296</v>
      </c>
      <c r="C346" s="111" t="s">
        <v>7026</v>
      </c>
      <c r="D346" s="111" t="s">
        <v>7315</v>
      </c>
      <c r="E346" s="111" t="s">
        <v>4466</v>
      </c>
    </row>
    <row r="347" spans="1:5" x14ac:dyDescent="0.25">
      <c r="A347" s="111" t="s">
        <v>3995</v>
      </c>
      <c r="B347" s="111" t="s">
        <v>7296</v>
      </c>
      <c r="C347" s="111" t="s">
        <v>6940</v>
      </c>
      <c r="D347" s="111" t="s">
        <v>7316</v>
      </c>
      <c r="E347" s="111" t="s">
        <v>4466</v>
      </c>
    </row>
    <row r="348" spans="1:5" x14ac:dyDescent="0.25">
      <c r="A348" s="111" t="s">
        <v>3995</v>
      </c>
      <c r="B348" s="111" t="s">
        <v>7296</v>
      </c>
      <c r="C348" s="111" t="s">
        <v>7027</v>
      </c>
      <c r="D348" s="111" t="s">
        <v>7317</v>
      </c>
      <c r="E348" s="111" t="s">
        <v>4466</v>
      </c>
    </row>
    <row r="349" spans="1:5" x14ac:dyDescent="0.25">
      <c r="A349" s="111" t="s">
        <v>3995</v>
      </c>
      <c r="B349" s="111" t="s">
        <v>7296</v>
      </c>
      <c r="C349" s="111" t="s">
        <v>7028</v>
      </c>
      <c r="D349" s="111" t="s">
        <v>7318</v>
      </c>
      <c r="E349" s="111" t="s">
        <v>4466</v>
      </c>
    </row>
    <row r="350" spans="1:5" x14ac:dyDescent="0.25">
      <c r="A350" s="111" t="s">
        <v>3995</v>
      </c>
      <c r="B350" s="111" t="s">
        <v>7296</v>
      </c>
      <c r="C350" s="111" t="s">
        <v>7029</v>
      </c>
      <c r="D350" s="111" t="s">
        <v>7319</v>
      </c>
      <c r="E350" s="111" t="s">
        <v>4466</v>
      </c>
    </row>
    <row r="351" spans="1:5" x14ac:dyDescent="0.25">
      <c r="A351" s="111" t="s">
        <v>3995</v>
      </c>
      <c r="B351" s="111" t="s">
        <v>7296</v>
      </c>
      <c r="C351" s="111" t="s">
        <v>7030</v>
      </c>
      <c r="D351" s="111" t="s">
        <v>7320</v>
      </c>
      <c r="E351" s="111" t="s">
        <v>4466</v>
      </c>
    </row>
    <row r="352" spans="1:5" x14ac:dyDescent="0.25">
      <c r="A352" s="111" t="s">
        <v>3995</v>
      </c>
      <c r="B352" s="111" t="s">
        <v>7296</v>
      </c>
      <c r="C352" s="111" t="s">
        <v>7031</v>
      </c>
      <c r="D352" s="111" t="s">
        <v>7321</v>
      </c>
      <c r="E352" s="111" t="s">
        <v>4466</v>
      </c>
    </row>
    <row r="353" spans="1:5" x14ac:dyDescent="0.25">
      <c r="A353" s="111" t="s">
        <v>3995</v>
      </c>
      <c r="B353" s="111" t="s">
        <v>7296</v>
      </c>
      <c r="C353" s="111" t="s">
        <v>7032</v>
      </c>
      <c r="D353" s="111" t="s">
        <v>7322</v>
      </c>
      <c r="E353" s="111" t="s">
        <v>4466</v>
      </c>
    </row>
    <row r="354" spans="1:5" x14ac:dyDescent="0.25">
      <c r="A354" s="111" t="s">
        <v>3995</v>
      </c>
      <c r="B354" s="111" t="s">
        <v>7296</v>
      </c>
      <c r="C354" s="111" t="s">
        <v>6941</v>
      </c>
      <c r="D354" s="111" t="s">
        <v>7323</v>
      </c>
      <c r="E354" s="111" t="s">
        <v>4466</v>
      </c>
    </row>
    <row r="355" spans="1:5" x14ac:dyDescent="0.25">
      <c r="A355" s="111" t="s">
        <v>3995</v>
      </c>
      <c r="B355" s="111" t="s">
        <v>7296</v>
      </c>
      <c r="C355" s="111" t="s">
        <v>7033</v>
      </c>
      <c r="D355" s="111" t="s">
        <v>7324</v>
      </c>
      <c r="E355" s="111" t="s">
        <v>4466</v>
      </c>
    </row>
    <row r="356" spans="1:5" x14ac:dyDescent="0.25">
      <c r="A356" s="111" t="s">
        <v>3995</v>
      </c>
      <c r="B356" s="111" t="s">
        <v>7296</v>
      </c>
      <c r="C356" s="111" t="s">
        <v>6942</v>
      </c>
      <c r="D356" s="111" t="s">
        <v>7325</v>
      </c>
      <c r="E356" s="111" t="s">
        <v>4466</v>
      </c>
    </row>
    <row r="357" spans="1:5" x14ac:dyDescent="0.25">
      <c r="A357" s="111" t="s">
        <v>3995</v>
      </c>
      <c r="B357" s="111" t="s">
        <v>7296</v>
      </c>
      <c r="C357" s="111" t="s">
        <v>7037</v>
      </c>
      <c r="D357" s="111" t="s">
        <v>7326</v>
      </c>
      <c r="E357" s="111" t="s">
        <v>4466</v>
      </c>
    </row>
    <row r="358" spans="1:5" x14ac:dyDescent="0.25">
      <c r="A358" s="111" t="s">
        <v>3995</v>
      </c>
      <c r="B358" s="111" t="s">
        <v>7296</v>
      </c>
      <c r="C358" s="111" t="s">
        <v>7038</v>
      </c>
      <c r="D358" s="111" t="s">
        <v>7327</v>
      </c>
      <c r="E358" s="111" t="s">
        <v>4466</v>
      </c>
    </row>
    <row r="359" spans="1:5" x14ac:dyDescent="0.25">
      <c r="A359" s="111" t="s">
        <v>3995</v>
      </c>
      <c r="B359" s="111" t="s">
        <v>7296</v>
      </c>
      <c r="C359" s="111" t="s">
        <v>6943</v>
      </c>
      <c r="D359" s="111" t="s">
        <v>7328</v>
      </c>
      <c r="E359" s="111" t="s">
        <v>4466</v>
      </c>
    </row>
    <row r="360" spans="1:5" x14ac:dyDescent="0.25">
      <c r="A360" s="111" t="s">
        <v>3995</v>
      </c>
      <c r="B360" s="111" t="s">
        <v>7296</v>
      </c>
      <c r="C360" s="111" t="s">
        <v>7039</v>
      </c>
      <c r="D360" s="111" t="s">
        <v>7329</v>
      </c>
      <c r="E360" s="111" t="s">
        <v>4466</v>
      </c>
    </row>
    <row r="361" spans="1:5" x14ac:dyDescent="0.25">
      <c r="A361" s="111" t="s">
        <v>3995</v>
      </c>
      <c r="B361" s="111" t="s">
        <v>7296</v>
      </c>
      <c r="C361" s="111" t="s">
        <v>7040</v>
      </c>
      <c r="D361" s="111" t="s">
        <v>7330</v>
      </c>
      <c r="E361" s="111" t="s">
        <v>4466</v>
      </c>
    </row>
    <row r="362" spans="1:5" x14ac:dyDescent="0.25">
      <c r="A362" s="111" t="s">
        <v>3995</v>
      </c>
      <c r="B362" s="111" t="s">
        <v>7331</v>
      </c>
      <c r="C362" s="111" t="s">
        <v>6944</v>
      </c>
      <c r="D362" s="111" t="s">
        <v>7332</v>
      </c>
      <c r="E362" s="111" t="s">
        <v>4466</v>
      </c>
    </row>
    <row r="363" spans="1:5" x14ac:dyDescent="0.25">
      <c r="A363" s="111" t="s">
        <v>3995</v>
      </c>
      <c r="B363" s="111" t="s">
        <v>7331</v>
      </c>
      <c r="C363" s="111" t="s">
        <v>6945</v>
      </c>
      <c r="D363" s="111" t="s">
        <v>7333</v>
      </c>
      <c r="E363" s="111" t="s">
        <v>4466</v>
      </c>
    </row>
    <row r="364" spans="1:5" x14ac:dyDescent="0.25">
      <c r="A364" s="111" t="s">
        <v>3995</v>
      </c>
      <c r="B364" s="111" t="s">
        <v>7331</v>
      </c>
      <c r="C364" s="111" t="s">
        <v>6946</v>
      </c>
      <c r="D364" s="111" t="s">
        <v>7334</v>
      </c>
      <c r="E364" s="111" t="s">
        <v>4466</v>
      </c>
    </row>
    <row r="365" spans="1:5" x14ac:dyDescent="0.25">
      <c r="A365" s="111" t="s">
        <v>3995</v>
      </c>
      <c r="B365" s="111" t="s">
        <v>7331</v>
      </c>
      <c r="C365" s="111" t="s">
        <v>6947</v>
      </c>
      <c r="D365" s="111" t="s">
        <v>7335</v>
      </c>
      <c r="E365" s="111" t="s">
        <v>4466</v>
      </c>
    </row>
    <row r="366" spans="1:5" x14ac:dyDescent="0.25">
      <c r="A366" s="111" t="s">
        <v>3995</v>
      </c>
      <c r="B366" s="111" t="s">
        <v>7331</v>
      </c>
      <c r="C366" s="111" t="s">
        <v>6948</v>
      </c>
      <c r="D366" s="111" t="s">
        <v>7336</v>
      </c>
      <c r="E366" s="111" t="s">
        <v>4466</v>
      </c>
    </row>
    <row r="367" spans="1:5" x14ac:dyDescent="0.25">
      <c r="A367" s="111" t="s">
        <v>3995</v>
      </c>
      <c r="B367" s="111" t="s">
        <v>7331</v>
      </c>
      <c r="C367" s="111" t="s">
        <v>6949</v>
      </c>
      <c r="D367" s="111" t="s">
        <v>7337</v>
      </c>
      <c r="E367" s="111" t="s">
        <v>4466</v>
      </c>
    </row>
    <row r="368" spans="1:5" x14ac:dyDescent="0.25">
      <c r="A368" s="111" t="s">
        <v>3995</v>
      </c>
      <c r="B368" s="111" t="s">
        <v>7331</v>
      </c>
      <c r="C368" s="111" t="s">
        <v>6950</v>
      </c>
      <c r="D368" s="111" t="s">
        <v>7338</v>
      </c>
      <c r="E368" s="111" t="s">
        <v>4466</v>
      </c>
    </row>
    <row r="369" spans="1:5" x14ac:dyDescent="0.25">
      <c r="A369" s="111" t="s">
        <v>3995</v>
      </c>
      <c r="B369" s="111" t="s">
        <v>7331</v>
      </c>
      <c r="C369" s="111" t="s">
        <v>6951</v>
      </c>
      <c r="D369" s="111" t="s">
        <v>7339</v>
      </c>
      <c r="E369" s="111" t="s">
        <v>4466</v>
      </c>
    </row>
    <row r="370" spans="1:5" x14ac:dyDescent="0.25">
      <c r="A370" s="111" t="s">
        <v>3995</v>
      </c>
      <c r="B370" s="111" t="s">
        <v>7331</v>
      </c>
      <c r="C370" s="111" t="s">
        <v>7041</v>
      </c>
      <c r="D370" s="111" t="s">
        <v>7340</v>
      </c>
      <c r="E370" s="111" t="s">
        <v>4466</v>
      </c>
    </row>
    <row r="371" spans="1:5" x14ac:dyDescent="0.25">
      <c r="A371" s="111" t="s">
        <v>3995</v>
      </c>
      <c r="B371" s="111" t="s">
        <v>7331</v>
      </c>
      <c r="C371" s="111" t="s">
        <v>7042</v>
      </c>
      <c r="D371" s="111" t="s">
        <v>7341</v>
      </c>
      <c r="E371" s="111" t="s">
        <v>4466</v>
      </c>
    </row>
    <row r="372" spans="1:5" x14ac:dyDescent="0.25">
      <c r="A372" s="111" t="s">
        <v>3995</v>
      </c>
      <c r="B372" s="111" t="s">
        <v>7331</v>
      </c>
      <c r="C372" s="111" t="s">
        <v>7043</v>
      </c>
      <c r="D372" s="111" t="s">
        <v>7342</v>
      </c>
      <c r="E372" s="111" t="s">
        <v>4466</v>
      </c>
    </row>
    <row r="373" spans="1:5" x14ac:dyDescent="0.25">
      <c r="A373" s="111" t="s">
        <v>3995</v>
      </c>
      <c r="B373" s="111" t="s">
        <v>7331</v>
      </c>
      <c r="C373" s="111" t="s">
        <v>7044</v>
      </c>
      <c r="D373" s="111" t="s">
        <v>7343</v>
      </c>
      <c r="E373" s="111" t="s">
        <v>4466</v>
      </c>
    </row>
    <row r="374" spans="1:5" x14ac:dyDescent="0.25">
      <c r="A374" s="111" t="s">
        <v>3995</v>
      </c>
      <c r="B374" s="111" t="s">
        <v>7331</v>
      </c>
      <c r="C374" s="111" t="s">
        <v>6952</v>
      </c>
      <c r="D374" s="111" t="s">
        <v>7344</v>
      </c>
      <c r="E374" s="111" t="s">
        <v>4466</v>
      </c>
    </row>
    <row r="375" spans="1:5" x14ac:dyDescent="0.25">
      <c r="A375" s="111" t="s">
        <v>3995</v>
      </c>
      <c r="B375" s="111" t="s">
        <v>7331</v>
      </c>
      <c r="C375" s="111" t="s">
        <v>6953</v>
      </c>
      <c r="D375" s="111" t="s">
        <v>7345</v>
      </c>
      <c r="E375" s="111" t="s">
        <v>4466</v>
      </c>
    </row>
    <row r="376" spans="1:5" x14ac:dyDescent="0.25">
      <c r="A376" s="111" t="s">
        <v>3995</v>
      </c>
      <c r="B376" s="111" t="s">
        <v>7331</v>
      </c>
      <c r="C376" s="111" t="s">
        <v>7045</v>
      </c>
      <c r="D376" s="111" t="s">
        <v>7346</v>
      </c>
      <c r="E376" s="111" t="s">
        <v>4466</v>
      </c>
    </row>
    <row r="377" spans="1:5" x14ac:dyDescent="0.25">
      <c r="A377" s="111" t="s">
        <v>3995</v>
      </c>
      <c r="B377" s="111" t="s">
        <v>7331</v>
      </c>
      <c r="C377" s="111" t="s">
        <v>7046</v>
      </c>
      <c r="D377" s="111" t="s">
        <v>7347</v>
      </c>
      <c r="E377" s="111" t="s">
        <v>4466</v>
      </c>
    </row>
    <row r="378" spans="1:5" x14ac:dyDescent="0.25">
      <c r="A378" s="111" t="s">
        <v>3995</v>
      </c>
      <c r="B378" s="111" t="s">
        <v>7331</v>
      </c>
      <c r="C378" s="111" t="s">
        <v>7047</v>
      </c>
      <c r="D378" s="111" t="s">
        <v>7348</v>
      </c>
      <c r="E378" s="111" t="s">
        <v>4466</v>
      </c>
    </row>
    <row r="379" spans="1:5" x14ac:dyDescent="0.25">
      <c r="A379" s="111" t="s">
        <v>3995</v>
      </c>
      <c r="B379" s="111" t="s">
        <v>7331</v>
      </c>
      <c r="C379" s="111" t="s">
        <v>7048</v>
      </c>
      <c r="D379" s="111" t="s">
        <v>7349</v>
      </c>
      <c r="E379" s="111" t="s">
        <v>4466</v>
      </c>
    </row>
    <row r="380" spans="1:5" x14ac:dyDescent="0.25">
      <c r="A380" s="111" t="s">
        <v>3995</v>
      </c>
      <c r="B380" s="111" t="s">
        <v>7331</v>
      </c>
      <c r="C380" s="111" t="s">
        <v>7049</v>
      </c>
      <c r="D380" s="111" t="s">
        <v>7350</v>
      </c>
      <c r="E380" s="111" t="s">
        <v>4466</v>
      </c>
    </row>
    <row r="381" spans="1:5" x14ac:dyDescent="0.25">
      <c r="A381" s="111" t="s">
        <v>3995</v>
      </c>
      <c r="B381" s="111" t="s">
        <v>7331</v>
      </c>
      <c r="C381" s="111" t="s">
        <v>7050</v>
      </c>
      <c r="D381" s="111" t="s">
        <v>7351</v>
      </c>
      <c r="E381" s="111" t="s">
        <v>4466</v>
      </c>
    </row>
    <row r="382" spans="1:5" x14ac:dyDescent="0.25">
      <c r="A382" s="111" t="s">
        <v>3995</v>
      </c>
      <c r="B382" s="111" t="s">
        <v>7331</v>
      </c>
      <c r="C382" s="111" t="s">
        <v>7051</v>
      </c>
      <c r="D382" s="111" t="s">
        <v>7352</v>
      </c>
      <c r="E382" s="111" t="s">
        <v>4466</v>
      </c>
    </row>
    <row r="383" spans="1:5" x14ac:dyDescent="0.25">
      <c r="A383" s="111" t="s">
        <v>3995</v>
      </c>
      <c r="B383" s="111" t="s">
        <v>7353</v>
      </c>
      <c r="C383" s="111" t="s">
        <v>6954</v>
      </c>
      <c r="D383" s="111" t="s">
        <v>7354</v>
      </c>
      <c r="E383" s="111" t="s">
        <v>4466</v>
      </c>
    </row>
    <row r="384" spans="1:5" x14ac:dyDescent="0.25">
      <c r="A384" s="111" t="s">
        <v>3995</v>
      </c>
      <c r="B384" s="111" t="s">
        <v>7353</v>
      </c>
      <c r="C384" s="111" t="s">
        <v>6955</v>
      </c>
      <c r="D384" s="111" t="s">
        <v>7355</v>
      </c>
      <c r="E384" s="111" t="s">
        <v>4466</v>
      </c>
    </row>
    <row r="385" spans="1:5" x14ac:dyDescent="0.25">
      <c r="A385" s="111" t="s">
        <v>3995</v>
      </c>
      <c r="B385" s="111" t="s">
        <v>7353</v>
      </c>
      <c r="C385" s="111" t="s">
        <v>6956</v>
      </c>
      <c r="D385" s="111" t="s">
        <v>7356</v>
      </c>
      <c r="E385" s="111" t="s">
        <v>4466</v>
      </c>
    </row>
    <row r="386" spans="1:5" x14ac:dyDescent="0.25">
      <c r="A386" s="111" t="s">
        <v>3995</v>
      </c>
      <c r="B386" s="111" t="s">
        <v>7353</v>
      </c>
      <c r="C386" s="111" t="s">
        <v>6957</v>
      </c>
      <c r="D386" s="111" t="s">
        <v>7357</v>
      </c>
      <c r="E386" s="111" t="s">
        <v>4466</v>
      </c>
    </row>
    <row r="387" spans="1:5" x14ac:dyDescent="0.25">
      <c r="A387" s="111" t="s">
        <v>3995</v>
      </c>
      <c r="B387" s="111" t="s">
        <v>7353</v>
      </c>
      <c r="C387" s="111" t="s">
        <v>6918</v>
      </c>
      <c r="D387" s="111" t="s">
        <v>7358</v>
      </c>
      <c r="E387" s="111" t="s">
        <v>4466</v>
      </c>
    </row>
    <row r="388" spans="1:5" x14ac:dyDescent="0.25">
      <c r="A388" s="111" t="s">
        <v>3995</v>
      </c>
      <c r="B388" s="111" t="s">
        <v>7353</v>
      </c>
      <c r="C388" s="111" t="s">
        <v>6919</v>
      </c>
      <c r="D388" s="111" t="s">
        <v>7359</v>
      </c>
      <c r="E388" s="111" t="s">
        <v>4466</v>
      </c>
    </row>
    <row r="389" spans="1:5" x14ac:dyDescent="0.25">
      <c r="A389" s="111" t="s">
        <v>3995</v>
      </c>
      <c r="B389" s="111" t="s">
        <v>7353</v>
      </c>
      <c r="C389" s="111" t="s">
        <v>6920</v>
      </c>
      <c r="D389" s="111" t="s">
        <v>7360</v>
      </c>
      <c r="E389" s="111" t="s">
        <v>4466</v>
      </c>
    </row>
    <row r="390" spans="1:5" x14ac:dyDescent="0.25">
      <c r="A390" s="111" t="s">
        <v>3995</v>
      </c>
      <c r="B390" s="111" t="s">
        <v>4291</v>
      </c>
      <c r="C390" s="111" t="s">
        <v>1259</v>
      </c>
      <c r="D390" s="111" t="s">
        <v>4292</v>
      </c>
      <c r="E390" s="111" t="s">
        <v>4466</v>
      </c>
    </row>
    <row r="391" spans="1:5" x14ac:dyDescent="0.25">
      <c r="A391" s="111" t="s">
        <v>3995</v>
      </c>
      <c r="B391" s="111" t="s">
        <v>4293</v>
      </c>
      <c r="C391" s="111" t="s">
        <v>1976</v>
      </c>
      <c r="D391" s="111" t="s">
        <v>4294</v>
      </c>
      <c r="E391" s="111" t="s">
        <v>4466</v>
      </c>
    </row>
    <row r="392" spans="1:5" x14ac:dyDescent="0.25">
      <c r="A392" s="111" t="s">
        <v>3995</v>
      </c>
      <c r="B392" s="111" t="s">
        <v>4295</v>
      </c>
      <c r="C392" s="111" t="s">
        <v>1932</v>
      </c>
      <c r="D392" s="111" t="s">
        <v>4296</v>
      </c>
      <c r="E392" s="111" t="s">
        <v>4466</v>
      </c>
    </row>
    <row r="393" spans="1:5" x14ac:dyDescent="0.25">
      <c r="A393" s="111" t="s">
        <v>3995</v>
      </c>
      <c r="B393" s="111" t="s">
        <v>4295</v>
      </c>
      <c r="C393" s="111" t="s">
        <v>1934</v>
      </c>
      <c r="D393" s="111" t="s">
        <v>4297</v>
      </c>
      <c r="E393" s="111" t="s">
        <v>4466</v>
      </c>
    </row>
    <row r="394" spans="1:5" x14ac:dyDescent="0.25">
      <c r="A394" s="111" t="s">
        <v>3995</v>
      </c>
      <c r="B394" s="111" t="s">
        <v>4298</v>
      </c>
      <c r="C394" s="111" t="s">
        <v>1969</v>
      </c>
      <c r="D394" s="111" t="s">
        <v>4299</v>
      </c>
      <c r="E394" s="111" t="s">
        <v>4466</v>
      </c>
    </row>
    <row r="395" spans="1:5" x14ac:dyDescent="0.25">
      <c r="A395" s="111" t="s">
        <v>3995</v>
      </c>
      <c r="B395" s="111" t="s">
        <v>4300</v>
      </c>
      <c r="C395" s="111" t="s">
        <v>1911</v>
      </c>
      <c r="D395" s="111" t="s">
        <v>4301</v>
      </c>
      <c r="E395" s="111" t="s">
        <v>4466</v>
      </c>
    </row>
    <row r="396" spans="1:5" x14ac:dyDescent="0.25">
      <c r="A396" s="111" t="s">
        <v>3995</v>
      </c>
      <c r="B396" s="111" t="s">
        <v>4300</v>
      </c>
      <c r="C396" s="111" t="s">
        <v>1909</v>
      </c>
      <c r="D396" s="111" t="s">
        <v>4302</v>
      </c>
      <c r="E396" s="111" t="s">
        <v>4466</v>
      </c>
    </row>
    <row r="397" spans="1:5" x14ac:dyDescent="0.25">
      <c r="A397" s="111" t="s">
        <v>3995</v>
      </c>
      <c r="B397" s="111" t="s">
        <v>4303</v>
      </c>
      <c r="C397" s="111" t="s">
        <v>1946</v>
      </c>
      <c r="D397" s="111" t="s">
        <v>4304</v>
      </c>
      <c r="E397" s="111" t="s">
        <v>4466</v>
      </c>
    </row>
    <row r="398" spans="1:5" x14ac:dyDescent="0.25">
      <c r="A398" s="111" t="s">
        <v>3995</v>
      </c>
      <c r="B398" s="111" t="s">
        <v>4303</v>
      </c>
      <c r="C398" s="111" t="s">
        <v>1951</v>
      </c>
      <c r="D398" s="111" t="s">
        <v>4305</v>
      </c>
      <c r="E398" s="111" t="s">
        <v>4466</v>
      </c>
    </row>
    <row r="399" spans="1:5" x14ac:dyDescent="0.25">
      <c r="A399" s="111" t="s">
        <v>3995</v>
      </c>
      <c r="B399" s="111" t="s">
        <v>4303</v>
      </c>
      <c r="C399" s="111" t="s">
        <v>1955</v>
      </c>
      <c r="D399" s="111" t="s">
        <v>4306</v>
      </c>
      <c r="E399" s="111" t="s">
        <v>4466</v>
      </c>
    </row>
    <row r="400" spans="1:5" x14ac:dyDescent="0.25">
      <c r="A400" s="111" t="s">
        <v>3995</v>
      </c>
      <c r="B400" s="111" t="s">
        <v>4307</v>
      </c>
      <c r="C400" s="111" t="s">
        <v>1897</v>
      </c>
      <c r="D400" s="111" t="s">
        <v>4308</v>
      </c>
      <c r="E400" s="111" t="s">
        <v>4466</v>
      </c>
    </row>
    <row r="401" spans="1:5" x14ac:dyDescent="0.25">
      <c r="A401" s="111" t="s">
        <v>3995</v>
      </c>
      <c r="B401" s="111" t="s">
        <v>4307</v>
      </c>
      <c r="C401" s="111" t="s">
        <v>1904</v>
      </c>
      <c r="D401" s="111" t="s">
        <v>4309</v>
      </c>
      <c r="E401" s="111" t="s">
        <v>4466</v>
      </c>
    </row>
    <row r="402" spans="1:5" x14ac:dyDescent="0.25">
      <c r="A402" s="111" t="s">
        <v>3995</v>
      </c>
      <c r="B402" s="111" t="s">
        <v>4310</v>
      </c>
      <c r="C402" s="111" t="s">
        <v>1115</v>
      </c>
      <c r="D402" s="111" t="s">
        <v>4311</v>
      </c>
      <c r="E402" s="111" t="s">
        <v>4466</v>
      </c>
    </row>
    <row r="403" spans="1:5" x14ac:dyDescent="0.25">
      <c r="A403" s="111" t="s">
        <v>3995</v>
      </c>
      <c r="B403" s="111" t="s">
        <v>4310</v>
      </c>
      <c r="C403" s="111" t="s">
        <v>1119</v>
      </c>
      <c r="D403" s="111" t="s">
        <v>4312</v>
      </c>
      <c r="E403" s="111" t="s">
        <v>4466</v>
      </c>
    </row>
    <row r="404" spans="1:5" x14ac:dyDescent="0.25">
      <c r="A404" s="111" t="s">
        <v>3995</v>
      </c>
      <c r="B404" s="111" t="s">
        <v>4310</v>
      </c>
      <c r="C404" s="111" t="s">
        <v>1123</v>
      </c>
      <c r="D404" s="111" t="s">
        <v>4313</v>
      </c>
      <c r="E404" s="111" t="s">
        <v>4466</v>
      </c>
    </row>
    <row r="405" spans="1:5" x14ac:dyDescent="0.25">
      <c r="A405" s="111" t="s">
        <v>3995</v>
      </c>
      <c r="B405" s="111" t="s">
        <v>4310</v>
      </c>
      <c r="C405" s="111" t="s">
        <v>1126</v>
      </c>
      <c r="D405" s="111" t="s">
        <v>4314</v>
      </c>
      <c r="E405" s="111" t="s">
        <v>4466</v>
      </c>
    </row>
    <row r="406" spans="1:5" x14ac:dyDescent="0.25">
      <c r="A406" s="111" t="s">
        <v>3995</v>
      </c>
      <c r="B406" s="111" t="s">
        <v>4310</v>
      </c>
      <c r="C406" s="111" t="s">
        <v>1129</v>
      </c>
      <c r="D406" s="111" t="s">
        <v>4315</v>
      </c>
      <c r="E406" s="111" t="s">
        <v>4466</v>
      </c>
    </row>
    <row r="407" spans="1:5" x14ac:dyDescent="0.25">
      <c r="A407" s="111" t="s">
        <v>3995</v>
      </c>
      <c r="B407" s="111" t="s">
        <v>4310</v>
      </c>
      <c r="C407" s="111" t="s">
        <v>1133</v>
      </c>
      <c r="D407" s="111" t="s">
        <v>4316</v>
      </c>
      <c r="E407" s="111" t="s">
        <v>4466</v>
      </c>
    </row>
    <row r="408" spans="1:5" x14ac:dyDescent="0.25">
      <c r="A408" s="111" t="s">
        <v>3995</v>
      </c>
      <c r="B408" s="111" t="s">
        <v>4310</v>
      </c>
      <c r="C408" s="111" t="s">
        <v>1137</v>
      </c>
      <c r="D408" s="111" t="s">
        <v>4317</v>
      </c>
      <c r="E408" s="111" t="s">
        <v>4466</v>
      </c>
    </row>
    <row r="409" spans="1:5" x14ac:dyDescent="0.25">
      <c r="A409" s="111" t="s">
        <v>3995</v>
      </c>
      <c r="B409" s="111" t="s">
        <v>4310</v>
      </c>
      <c r="C409" s="111" t="s">
        <v>1140</v>
      </c>
      <c r="D409" s="111" t="s">
        <v>4318</v>
      </c>
      <c r="E409" s="111" t="s">
        <v>4466</v>
      </c>
    </row>
    <row r="410" spans="1:5" x14ac:dyDescent="0.25">
      <c r="A410" s="111" t="s">
        <v>3995</v>
      </c>
      <c r="B410" s="111" t="s">
        <v>4310</v>
      </c>
      <c r="C410" s="111" t="s">
        <v>1144</v>
      </c>
      <c r="D410" s="111" t="s">
        <v>4319</v>
      </c>
      <c r="E410" s="111" t="s">
        <v>4466</v>
      </c>
    </row>
    <row r="411" spans="1:5" x14ac:dyDescent="0.25">
      <c r="A411" s="111" t="s">
        <v>3995</v>
      </c>
      <c r="B411" s="111" t="s">
        <v>4310</v>
      </c>
      <c r="C411" s="111" t="s">
        <v>1147</v>
      </c>
      <c r="D411" s="111" t="s">
        <v>4320</v>
      </c>
      <c r="E411" s="111" t="s">
        <v>4466</v>
      </c>
    </row>
    <row r="412" spans="1:5" x14ac:dyDescent="0.25">
      <c r="A412" s="111" t="s">
        <v>3995</v>
      </c>
      <c r="B412" s="111" t="s">
        <v>4310</v>
      </c>
      <c r="C412" s="111" t="s">
        <v>1151</v>
      </c>
      <c r="D412" s="111" t="s">
        <v>4272</v>
      </c>
      <c r="E412" s="111" t="s">
        <v>4466</v>
      </c>
    </row>
    <row r="413" spans="1:5" x14ac:dyDescent="0.25">
      <c r="A413" s="111" t="s">
        <v>3995</v>
      </c>
      <c r="B413" s="111" t="s">
        <v>4310</v>
      </c>
      <c r="C413" s="111" t="s">
        <v>1155</v>
      </c>
      <c r="D413" s="111" t="s">
        <v>4321</v>
      </c>
      <c r="E413" s="111" t="s">
        <v>4466</v>
      </c>
    </row>
    <row r="414" spans="1:5" x14ac:dyDescent="0.25">
      <c r="A414" s="111" t="s">
        <v>3995</v>
      </c>
      <c r="B414" s="111" t="s">
        <v>4322</v>
      </c>
      <c r="C414" s="111" t="s">
        <v>1016</v>
      </c>
      <c r="D414" s="111" t="s">
        <v>4323</v>
      </c>
      <c r="E414" s="111" t="s">
        <v>4466</v>
      </c>
    </row>
    <row r="415" spans="1:5" x14ac:dyDescent="0.25">
      <c r="A415" s="111" t="s">
        <v>3995</v>
      </c>
      <c r="B415" s="111" t="s">
        <v>4322</v>
      </c>
      <c r="C415" s="111" t="s">
        <v>1044</v>
      </c>
      <c r="D415" s="111" t="s">
        <v>4324</v>
      </c>
      <c r="E415" s="111" t="s">
        <v>4466</v>
      </c>
    </row>
    <row r="416" spans="1:5" x14ac:dyDescent="0.25">
      <c r="A416" s="111" t="s">
        <v>3995</v>
      </c>
      <c r="B416" s="111" t="s">
        <v>4322</v>
      </c>
      <c r="C416" s="111" t="s">
        <v>1021</v>
      </c>
      <c r="D416" s="111" t="s">
        <v>4325</v>
      </c>
      <c r="E416" s="111" t="s">
        <v>4466</v>
      </c>
    </row>
    <row r="417" spans="1:5" x14ac:dyDescent="0.25">
      <c r="A417" s="111" t="s">
        <v>3995</v>
      </c>
      <c r="B417" s="111" t="s">
        <v>4322</v>
      </c>
      <c r="C417" s="111" t="s">
        <v>1024</v>
      </c>
      <c r="D417" s="111" t="s">
        <v>4326</v>
      </c>
      <c r="E417" s="111" t="s">
        <v>4466</v>
      </c>
    </row>
    <row r="418" spans="1:5" x14ac:dyDescent="0.25">
      <c r="A418" s="111" t="s">
        <v>3995</v>
      </c>
      <c r="B418" s="111" t="s">
        <v>4327</v>
      </c>
      <c r="C418" s="111" t="s">
        <v>1734</v>
      </c>
      <c r="D418" s="111" t="s">
        <v>4213</v>
      </c>
      <c r="E418" s="111" t="s">
        <v>4466</v>
      </c>
    </row>
    <row r="419" spans="1:5" x14ac:dyDescent="0.25">
      <c r="A419" s="111" t="s">
        <v>3995</v>
      </c>
      <c r="B419" s="111" t="s">
        <v>4327</v>
      </c>
      <c r="C419" s="111" t="s">
        <v>1737</v>
      </c>
      <c r="D419" s="111" t="s">
        <v>4328</v>
      </c>
      <c r="E419" s="111" t="s">
        <v>4466</v>
      </c>
    </row>
    <row r="420" spans="1:5" x14ac:dyDescent="0.25">
      <c r="A420" s="111" t="s">
        <v>3995</v>
      </c>
      <c r="B420" s="111" t="s">
        <v>4327</v>
      </c>
      <c r="C420" s="111" t="s">
        <v>1740</v>
      </c>
      <c r="D420" s="111" t="s">
        <v>4329</v>
      </c>
      <c r="E420" s="111" t="s">
        <v>4466</v>
      </c>
    </row>
    <row r="421" spans="1:5" x14ac:dyDescent="0.25">
      <c r="A421" s="111" t="s">
        <v>3995</v>
      </c>
      <c r="B421" s="111" t="s">
        <v>4327</v>
      </c>
      <c r="C421" s="111" t="s">
        <v>1745</v>
      </c>
      <c r="D421" s="111" t="s">
        <v>4221</v>
      </c>
      <c r="E421" s="111" t="s">
        <v>4466</v>
      </c>
    </row>
    <row r="422" spans="1:5" x14ac:dyDescent="0.25">
      <c r="A422" s="111" t="s">
        <v>3995</v>
      </c>
      <c r="B422" s="111" t="s">
        <v>4327</v>
      </c>
      <c r="C422" s="111" t="s">
        <v>1851</v>
      </c>
      <c r="D422" s="111" t="s">
        <v>4330</v>
      </c>
      <c r="E422" s="111" t="s">
        <v>4466</v>
      </c>
    </row>
    <row r="423" spans="1:5" x14ac:dyDescent="0.25">
      <c r="A423" s="111" t="s">
        <v>3995</v>
      </c>
      <c r="B423" s="111" t="s">
        <v>4327</v>
      </c>
      <c r="C423" s="111" t="s">
        <v>1827</v>
      </c>
      <c r="D423" s="111" t="s">
        <v>4331</v>
      </c>
      <c r="E423" s="111" t="s">
        <v>4466</v>
      </c>
    </row>
    <row r="424" spans="1:5" x14ac:dyDescent="0.25">
      <c r="A424" s="111" t="s">
        <v>3995</v>
      </c>
      <c r="B424" s="111" t="s">
        <v>4327</v>
      </c>
      <c r="C424" s="111" t="s">
        <v>1748</v>
      </c>
      <c r="D424" s="111" t="s">
        <v>4332</v>
      </c>
      <c r="E424" s="111" t="s">
        <v>4466</v>
      </c>
    </row>
    <row r="425" spans="1:5" x14ac:dyDescent="0.25">
      <c r="A425" s="111" t="s">
        <v>3995</v>
      </c>
      <c r="B425" s="111" t="s">
        <v>4327</v>
      </c>
      <c r="C425" s="111" t="s">
        <v>1750</v>
      </c>
      <c r="D425" s="111" t="s">
        <v>4333</v>
      </c>
      <c r="E425" s="111" t="s">
        <v>4466</v>
      </c>
    </row>
    <row r="426" spans="1:5" x14ac:dyDescent="0.25">
      <c r="A426" s="111" t="s">
        <v>3995</v>
      </c>
      <c r="B426" s="111" t="s">
        <v>4327</v>
      </c>
      <c r="C426" s="111" t="s">
        <v>1780</v>
      </c>
      <c r="D426" s="111" t="s">
        <v>4334</v>
      </c>
      <c r="E426" s="111" t="s">
        <v>4466</v>
      </c>
    </row>
    <row r="427" spans="1:5" x14ac:dyDescent="0.25">
      <c r="A427" s="111" t="s">
        <v>3995</v>
      </c>
      <c r="B427" s="111" t="s">
        <v>4335</v>
      </c>
      <c r="C427" s="111" t="s">
        <v>2041</v>
      </c>
      <c r="D427" s="111" t="s">
        <v>4336</v>
      </c>
      <c r="E427" s="111" t="s">
        <v>4466</v>
      </c>
    </row>
    <row r="428" spans="1:5" x14ac:dyDescent="0.25">
      <c r="A428" s="111" t="s">
        <v>3995</v>
      </c>
      <c r="B428" s="111" t="s">
        <v>4337</v>
      </c>
      <c r="C428" s="111" t="s">
        <v>1249</v>
      </c>
      <c r="D428" s="111" t="s">
        <v>4338</v>
      </c>
      <c r="E428" s="111" t="s">
        <v>4466</v>
      </c>
    </row>
    <row r="429" spans="1:5" x14ac:dyDescent="0.25">
      <c r="A429" s="111" t="s">
        <v>3995</v>
      </c>
      <c r="B429" s="111" t="s">
        <v>4337</v>
      </c>
      <c r="C429" s="111" t="s">
        <v>1254</v>
      </c>
      <c r="D429" s="111" t="s">
        <v>4339</v>
      </c>
      <c r="E429" s="111" t="s">
        <v>4466</v>
      </c>
    </row>
    <row r="430" spans="1:5" x14ac:dyDescent="0.25">
      <c r="A430" s="111" t="s">
        <v>3995</v>
      </c>
      <c r="B430" s="111" t="s">
        <v>4340</v>
      </c>
      <c r="C430" s="111" t="s">
        <v>1927</v>
      </c>
      <c r="D430" s="111" t="s">
        <v>4341</v>
      </c>
      <c r="E430" s="111" t="s">
        <v>4466</v>
      </c>
    </row>
    <row r="431" spans="1:5" x14ac:dyDescent="0.25">
      <c r="A431" s="111" t="s">
        <v>3995</v>
      </c>
      <c r="B431" s="111" t="s">
        <v>4342</v>
      </c>
      <c r="C431" s="111" t="s">
        <v>1939</v>
      </c>
      <c r="D431" s="111" t="s">
        <v>4343</v>
      </c>
      <c r="E431" s="111" t="s">
        <v>4466</v>
      </c>
    </row>
    <row r="432" spans="1:5" x14ac:dyDescent="0.25">
      <c r="A432" s="111" t="s">
        <v>3995</v>
      </c>
      <c r="B432" s="111" t="s">
        <v>4342</v>
      </c>
      <c r="C432" s="111" t="s">
        <v>1942</v>
      </c>
      <c r="D432" s="111" t="s">
        <v>4302</v>
      </c>
      <c r="E432" s="111" t="s">
        <v>4466</v>
      </c>
    </row>
    <row r="433" spans="1:5" x14ac:dyDescent="0.25">
      <c r="A433" s="111" t="s">
        <v>3995</v>
      </c>
      <c r="B433" s="111" t="s">
        <v>4344</v>
      </c>
      <c r="C433" s="111" t="s">
        <v>1964</v>
      </c>
      <c r="D433" s="111" t="s">
        <v>4345</v>
      </c>
      <c r="E433" s="111" t="s">
        <v>4466</v>
      </c>
    </row>
    <row r="434" spans="1:5" x14ac:dyDescent="0.25">
      <c r="A434" s="111" t="s">
        <v>3995</v>
      </c>
      <c r="B434" s="111" t="s">
        <v>4344</v>
      </c>
      <c r="C434" s="111" t="s">
        <v>1962</v>
      </c>
      <c r="D434" s="111" t="s">
        <v>4258</v>
      </c>
      <c r="E434" s="111" t="s">
        <v>4466</v>
      </c>
    </row>
    <row r="435" spans="1:5" x14ac:dyDescent="0.25">
      <c r="A435" s="111" t="s">
        <v>3995</v>
      </c>
      <c r="B435" s="111" t="s">
        <v>4346</v>
      </c>
      <c r="C435" s="111" t="s">
        <v>1856</v>
      </c>
      <c r="D435" s="111" t="s">
        <v>4347</v>
      </c>
      <c r="E435" s="111" t="s">
        <v>4466</v>
      </c>
    </row>
    <row r="436" spans="1:5" x14ac:dyDescent="0.25">
      <c r="A436" s="111" t="s">
        <v>3995</v>
      </c>
      <c r="B436" s="111" t="s">
        <v>4348</v>
      </c>
      <c r="C436" s="111" t="s">
        <v>1918</v>
      </c>
      <c r="D436" s="111" t="s">
        <v>4219</v>
      </c>
      <c r="E436" s="111" t="s">
        <v>4466</v>
      </c>
    </row>
    <row r="437" spans="1:5" x14ac:dyDescent="0.25">
      <c r="A437" s="111" t="s">
        <v>3995</v>
      </c>
      <c r="B437" s="111" t="s">
        <v>4348</v>
      </c>
      <c r="C437" s="111" t="s">
        <v>1920</v>
      </c>
      <c r="D437" s="111" t="s">
        <v>4349</v>
      </c>
      <c r="E437" s="111" t="s">
        <v>4466</v>
      </c>
    </row>
    <row r="438" spans="1:5" x14ac:dyDescent="0.25">
      <c r="A438" s="111" t="s">
        <v>3995</v>
      </c>
      <c r="B438" s="111" t="s">
        <v>4350</v>
      </c>
      <c r="C438" s="111" t="s">
        <v>2601</v>
      </c>
      <c r="D438" s="111" t="s">
        <v>4351</v>
      </c>
      <c r="E438" s="111" t="s">
        <v>4352</v>
      </c>
    </row>
    <row r="439" spans="1:5" x14ac:dyDescent="0.25">
      <c r="A439" s="111" t="s">
        <v>3995</v>
      </c>
      <c r="B439" s="111" t="s">
        <v>4350</v>
      </c>
      <c r="C439" s="111" t="s">
        <v>2605</v>
      </c>
      <c r="D439" s="111" t="s">
        <v>4353</v>
      </c>
      <c r="E439" s="111" t="s">
        <v>4352</v>
      </c>
    </row>
    <row r="440" spans="1:5" x14ac:dyDescent="0.25">
      <c r="A440" s="111" t="s">
        <v>3995</v>
      </c>
      <c r="B440" s="111" t="s">
        <v>4354</v>
      </c>
      <c r="C440" s="111" t="s">
        <v>2402</v>
      </c>
      <c r="D440" s="111" t="s">
        <v>4355</v>
      </c>
      <c r="E440" s="111" t="s">
        <v>3998</v>
      </c>
    </row>
    <row r="441" spans="1:5" x14ac:dyDescent="0.25">
      <c r="A441" s="111" t="s">
        <v>3995</v>
      </c>
      <c r="B441" s="111" t="s">
        <v>4356</v>
      </c>
      <c r="C441" s="111" t="s">
        <v>2412</v>
      </c>
      <c r="D441" s="111" t="s">
        <v>4357</v>
      </c>
      <c r="E441" s="111" t="s">
        <v>3998</v>
      </c>
    </row>
    <row r="442" spans="1:5" x14ac:dyDescent="0.25">
      <c r="A442" s="111" t="s">
        <v>3995</v>
      </c>
      <c r="B442" s="111" t="s">
        <v>4356</v>
      </c>
      <c r="C442" s="111" t="s">
        <v>2409</v>
      </c>
      <c r="D442" s="111" t="s">
        <v>4358</v>
      </c>
      <c r="E442" s="111" t="s">
        <v>3998</v>
      </c>
    </row>
    <row r="443" spans="1:5" x14ac:dyDescent="0.25">
      <c r="A443" s="111" t="s">
        <v>3995</v>
      </c>
      <c r="B443" s="111" t="s">
        <v>4359</v>
      </c>
      <c r="C443" s="111" t="s">
        <v>2298</v>
      </c>
      <c r="D443" s="111" t="s">
        <v>4360</v>
      </c>
      <c r="E443" s="111" t="s">
        <v>4361</v>
      </c>
    </row>
    <row r="444" spans="1:5" x14ac:dyDescent="0.25">
      <c r="A444" s="111" t="s">
        <v>3995</v>
      </c>
      <c r="B444" s="111" t="s">
        <v>4362</v>
      </c>
      <c r="C444" s="111" t="s">
        <v>2230</v>
      </c>
      <c r="D444" s="111" t="s">
        <v>4363</v>
      </c>
      <c r="E444" s="111" t="s">
        <v>3998</v>
      </c>
    </row>
    <row r="445" spans="1:5" x14ac:dyDescent="0.25">
      <c r="A445" s="111" t="s">
        <v>3995</v>
      </c>
      <c r="B445" s="111" t="s">
        <v>4364</v>
      </c>
      <c r="C445" s="111" t="s">
        <v>2648</v>
      </c>
      <c r="D445" s="111" t="s">
        <v>4365</v>
      </c>
      <c r="E445" s="111" t="s">
        <v>3998</v>
      </c>
    </row>
    <row r="446" spans="1:5" x14ac:dyDescent="0.25">
      <c r="A446" s="111" t="s">
        <v>3995</v>
      </c>
      <c r="B446" s="111" t="s">
        <v>4364</v>
      </c>
      <c r="C446" s="111" t="s">
        <v>2652</v>
      </c>
      <c r="D446" s="111" t="s">
        <v>4366</v>
      </c>
      <c r="E446" s="111" t="s">
        <v>3998</v>
      </c>
    </row>
    <row r="447" spans="1:5" x14ac:dyDescent="0.25">
      <c r="A447" s="111" t="s">
        <v>3995</v>
      </c>
      <c r="B447" s="111" t="s">
        <v>4367</v>
      </c>
      <c r="C447" s="111" t="s">
        <v>2286</v>
      </c>
      <c r="D447" s="111" t="s">
        <v>4368</v>
      </c>
      <c r="E447" s="111" t="s">
        <v>3998</v>
      </c>
    </row>
    <row r="448" spans="1:5" x14ac:dyDescent="0.25">
      <c r="A448" s="111" t="s">
        <v>3995</v>
      </c>
      <c r="B448" s="111" t="s">
        <v>4367</v>
      </c>
      <c r="C448" s="111" t="s">
        <v>2278</v>
      </c>
      <c r="D448" s="111" t="s">
        <v>4369</v>
      </c>
      <c r="E448" s="111" t="s">
        <v>3998</v>
      </c>
    </row>
    <row r="449" spans="1:5" x14ac:dyDescent="0.25">
      <c r="A449" s="111" t="s">
        <v>3995</v>
      </c>
      <c r="B449" s="111" t="s">
        <v>4367</v>
      </c>
      <c r="C449" s="111" t="s">
        <v>2292</v>
      </c>
      <c r="D449" s="111" t="s">
        <v>4370</v>
      </c>
      <c r="E449" s="111" t="s">
        <v>3998</v>
      </c>
    </row>
    <row r="450" spans="1:5" x14ac:dyDescent="0.25">
      <c r="A450" s="111" t="s">
        <v>3995</v>
      </c>
      <c r="B450" s="111" t="s">
        <v>4371</v>
      </c>
      <c r="C450" s="111" t="s">
        <v>2449</v>
      </c>
      <c r="D450" s="111" t="s">
        <v>4372</v>
      </c>
      <c r="E450" s="111" t="s">
        <v>3998</v>
      </c>
    </row>
    <row r="451" spans="1:5" x14ac:dyDescent="0.25">
      <c r="A451" s="111" t="s">
        <v>3995</v>
      </c>
      <c r="B451" s="111" t="s">
        <v>4373</v>
      </c>
      <c r="C451" s="111" t="s">
        <v>2444</v>
      </c>
      <c r="D451" s="111" t="s">
        <v>4374</v>
      </c>
      <c r="E451" s="111" t="s">
        <v>3998</v>
      </c>
    </row>
    <row r="452" spans="1:5" x14ac:dyDescent="0.25">
      <c r="A452" s="111" t="s">
        <v>3995</v>
      </c>
      <c r="B452" s="111" t="s">
        <v>4373</v>
      </c>
      <c r="C452" s="111" t="s">
        <v>2442</v>
      </c>
      <c r="D452" s="111" t="s">
        <v>4375</v>
      </c>
      <c r="E452" s="111" t="s">
        <v>3998</v>
      </c>
    </row>
    <row r="453" spans="1:5" x14ac:dyDescent="0.25">
      <c r="A453" s="111" t="s">
        <v>3995</v>
      </c>
      <c r="B453" s="111" t="s">
        <v>4376</v>
      </c>
      <c r="C453" s="111" t="s">
        <v>2242</v>
      </c>
      <c r="D453" s="111" t="s">
        <v>4377</v>
      </c>
      <c r="E453" s="111" t="s">
        <v>3998</v>
      </c>
    </row>
    <row r="454" spans="1:5" x14ac:dyDescent="0.25">
      <c r="A454" s="111" t="s">
        <v>3995</v>
      </c>
      <c r="B454" s="111" t="s">
        <v>4376</v>
      </c>
      <c r="C454" s="111" t="s">
        <v>2245</v>
      </c>
      <c r="D454" s="111" t="s">
        <v>4378</v>
      </c>
      <c r="E454" s="111" t="s">
        <v>3998</v>
      </c>
    </row>
    <row r="455" spans="1:5" x14ac:dyDescent="0.25">
      <c r="A455" s="111" t="s">
        <v>3995</v>
      </c>
      <c r="B455" s="111" t="s">
        <v>4376</v>
      </c>
      <c r="C455" s="111" t="s">
        <v>2249</v>
      </c>
      <c r="D455" s="111" t="s">
        <v>4379</v>
      </c>
      <c r="E455" s="111" t="s">
        <v>3998</v>
      </c>
    </row>
    <row r="456" spans="1:5" x14ac:dyDescent="0.25">
      <c r="A456" s="111" t="s">
        <v>3995</v>
      </c>
      <c r="B456" s="111" t="s">
        <v>4376</v>
      </c>
      <c r="C456" s="111" t="s">
        <v>2253</v>
      </c>
      <c r="D456" s="111" t="s">
        <v>4380</v>
      </c>
      <c r="E456" s="111" t="s">
        <v>3998</v>
      </c>
    </row>
    <row r="457" spans="1:5" x14ac:dyDescent="0.25">
      <c r="A457" s="111" t="s">
        <v>3995</v>
      </c>
      <c r="B457" s="111" t="s">
        <v>4376</v>
      </c>
      <c r="C457" s="111" t="s">
        <v>2257</v>
      </c>
      <c r="D457" s="111" t="s">
        <v>4381</v>
      </c>
      <c r="E457" s="111" t="s">
        <v>3998</v>
      </c>
    </row>
    <row r="458" spans="1:5" x14ac:dyDescent="0.25">
      <c r="A458" s="111" t="s">
        <v>3995</v>
      </c>
      <c r="B458" s="111" t="s">
        <v>4376</v>
      </c>
      <c r="C458" s="111" t="s">
        <v>2260</v>
      </c>
      <c r="D458" s="111" t="s">
        <v>4382</v>
      </c>
      <c r="E458" s="111" t="s">
        <v>3998</v>
      </c>
    </row>
    <row r="459" spans="1:5" x14ac:dyDescent="0.25">
      <c r="A459" s="111" t="s">
        <v>3995</v>
      </c>
      <c r="B459" s="111" t="s">
        <v>4383</v>
      </c>
      <c r="C459" s="111" t="s">
        <v>2200</v>
      </c>
      <c r="D459" s="111" t="s">
        <v>4384</v>
      </c>
      <c r="E459" s="111" t="s">
        <v>3998</v>
      </c>
    </row>
    <row r="460" spans="1:5" x14ac:dyDescent="0.25">
      <c r="A460" s="111" t="s">
        <v>3995</v>
      </c>
      <c r="B460" s="111" t="s">
        <v>4383</v>
      </c>
      <c r="C460" s="111" t="s">
        <v>2204</v>
      </c>
      <c r="D460" s="111" t="s">
        <v>4385</v>
      </c>
      <c r="E460" s="111" t="s">
        <v>3998</v>
      </c>
    </row>
    <row r="461" spans="1:5" x14ac:dyDescent="0.25">
      <c r="A461" s="111" t="s">
        <v>3995</v>
      </c>
      <c r="B461" s="111" t="s">
        <v>4383</v>
      </c>
      <c r="C461" s="111" t="s">
        <v>2206</v>
      </c>
      <c r="D461" s="111" t="s">
        <v>4386</v>
      </c>
      <c r="E461" s="111" t="s">
        <v>3998</v>
      </c>
    </row>
    <row r="462" spans="1:5" x14ac:dyDescent="0.25">
      <c r="A462" s="111" t="s">
        <v>3995</v>
      </c>
      <c r="B462" s="111" t="s">
        <v>4383</v>
      </c>
      <c r="C462" s="111" t="s">
        <v>2208</v>
      </c>
      <c r="D462" s="111" t="s">
        <v>4387</v>
      </c>
      <c r="E462" s="111" t="s">
        <v>3998</v>
      </c>
    </row>
    <row r="463" spans="1:5" x14ac:dyDescent="0.25">
      <c r="A463" s="111" t="s">
        <v>3995</v>
      </c>
      <c r="B463" s="111" t="s">
        <v>4388</v>
      </c>
      <c r="C463" s="111" t="s">
        <v>2104</v>
      </c>
      <c r="D463" s="111" t="s">
        <v>4389</v>
      </c>
      <c r="E463" s="111" t="s">
        <v>3998</v>
      </c>
    </row>
    <row r="464" spans="1:5" x14ac:dyDescent="0.25">
      <c r="A464" s="111" t="s">
        <v>3995</v>
      </c>
      <c r="B464" s="111" t="s">
        <v>4388</v>
      </c>
      <c r="C464" s="111" t="s">
        <v>2109</v>
      </c>
      <c r="D464" s="111" t="s">
        <v>4390</v>
      </c>
      <c r="E464" s="111" t="s">
        <v>3998</v>
      </c>
    </row>
    <row r="465" spans="1:5" x14ac:dyDescent="0.25">
      <c r="A465" s="111" t="s">
        <v>3995</v>
      </c>
      <c r="B465" s="111" t="s">
        <v>4388</v>
      </c>
      <c r="C465" s="111" t="s">
        <v>2113</v>
      </c>
      <c r="D465" s="111" t="s">
        <v>4391</v>
      </c>
      <c r="E465" s="111" t="s">
        <v>3998</v>
      </c>
    </row>
    <row r="466" spans="1:5" x14ac:dyDescent="0.25">
      <c r="A466" s="111" t="s">
        <v>3995</v>
      </c>
      <c r="B466" s="111" t="s">
        <v>4388</v>
      </c>
      <c r="C466" s="111" t="s">
        <v>2117</v>
      </c>
      <c r="D466" s="111" t="s">
        <v>4392</v>
      </c>
      <c r="E466" s="111" t="s">
        <v>3998</v>
      </c>
    </row>
    <row r="467" spans="1:5" x14ac:dyDescent="0.25">
      <c r="A467" s="111" t="s">
        <v>3995</v>
      </c>
      <c r="B467" s="111" t="s">
        <v>4388</v>
      </c>
      <c r="C467" s="111" t="s">
        <v>2122</v>
      </c>
      <c r="D467" s="111" t="s">
        <v>4393</v>
      </c>
      <c r="E467" s="111" t="s">
        <v>3998</v>
      </c>
    </row>
    <row r="468" spans="1:5" x14ac:dyDescent="0.25">
      <c r="A468" s="111" t="s">
        <v>3995</v>
      </c>
      <c r="B468" s="111" t="s">
        <v>4388</v>
      </c>
      <c r="C468" s="111" t="s">
        <v>2185</v>
      </c>
      <c r="D468" s="111" t="s">
        <v>4394</v>
      </c>
      <c r="E468" s="111" t="s">
        <v>3998</v>
      </c>
    </row>
    <row r="469" spans="1:5" x14ac:dyDescent="0.25">
      <c r="A469" s="111" t="s">
        <v>3995</v>
      </c>
      <c r="B469" s="111" t="s">
        <v>4395</v>
      </c>
      <c r="C469" s="111" t="s">
        <v>2536</v>
      </c>
      <c r="D469" s="111" t="s">
        <v>4396</v>
      </c>
      <c r="E469" s="111" t="s">
        <v>3998</v>
      </c>
    </row>
    <row r="470" spans="1:5" x14ac:dyDescent="0.25">
      <c r="A470" s="111" t="s">
        <v>3995</v>
      </c>
      <c r="B470" s="111" t="s">
        <v>4395</v>
      </c>
      <c r="C470" s="111" t="s">
        <v>2513</v>
      </c>
      <c r="D470" s="111" t="s">
        <v>4397</v>
      </c>
      <c r="E470" s="111" t="s">
        <v>3998</v>
      </c>
    </row>
    <row r="471" spans="1:5" x14ac:dyDescent="0.25">
      <c r="A471" s="111" t="s">
        <v>3995</v>
      </c>
      <c r="B471" s="111" t="s">
        <v>4395</v>
      </c>
      <c r="C471" s="111" t="s">
        <v>2464</v>
      </c>
      <c r="D471" s="111" t="s">
        <v>4398</v>
      </c>
      <c r="E471" s="111" t="s">
        <v>3998</v>
      </c>
    </row>
    <row r="472" spans="1:5" x14ac:dyDescent="0.25">
      <c r="A472" s="111" t="s">
        <v>3995</v>
      </c>
      <c r="B472" s="111" t="s">
        <v>4395</v>
      </c>
      <c r="C472" s="111" t="s">
        <v>2533</v>
      </c>
      <c r="D472" s="111" t="s">
        <v>4399</v>
      </c>
      <c r="E472" s="111" t="s">
        <v>3998</v>
      </c>
    </row>
    <row r="473" spans="1:5" x14ac:dyDescent="0.25">
      <c r="A473" s="111" t="s">
        <v>3995</v>
      </c>
      <c r="B473" s="111" t="s">
        <v>4395</v>
      </c>
      <c r="C473" s="111" t="s">
        <v>2538</v>
      </c>
      <c r="D473" s="111" t="s">
        <v>4400</v>
      </c>
      <c r="E473" s="111" t="s">
        <v>3998</v>
      </c>
    </row>
    <row r="474" spans="1:5" x14ac:dyDescent="0.25">
      <c r="A474" s="111" t="s">
        <v>3995</v>
      </c>
      <c r="B474" s="111" t="s">
        <v>4395</v>
      </c>
      <c r="C474" s="111" t="s">
        <v>2493</v>
      </c>
      <c r="D474" s="111" t="s">
        <v>4401</v>
      </c>
      <c r="E474" s="111" t="s">
        <v>4033</v>
      </c>
    </row>
    <row r="475" spans="1:5" x14ac:dyDescent="0.25">
      <c r="A475" s="111" t="s">
        <v>3995</v>
      </c>
      <c r="B475" s="111" t="s">
        <v>4395</v>
      </c>
      <c r="C475" s="111" t="s">
        <v>2542</v>
      </c>
      <c r="D475" s="111" t="s">
        <v>4402</v>
      </c>
      <c r="E475" s="111" t="s">
        <v>3998</v>
      </c>
    </row>
    <row r="476" spans="1:5" x14ac:dyDescent="0.25">
      <c r="A476" s="111" t="s">
        <v>3995</v>
      </c>
      <c r="B476" s="111" t="s">
        <v>4395</v>
      </c>
      <c r="C476" s="111" t="s">
        <v>2518</v>
      </c>
      <c r="D476" s="111" t="s">
        <v>4403</v>
      </c>
      <c r="E476" s="111" t="s">
        <v>3998</v>
      </c>
    </row>
    <row r="477" spans="1:5" x14ac:dyDescent="0.25">
      <c r="A477" s="111" t="s">
        <v>3995</v>
      </c>
      <c r="B477" s="111" t="s">
        <v>4395</v>
      </c>
      <c r="C477" s="111" t="s">
        <v>2557</v>
      </c>
      <c r="D477" s="111" t="s">
        <v>4404</v>
      </c>
      <c r="E477" s="111" t="s">
        <v>4033</v>
      </c>
    </row>
    <row r="478" spans="1:5" x14ac:dyDescent="0.25">
      <c r="A478" s="111" t="s">
        <v>3995</v>
      </c>
      <c r="B478" s="111" t="s">
        <v>4395</v>
      </c>
      <c r="C478" s="111" t="s">
        <v>2548</v>
      </c>
      <c r="D478" s="111" t="s">
        <v>4405</v>
      </c>
      <c r="E478" s="111" t="s">
        <v>3998</v>
      </c>
    </row>
    <row r="479" spans="1:5" x14ac:dyDescent="0.25">
      <c r="A479" s="111" t="s">
        <v>3995</v>
      </c>
      <c r="B479" s="111" t="s">
        <v>4395</v>
      </c>
      <c r="C479" s="111" t="s">
        <v>2522</v>
      </c>
      <c r="D479" s="111" t="s">
        <v>4406</v>
      </c>
      <c r="E479" s="111" t="s">
        <v>3998</v>
      </c>
    </row>
    <row r="480" spans="1:5" x14ac:dyDescent="0.25">
      <c r="A480" s="111" t="s">
        <v>3995</v>
      </c>
      <c r="B480" s="111" t="s">
        <v>4395</v>
      </c>
      <c r="C480" s="111" t="s">
        <v>2545</v>
      </c>
      <c r="D480" s="111" t="s">
        <v>4407</v>
      </c>
      <c r="E480" s="111" t="s">
        <v>3998</v>
      </c>
    </row>
    <row r="481" spans="1:5" x14ac:dyDescent="0.25">
      <c r="A481" s="111" t="s">
        <v>3995</v>
      </c>
      <c r="B481" s="111" t="s">
        <v>4395</v>
      </c>
      <c r="C481" s="111" t="s">
        <v>2467</v>
      </c>
      <c r="D481" s="111" t="s">
        <v>4408</v>
      </c>
      <c r="E481" s="111" t="s">
        <v>3998</v>
      </c>
    </row>
    <row r="482" spans="1:5" x14ac:dyDescent="0.25">
      <c r="A482" s="111" t="s">
        <v>3995</v>
      </c>
      <c r="B482" s="111" t="s">
        <v>4395</v>
      </c>
      <c r="C482" s="111" t="s">
        <v>2497</v>
      </c>
      <c r="D482" s="111" t="s">
        <v>4409</v>
      </c>
      <c r="E482" s="111" t="s">
        <v>3998</v>
      </c>
    </row>
    <row r="483" spans="1:5" x14ac:dyDescent="0.25">
      <c r="A483" s="111" t="s">
        <v>3995</v>
      </c>
      <c r="B483" s="111" t="s">
        <v>4395</v>
      </c>
      <c r="C483" s="111" t="s">
        <v>2524</v>
      </c>
      <c r="D483" s="111" t="s">
        <v>4410</v>
      </c>
      <c r="E483" s="111" t="s">
        <v>3998</v>
      </c>
    </row>
    <row r="484" spans="1:5" x14ac:dyDescent="0.25">
      <c r="A484" s="111" t="s">
        <v>3995</v>
      </c>
      <c r="B484" s="111" t="s">
        <v>4411</v>
      </c>
      <c r="C484" s="111" t="s">
        <v>2317</v>
      </c>
      <c r="D484" s="111" t="s">
        <v>4412</v>
      </c>
      <c r="E484" s="111" t="s">
        <v>3998</v>
      </c>
    </row>
    <row r="485" spans="1:5" x14ac:dyDescent="0.25">
      <c r="A485" s="111" t="s">
        <v>3995</v>
      </c>
      <c r="B485" s="111" t="s">
        <v>4411</v>
      </c>
      <c r="C485" s="111" t="s">
        <v>2322</v>
      </c>
      <c r="D485" s="111" t="s">
        <v>4413</v>
      </c>
      <c r="E485" s="111" t="s">
        <v>4033</v>
      </c>
    </row>
    <row r="486" spans="1:5" x14ac:dyDescent="0.25">
      <c r="A486" s="111" t="s">
        <v>3995</v>
      </c>
      <c r="B486" s="111" t="s">
        <v>4414</v>
      </c>
      <c r="C486" s="111" t="s">
        <v>2610</v>
      </c>
      <c r="D486" s="111" t="s">
        <v>4415</v>
      </c>
      <c r="E486" s="111" t="s">
        <v>3998</v>
      </c>
    </row>
    <row r="487" spans="1:5" x14ac:dyDescent="0.25">
      <c r="A487" s="111" t="s">
        <v>3995</v>
      </c>
      <c r="B487" s="111" t="s">
        <v>4414</v>
      </c>
      <c r="C487" s="111" t="s">
        <v>2614</v>
      </c>
      <c r="D487" s="111" t="s">
        <v>4416</v>
      </c>
      <c r="E487" s="111" t="s">
        <v>3998</v>
      </c>
    </row>
    <row r="488" spans="1:5" x14ac:dyDescent="0.25">
      <c r="A488" s="111" t="s">
        <v>3995</v>
      </c>
      <c r="B488" s="111" t="s">
        <v>4414</v>
      </c>
      <c r="C488" s="111" t="s">
        <v>2618</v>
      </c>
      <c r="D488" s="111" t="s">
        <v>4417</v>
      </c>
      <c r="E488" s="111" t="s">
        <v>3998</v>
      </c>
    </row>
    <row r="489" spans="1:5" x14ac:dyDescent="0.25">
      <c r="A489" s="111" t="s">
        <v>3995</v>
      </c>
      <c r="B489" s="111" t="s">
        <v>4414</v>
      </c>
      <c r="C489" s="111" t="s">
        <v>2622</v>
      </c>
      <c r="D489" s="111" t="s">
        <v>4418</v>
      </c>
      <c r="E489" s="111" t="s">
        <v>3998</v>
      </c>
    </row>
    <row r="490" spans="1:5" x14ac:dyDescent="0.25">
      <c r="A490" s="111" t="s">
        <v>3995</v>
      </c>
      <c r="B490" s="111" t="s">
        <v>4414</v>
      </c>
      <c r="C490" s="111" t="s">
        <v>2626</v>
      </c>
      <c r="D490" s="111" t="s">
        <v>4419</v>
      </c>
      <c r="E490" s="111" t="s">
        <v>3998</v>
      </c>
    </row>
    <row r="491" spans="1:5" x14ac:dyDescent="0.25">
      <c r="A491" s="111" t="s">
        <v>3995</v>
      </c>
      <c r="B491" s="111" t="s">
        <v>4414</v>
      </c>
      <c r="C491" s="111" t="s">
        <v>2630</v>
      </c>
      <c r="D491" s="111" t="s">
        <v>4420</v>
      </c>
      <c r="E491" s="111" t="s">
        <v>3998</v>
      </c>
    </row>
    <row r="492" spans="1:5" x14ac:dyDescent="0.25">
      <c r="A492" s="111" t="s">
        <v>3995</v>
      </c>
      <c r="B492" s="111" t="s">
        <v>4414</v>
      </c>
      <c r="C492" s="111" t="s">
        <v>2634</v>
      </c>
      <c r="D492" s="111" t="s">
        <v>4421</v>
      </c>
      <c r="E492" s="111" t="s">
        <v>3998</v>
      </c>
    </row>
    <row r="493" spans="1:5" x14ac:dyDescent="0.25">
      <c r="A493" s="111" t="s">
        <v>3995</v>
      </c>
      <c r="B493" s="111" t="s">
        <v>4414</v>
      </c>
      <c r="C493" s="111" t="s">
        <v>2638</v>
      </c>
      <c r="D493" s="111" t="s">
        <v>4422</v>
      </c>
      <c r="E493" s="111" t="s">
        <v>3998</v>
      </c>
    </row>
    <row r="494" spans="1:5" x14ac:dyDescent="0.25">
      <c r="A494" s="111" t="s">
        <v>3995</v>
      </c>
      <c r="B494" s="111" t="s">
        <v>4414</v>
      </c>
      <c r="C494" s="111" t="s">
        <v>2642</v>
      </c>
      <c r="D494" s="111" t="s">
        <v>4423</v>
      </c>
      <c r="E494" s="111" t="s">
        <v>3998</v>
      </c>
    </row>
    <row r="495" spans="1:5" x14ac:dyDescent="0.25">
      <c r="A495" s="111" t="s">
        <v>3995</v>
      </c>
      <c r="B495" s="111" t="s">
        <v>4414</v>
      </c>
      <c r="C495" s="111" t="s">
        <v>2562</v>
      </c>
      <c r="D495" s="111" t="s">
        <v>4424</v>
      </c>
      <c r="E495" s="111" t="s">
        <v>3998</v>
      </c>
    </row>
    <row r="496" spans="1:5" x14ac:dyDescent="0.25">
      <c r="A496" s="111" t="s">
        <v>3995</v>
      </c>
      <c r="B496" s="111" t="s">
        <v>4425</v>
      </c>
      <c r="C496" s="111" t="s">
        <v>2196</v>
      </c>
      <c r="D496" s="111" t="s">
        <v>4426</v>
      </c>
      <c r="E496" s="111" t="s">
        <v>4106</v>
      </c>
    </row>
    <row r="497" spans="1:5" x14ac:dyDescent="0.25">
      <c r="A497" s="111" t="s">
        <v>3995</v>
      </c>
      <c r="B497" s="111" t="s">
        <v>4427</v>
      </c>
      <c r="C497" s="111" t="s">
        <v>2327</v>
      </c>
      <c r="D497" s="111" t="s">
        <v>4428</v>
      </c>
      <c r="E497" s="111" t="s">
        <v>4352</v>
      </c>
    </row>
    <row r="498" spans="1:5" x14ac:dyDescent="0.25">
      <c r="A498" s="111" t="s">
        <v>3995</v>
      </c>
      <c r="B498" s="111" t="s">
        <v>4427</v>
      </c>
      <c r="C498" s="111" t="s">
        <v>2332</v>
      </c>
      <c r="D498" s="111" t="s">
        <v>4429</v>
      </c>
      <c r="E498" s="111" t="s">
        <v>4352</v>
      </c>
    </row>
    <row r="499" spans="1:5" x14ac:dyDescent="0.25">
      <c r="A499" s="111" t="s">
        <v>3995</v>
      </c>
      <c r="B499" s="111" t="s">
        <v>4427</v>
      </c>
      <c r="C499" s="111" t="s">
        <v>2336</v>
      </c>
      <c r="D499" s="111" t="s">
        <v>4430</v>
      </c>
      <c r="E499" s="111" t="s">
        <v>4352</v>
      </c>
    </row>
    <row r="500" spans="1:5" x14ac:dyDescent="0.25">
      <c r="A500" s="111" t="s">
        <v>3995</v>
      </c>
      <c r="B500" s="111" t="s">
        <v>4427</v>
      </c>
      <c r="C500" s="111" t="s">
        <v>2341</v>
      </c>
      <c r="D500" s="111" t="s">
        <v>4431</v>
      </c>
      <c r="E500" s="111" t="s">
        <v>4352</v>
      </c>
    </row>
    <row r="501" spans="1:5" x14ac:dyDescent="0.25">
      <c r="A501" s="111" t="s">
        <v>3995</v>
      </c>
      <c r="B501" s="111" t="s">
        <v>4427</v>
      </c>
      <c r="C501" s="111" t="s">
        <v>2344</v>
      </c>
      <c r="D501" s="111" t="s">
        <v>4432</v>
      </c>
      <c r="E501" s="111" t="s">
        <v>4352</v>
      </c>
    </row>
    <row r="502" spans="1:5" x14ac:dyDescent="0.25">
      <c r="A502" s="111" t="s">
        <v>3995</v>
      </c>
      <c r="B502" s="111" t="s">
        <v>4427</v>
      </c>
      <c r="C502" s="111" t="s">
        <v>2303</v>
      </c>
      <c r="D502" s="111" t="s">
        <v>4433</v>
      </c>
      <c r="E502" s="111" t="s">
        <v>4352</v>
      </c>
    </row>
    <row r="503" spans="1:5" x14ac:dyDescent="0.25">
      <c r="A503" s="111" t="s">
        <v>3995</v>
      </c>
      <c r="B503" s="111" t="s">
        <v>4434</v>
      </c>
      <c r="C503" s="111" t="s">
        <v>2237</v>
      </c>
      <c r="D503" s="111" t="s">
        <v>4435</v>
      </c>
      <c r="E503" s="111" t="s">
        <v>3998</v>
      </c>
    </row>
    <row r="504" spans="1:5" x14ac:dyDescent="0.25">
      <c r="A504" s="111" t="s">
        <v>3995</v>
      </c>
      <c r="B504" s="111" t="s">
        <v>4436</v>
      </c>
      <c r="C504" s="111" t="s">
        <v>2264</v>
      </c>
      <c r="D504" s="111" t="s">
        <v>4437</v>
      </c>
      <c r="E504" s="111" t="s">
        <v>3998</v>
      </c>
    </row>
    <row r="505" spans="1:5" x14ac:dyDescent="0.25">
      <c r="A505" s="111" t="s">
        <v>3995</v>
      </c>
      <c r="B505" s="111" t="s">
        <v>4436</v>
      </c>
      <c r="C505" s="111" t="s">
        <v>2267</v>
      </c>
      <c r="D505" s="111" t="s">
        <v>4438</v>
      </c>
      <c r="E505" s="111" t="s">
        <v>3998</v>
      </c>
    </row>
    <row r="506" spans="1:5" x14ac:dyDescent="0.25">
      <c r="A506" s="111" t="s">
        <v>3995</v>
      </c>
      <c r="B506" s="111" t="s">
        <v>4439</v>
      </c>
      <c r="C506" s="111" t="s">
        <v>2211</v>
      </c>
      <c r="D506" s="111" t="s">
        <v>4440</v>
      </c>
      <c r="E506" s="111" t="s">
        <v>3998</v>
      </c>
    </row>
    <row r="507" spans="1:5" x14ac:dyDescent="0.25">
      <c r="A507" s="111" t="s">
        <v>3995</v>
      </c>
      <c r="B507" s="111" t="s">
        <v>4439</v>
      </c>
      <c r="C507" s="111" t="s">
        <v>2215</v>
      </c>
      <c r="D507" s="111" t="s">
        <v>4441</v>
      </c>
      <c r="E507" s="111" t="s">
        <v>3998</v>
      </c>
    </row>
    <row r="508" spans="1:5" x14ac:dyDescent="0.25">
      <c r="A508" s="111" t="s">
        <v>3995</v>
      </c>
      <c r="B508" s="111" t="s">
        <v>4439</v>
      </c>
      <c r="C508" s="111" t="s">
        <v>2219</v>
      </c>
      <c r="D508" s="111" t="s">
        <v>4442</v>
      </c>
      <c r="E508" s="111" t="s">
        <v>3998</v>
      </c>
    </row>
    <row r="509" spans="1:5" x14ac:dyDescent="0.25">
      <c r="A509" s="111" t="s">
        <v>3995</v>
      </c>
      <c r="B509" s="111" t="s">
        <v>4439</v>
      </c>
      <c r="C509" s="111" t="s">
        <v>2224</v>
      </c>
      <c r="D509" s="111" t="s">
        <v>4443</v>
      </c>
      <c r="E509" s="111" t="s">
        <v>3998</v>
      </c>
    </row>
    <row r="510" spans="1:5" x14ac:dyDescent="0.25">
      <c r="A510" s="111" t="s">
        <v>3995</v>
      </c>
      <c r="B510" s="111" t="s">
        <v>4444</v>
      </c>
      <c r="C510" s="111" t="s">
        <v>2132</v>
      </c>
      <c r="D510" s="111" t="s">
        <v>4445</v>
      </c>
      <c r="E510" s="111" t="s">
        <v>4079</v>
      </c>
    </row>
    <row r="511" spans="1:5" x14ac:dyDescent="0.25">
      <c r="A511" s="111" t="s">
        <v>3995</v>
      </c>
      <c r="B511" s="111" t="s">
        <v>4444</v>
      </c>
      <c r="C511" s="111" t="s">
        <v>2127</v>
      </c>
      <c r="D511" s="111" t="s">
        <v>4446</v>
      </c>
      <c r="E511" s="111" t="s">
        <v>3998</v>
      </c>
    </row>
    <row r="512" spans="1:5" x14ac:dyDescent="0.25">
      <c r="A512" s="111" t="s">
        <v>3995</v>
      </c>
      <c r="B512" s="111" t="s">
        <v>4444</v>
      </c>
      <c r="C512" s="111" t="s">
        <v>2136</v>
      </c>
      <c r="D512" s="111" t="s">
        <v>4447</v>
      </c>
      <c r="E512" s="111" t="s">
        <v>3998</v>
      </c>
    </row>
    <row r="513" spans="1:5" x14ac:dyDescent="0.25">
      <c r="A513" s="111" t="s">
        <v>3995</v>
      </c>
      <c r="B513" s="111" t="s">
        <v>4444</v>
      </c>
      <c r="C513" s="111" t="s">
        <v>2190</v>
      </c>
      <c r="D513" s="111" t="s">
        <v>4448</v>
      </c>
      <c r="E513" s="111" t="s">
        <v>3998</v>
      </c>
    </row>
    <row r="514" spans="1:5" x14ac:dyDescent="0.25">
      <c r="A514" s="111" t="s">
        <v>3995</v>
      </c>
      <c r="B514" s="111" t="s">
        <v>4444</v>
      </c>
      <c r="C514" s="111" t="s">
        <v>2141</v>
      </c>
      <c r="D514" s="111" t="s">
        <v>4449</v>
      </c>
      <c r="E514" s="111" t="s">
        <v>3998</v>
      </c>
    </row>
    <row r="515" spans="1:5" x14ac:dyDescent="0.25">
      <c r="A515" s="111" t="s">
        <v>3995</v>
      </c>
      <c r="B515" s="111" t="s">
        <v>4444</v>
      </c>
      <c r="C515" s="111" t="s">
        <v>2147</v>
      </c>
      <c r="D515" s="111" t="s">
        <v>4450</v>
      </c>
      <c r="E515" s="111" t="s">
        <v>3998</v>
      </c>
    </row>
    <row r="516" spans="1:5" x14ac:dyDescent="0.25">
      <c r="A516" s="111" t="s">
        <v>3995</v>
      </c>
      <c r="B516" s="111" t="s">
        <v>4444</v>
      </c>
      <c r="C516" s="111" t="s">
        <v>2151</v>
      </c>
      <c r="D516" s="111" t="s">
        <v>4451</v>
      </c>
      <c r="E516" s="111" t="s">
        <v>3998</v>
      </c>
    </row>
    <row r="517" spans="1:5" x14ac:dyDescent="0.25">
      <c r="A517" s="111" t="s">
        <v>3995</v>
      </c>
      <c r="B517" s="111" t="s">
        <v>4444</v>
      </c>
      <c r="C517" s="111" t="s">
        <v>2154</v>
      </c>
      <c r="D517" s="111" t="s">
        <v>4452</v>
      </c>
      <c r="E517" s="111" t="s">
        <v>3998</v>
      </c>
    </row>
    <row r="518" spans="1:5" x14ac:dyDescent="0.25">
      <c r="A518" s="111" t="s">
        <v>3995</v>
      </c>
      <c r="B518" s="111" t="s">
        <v>4444</v>
      </c>
      <c r="C518" s="111" t="s">
        <v>2158</v>
      </c>
      <c r="D518" s="111" t="s">
        <v>4453</v>
      </c>
      <c r="E518" s="111" t="s">
        <v>3998</v>
      </c>
    </row>
    <row r="519" spans="1:5" x14ac:dyDescent="0.25">
      <c r="A519" s="111" t="s">
        <v>3995</v>
      </c>
      <c r="B519" s="111" t="s">
        <v>4444</v>
      </c>
      <c r="C519" s="111" t="s">
        <v>2161</v>
      </c>
      <c r="D519" s="111" t="s">
        <v>4454</v>
      </c>
      <c r="E519" s="111" t="s">
        <v>3998</v>
      </c>
    </row>
    <row r="520" spans="1:5" x14ac:dyDescent="0.25">
      <c r="A520" s="111" t="s">
        <v>3995</v>
      </c>
      <c r="B520" s="111" t="s">
        <v>4444</v>
      </c>
      <c r="C520" s="111" t="s">
        <v>2165</v>
      </c>
      <c r="D520" s="111" t="s">
        <v>4455</v>
      </c>
      <c r="E520" s="111" t="s">
        <v>3998</v>
      </c>
    </row>
    <row r="521" spans="1:5" x14ac:dyDescent="0.25">
      <c r="A521" s="111" t="s">
        <v>3995</v>
      </c>
      <c r="B521" s="111" t="s">
        <v>4444</v>
      </c>
      <c r="C521" s="111" t="s">
        <v>2169</v>
      </c>
      <c r="D521" s="111" t="s">
        <v>4456</v>
      </c>
      <c r="E521" s="111" t="s">
        <v>4033</v>
      </c>
    </row>
    <row r="522" spans="1:5" x14ac:dyDescent="0.25">
      <c r="A522" s="111" t="s">
        <v>3995</v>
      </c>
      <c r="B522" s="111" t="s">
        <v>4444</v>
      </c>
      <c r="C522" s="111" t="s">
        <v>2173</v>
      </c>
      <c r="D522" s="111" t="s">
        <v>4457</v>
      </c>
      <c r="E522" s="111" t="s">
        <v>3998</v>
      </c>
    </row>
    <row r="523" spans="1:5" x14ac:dyDescent="0.25">
      <c r="A523" s="111" t="s">
        <v>3995</v>
      </c>
      <c r="B523" s="111" t="s">
        <v>4444</v>
      </c>
      <c r="C523" s="111" t="s">
        <v>2177</v>
      </c>
      <c r="D523" s="111" t="s">
        <v>4458</v>
      </c>
      <c r="E523" s="111" t="s">
        <v>3998</v>
      </c>
    </row>
    <row r="524" spans="1:5" x14ac:dyDescent="0.25">
      <c r="A524" s="111" t="s">
        <v>3995</v>
      </c>
      <c r="B524" s="111" t="s">
        <v>4444</v>
      </c>
      <c r="C524" s="111" t="s">
        <v>2181</v>
      </c>
      <c r="D524" s="111" t="s">
        <v>4459</v>
      </c>
      <c r="E524" s="111" t="s">
        <v>3998</v>
      </c>
    </row>
    <row r="525" spans="1:5" x14ac:dyDescent="0.25">
      <c r="A525" s="111" t="s">
        <v>3995</v>
      </c>
      <c r="B525" s="111" t="s">
        <v>4460</v>
      </c>
      <c r="C525" s="111" t="s">
        <v>2473</v>
      </c>
      <c r="D525" s="111" t="s">
        <v>4461</v>
      </c>
      <c r="E525" s="111" t="s">
        <v>4352</v>
      </c>
    </row>
    <row r="526" spans="1:5" x14ac:dyDescent="0.25">
      <c r="A526" s="111" t="s">
        <v>3995</v>
      </c>
      <c r="B526" s="111" t="s">
        <v>4460</v>
      </c>
      <c r="C526" s="111" t="s">
        <v>2502</v>
      </c>
      <c r="D526" s="111" t="s">
        <v>4462</v>
      </c>
      <c r="E526" s="111" t="s">
        <v>4352</v>
      </c>
    </row>
    <row r="527" spans="1:5" x14ac:dyDescent="0.25">
      <c r="A527" s="111" t="s">
        <v>3995</v>
      </c>
      <c r="B527" s="111" t="s">
        <v>4460</v>
      </c>
      <c r="C527" s="111" t="s">
        <v>2505</v>
      </c>
      <c r="D527" s="111" t="s">
        <v>4463</v>
      </c>
      <c r="E527" s="111" t="s">
        <v>4352</v>
      </c>
    </row>
    <row r="528" spans="1:5" x14ac:dyDescent="0.25">
      <c r="A528" s="111" t="s">
        <v>3995</v>
      </c>
      <c r="B528" s="111" t="s">
        <v>4460</v>
      </c>
      <c r="C528" s="111" t="s">
        <v>2509</v>
      </c>
      <c r="D528" s="111" t="s">
        <v>4464</v>
      </c>
      <c r="E528" s="111" t="s">
        <v>4352</v>
      </c>
    </row>
    <row r="529" spans="1:5" x14ac:dyDescent="0.25">
      <c r="A529" s="111" t="s">
        <v>3995</v>
      </c>
      <c r="B529" s="111" t="s">
        <v>4460</v>
      </c>
      <c r="C529" s="111" t="s">
        <v>2479</v>
      </c>
      <c r="D529" s="111" t="s">
        <v>4465</v>
      </c>
      <c r="E529" s="111" t="s">
        <v>4466</v>
      </c>
    </row>
    <row r="530" spans="1:5" x14ac:dyDescent="0.25">
      <c r="A530" s="111" t="s">
        <v>3995</v>
      </c>
      <c r="B530" s="111" t="s">
        <v>4460</v>
      </c>
      <c r="C530" s="111" t="s">
        <v>2488</v>
      </c>
      <c r="D530" s="111" t="s">
        <v>4467</v>
      </c>
      <c r="E530" s="111" t="s">
        <v>4466</v>
      </c>
    </row>
    <row r="531" spans="1:5" x14ac:dyDescent="0.25">
      <c r="A531" s="111" t="s">
        <v>3995</v>
      </c>
      <c r="B531" s="111" t="s">
        <v>4460</v>
      </c>
      <c r="C531" s="111" t="s">
        <v>2484</v>
      </c>
      <c r="D531" s="111" t="s">
        <v>4468</v>
      </c>
      <c r="E531" s="111" t="s">
        <v>4466</v>
      </c>
    </row>
    <row r="532" spans="1:5" x14ac:dyDescent="0.25">
      <c r="A532" s="111" t="s">
        <v>3995</v>
      </c>
      <c r="B532" s="111" t="s">
        <v>4460</v>
      </c>
      <c r="C532" s="111" t="s">
        <v>2552</v>
      </c>
      <c r="D532" s="111" t="s">
        <v>4469</v>
      </c>
      <c r="E532" s="111" t="s">
        <v>4466</v>
      </c>
    </row>
    <row r="533" spans="1:5" x14ac:dyDescent="0.25">
      <c r="A533" s="111" t="s">
        <v>3995</v>
      </c>
      <c r="B533" s="111" t="s">
        <v>4470</v>
      </c>
      <c r="C533" s="111" t="s">
        <v>2565</v>
      </c>
      <c r="D533" s="111" t="s">
        <v>4471</v>
      </c>
      <c r="E533" s="111" t="s">
        <v>3998</v>
      </c>
    </row>
    <row r="534" spans="1:5" x14ac:dyDescent="0.25">
      <c r="A534" s="111" t="s">
        <v>3995</v>
      </c>
      <c r="B534" s="111" t="s">
        <v>4470</v>
      </c>
      <c r="C534" s="111" t="s">
        <v>2569</v>
      </c>
      <c r="D534" s="111" t="s">
        <v>4472</v>
      </c>
      <c r="E534" s="111" t="s">
        <v>3998</v>
      </c>
    </row>
    <row r="535" spans="1:5" x14ac:dyDescent="0.25">
      <c r="A535" s="111" t="s">
        <v>3995</v>
      </c>
      <c r="B535" s="111" t="s">
        <v>4470</v>
      </c>
      <c r="C535" s="111" t="s">
        <v>2573</v>
      </c>
      <c r="D535" s="111" t="s">
        <v>4473</v>
      </c>
      <c r="E535" s="111" t="s">
        <v>3998</v>
      </c>
    </row>
    <row r="536" spans="1:5" x14ac:dyDescent="0.25">
      <c r="A536" s="111" t="s">
        <v>3995</v>
      </c>
      <c r="B536" s="111" t="s">
        <v>4470</v>
      </c>
      <c r="C536" s="111" t="s">
        <v>2577</v>
      </c>
      <c r="D536" s="111" t="s">
        <v>4474</v>
      </c>
      <c r="E536" s="111" t="s">
        <v>3998</v>
      </c>
    </row>
    <row r="537" spans="1:5" x14ac:dyDescent="0.25">
      <c r="A537" s="111" t="s">
        <v>3995</v>
      </c>
      <c r="B537" s="111" t="s">
        <v>4470</v>
      </c>
      <c r="C537" s="111" t="s">
        <v>2582</v>
      </c>
      <c r="D537" s="111" t="s">
        <v>4475</v>
      </c>
      <c r="E537" s="111" t="s">
        <v>3998</v>
      </c>
    </row>
    <row r="538" spans="1:5" x14ac:dyDescent="0.25">
      <c r="A538" s="111" t="s">
        <v>3995</v>
      </c>
      <c r="B538" s="111" t="s">
        <v>4470</v>
      </c>
      <c r="C538" s="111" t="s">
        <v>2585</v>
      </c>
      <c r="D538" s="111" t="s">
        <v>4476</v>
      </c>
      <c r="E538" s="111" t="s">
        <v>3998</v>
      </c>
    </row>
    <row r="539" spans="1:5" x14ac:dyDescent="0.25">
      <c r="A539" s="111" t="s">
        <v>3995</v>
      </c>
      <c r="B539" s="111" t="s">
        <v>4470</v>
      </c>
      <c r="C539" s="111" t="s">
        <v>2588</v>
      </c>
      <c r="D539" s="111" t="s">
        <v>4477</v>
      </c>
      <c r="E539" s="111" t="s">
        <v>3998</v>
      </c>
    </row>
    <row r="540" spans="1:5" x14ac:dyDescent="0.25">
      <c r="A540" s="111" t="s">
        <v>3995</v>
      </c>
      <c r="B540" s="111" t="s">
        <v>4470</v>
      </c>
      <c r="C540" s="111" t="s">
        <v>2591</v>
      </c>
      <c r="D540" s="111" t="s">
        <v>4478</v>
      </c>
      <c r="E540" s="111" t="s">
        <v>3998</v>
      </c>
    </row>
    <row r="541" spans="1:5" x14ac:dyDescent="0.25">
      <c r="A541" s="111" t="s">
        <v>3995</v>
      </c>
      <c r="B541" s="111" t="s">
        <v>4470</v>
      </c>
      <c r="C541" s="111" t="s">
        <v>2595</v>
      </c>
      <c r="D541" s="111" t="s">
        <v>4416</v>
      </c>
      <c r="E541" s="111" t="s">
        <v>3998</v>
      </c>
    </row>
    <row r="542" spans="1:5" x14ac:dyDescent="0.25">
      <c r="A542" s="111" t="s">
        <v>3995</v>
      </c>
      <c r="B542" s="111" t="s">
        <v>4470</v>
      </c>
      <c r="C542" s="111" t="s">
        <v>2597</v>
      </c>
      <c r="D542" s="111" t="s">
        <v>4479</v>
      </c>
      <c r="E542" s="111" t="s">
        <v>3998</v>
      </c>
    </row>
    <row r="543" spans="1:5" x14ac:dyDescent="0.25">
      <c r="A543" s="111" t="s">
        <v>3995</v>
      </c>
      <c r="B543" s="111" t="s">
        <v>4480</v>
      </c>
      <c r="C543" s="111" t="s">
        <v>2348</v>
      </c>
      <c r="D543" s="111" t="s">
        <v>4481</v>
      </c>
      <c r="E543" s="111" t="s">
        <v>4352</v>
      </c>
    </row>
    <row r="544" spans="1:5" x14ac:dyDescent="0.25">
      <c r="A544" s="111" t="s">
        <v>3995</v>
      </c>
      <c r="B544" s="111" t="s">
        <v>4480</v>
      </c>
      <c r="C544" s="111" t="s">
        <v>2352</v>
      </c>
      <c r="D544" s="111" t="s">
        <v>4482</v>
      </c>
      <c r="E544" s="111" t="s">
        <v>4352</v>
      </c>
    </row>
    <row r="545" spans="1:5" x14ac:dyDescent="0.25">
      <c r="A545" s="111" t="s">
        <v>3995</v>
      </c>
      <c r="B545" s="111" t="s">
        <v>4480</v>
      </c>
      <c r="C545" s="111" t="s">
        <v>2355</v>
      </c>
      <c r="D545" s="111" t="s">
        <v>4483</v>
      </c>
      <c r="E545" s="111" t="s">
        <v>4352</v>
      </c>
    </row>
    <row r="546" spans="1:5" x14ac:dyDescent="0.25">
      <c r="A546" s="111" t="s">
        <v>3995</v>
      </c>
      <c r="B546" s="111" t="s">
        <v>4480</v>
      </c>
      <c r="C546" s="111" t="s">
        <v>2358</v>
      </c>
      <c r="D546" s="111" t="s">
        <v>4484</v>
      </c>
      <c r="E546" s="111" t="s">
        <v>4352</v>
      </c>
    </row>
    <row r="547" spans="1:5" x14ac:dyDescent="0.25">
      <c r="A547" s="111" t="s">
        <v>3995</v>
      </c>
      <c r="B547" s="111" t="s">
        <v>4480</v>
      </c>
      <c r="C547" s="111" t="s">
        <v>2363</v>
      </c>
      <c r="D547" s="111" t="s">
        <v>4485</v>
      </c>
      <c r="E547" s="111" t="s">
        <v>4352</v>
      </c>
    </row>
    <row r="548" spans="1:5" x14ac:dyDescent="0.25">
      <c r="A548" s="111" t="s">
        <v>3995</v>
      </c>
      <c r="B548" s="111" t="s">
        <v>4480</v>
      </c>
      <c r="C548" s="111" t="s">
        <v>2366</v>
      </c>
      <c r="D548" s="111" t="s">
        <v>4486</v>
      </c>
      <c r="E548" s="111" t="s">
        <v>4352</v>
      </c>
    </row>
    <row r="549" spans="1:5" x14ac:dyDescent="0.25">
      <c r="A549" s="111" t="s">
        <v>3995</v>
      </c>
      <c r="B549" s="111" t="s">
        <v>4480</v>
      </c>
      <c r="C549" s="111" t="s">
        <v>2368</v>
      </c>
      <c r="D549" s="111" t="s">
        <v>4487</v>
      </c>
      <c r="E549" s="111" t="s">
        <v>4352</v>
      </c>
    </row>
    <row r="550" spans="1:5" x14ac:dyDescent="0.25">
      <c r="A550" s="111" t="s">
        <v>3995</v>
      </c>
      <c r="B550" s="111" t="s">
        <v>4480</v>
      </c>
      <c r="C550" s="111" t="s">
        <v>2371</v>
      </c>
      <c r="D550" s="111" t="s">
        <v>4488</v>
      </c>
      <c r="E550" s="111" t="s">
        <v>4352</v>
      </c>
    </row>
    <row r="551" spans="1:5" x14ac:dyDescent="0.25">
      <c r="A551" s="111" t="s">
        <v>3995</v>
      </c>
      <c r="B551" s="111" t="s">
        <v>4480</v>
      </c>
      <c r="C551" s="111" t="s">
        <v>2373</v>
      </c>
      <c r="D551" s="111" t="s">
        <v>4489</v>
      </c>
      <c r="E551" s="111" t="s">
        <v>4352</v>
      </c>
    </row>
    <row r="552" spans="1:5" x14ac:dyDescent="0.25">
      <c r="A552" s="111" t="s">
        <v>3995</v>
      </c>
      <c r="B552" s="111" t="s">
        <v>4480</v>
      </c>
      <c r="C552" s="111" t="s">
        <v>2376</v>
      </c>
      <c r="D552" s="111" t="s">
        <v>4490</v>
      </c>
      <c r="E552" s="111" t="s">
        <v>4352</v>
      </c>
    </row>
    <row r="553" spans="1:5" x14ac:dyDescent="0.25">
      <c r="A553" s="111" t="s">
        <v>3995</v>
      </c>
      <c r="B553" s="111" t="s">
        <v>4480</v>
      </c>
      <c r="C553" s="111" t="s">
        <v>2379</v>
      </c>
      <c r="D553" s="111" t="s">
        <v>4491</v>
      </c>
      <c r="E553" s="111" t="s">
        <v>4352</v>
      </c>
    </row>
    <row r="554" spans="1:5" x14ac:dyDescent="0.25">
      <c r="A554" s="111" t="s">
        <v>3995</v>
      </c>
      <c r="B554" s="111" t="s">
        <v>4480</v>
      </c>
      <c r="C554" s="111" t="s">
        <v>2382</v>
      </c>
      <c r="D554" s="111" t="s">
        <v>4492</v>
      </c>
      <c r="E554" s="111" t="s">
        <v>4352</v>
      </c>
    </row>
    <row r="555" spans="1:5" x14ac:dyDescent="0.25">
      <c r="A555" s="111" t="s">
        <v>3995</v>
      </c>
      <c r="B555" s="111" t="s">
        <v>4480</v>
      </c>
      <c r="C555" s="111" t="s">
        <v>2386</v>
      </c>
      <c r="D555" s="111" t="s">
        <v>4493</v>
      </c>
      <c r="E555" s="111" t="s">
        <v>4352</v>
      </c>
    </row>
    <row r="556" spans="1:5" x14ac:dyDescent="0.25">
      <c r="A556" s="111" t="s">
        <v>3995</v>
      </c>
      <c r="B556" s="111" t="s">
        <v>4480</v>
      </c>
      <c r="C556" s="111" t="s">
        <v>2389</v>
      </c>
      <c r="D556" s="111" t="s">
        <v>4494</v>
      </c>
      <c r="E556" s="111" t="s">
        <v>4352</v>
      </c>
    </row>
    <row r="557" spans="1:5" x14ac:dyDescent="0.25">
      <c r="A557" s="111" t="s">
        <v>3995</v>
      </c>
      <c r="B557" s="111" t="s">
        <v>4480</v>
      </c>
      <c r="C557" s="111" t="s">
        <v>2392</v>
      </c>
      <c r="D557" s="111" t="s">
        <v>4495</v>
      </c>
      <c r="E557" s="111" t="s">
        <v>4352</v>
      </c>
    </row>
    <row r="558" spans="1:5" x14ac:dyDescent="0.25">
      <c r="A558" s="111" t="s">
        <v>3995</v>
      </c>
      <c r="B558" s="111" t="s">
        <v>4480</v>
      </c>
      <c r="C558" s="111" t="s">
        <v>2395</v>
      </c>
      <c r="D558" s="111" t="s">
        <v>4496</v>
      </c>
      <c r="E558" s="111" t="s">
        <v>4352</v>
      </c>
    </row>
    <row r="559" spans="1:5" x14ac:dyDescent="0.25">
      <c r="A559" s="111" t="s">
        <v>3995</v>
      </c>
      <c r="B559" s="111" t="s">
        <v>4497</v>
      </c>
      <c r="C559" s="111" t="s">
        <v>2307</v>
      </c>
      <c r="D559" s="111" t="s">
        <v>4498</v>
      </c>
      <c r="E559" s="111" t="s">
        <v>3998</v>
      </c>
    </row>
    <row r="560" spans="1:5" x14ac:dyDescent="0.25">
      <c r="A560" s="111" t="s">
        <v>3995</v>
      </c>
      <c r="B560" s="111" t="s">
        <v>4497</v>
      </c>
      <c r="C560" s="111" t="s">
        <v>2311</v>
      </c>
      <c r="D560" s="111" t="s">
        <v>4499</v>
      </c>
      <c r="E560" s="111" t="s">
        <v>3998</v>
      </c>
    </row>
    <row r="561" spans="1:5" x14ac:dyDescent="0.25">
      <c r="A561" s="111" t="s">
        <v>3995</v>
      </c>
      <c r="B561" s="111" t="s">
        <v>4500</v>
      </c>
      <c r="C561" s="111" t="s">
        <v>2098</v>
      </c>
      <c r="D561" s="111" t="s">
        <v>4501</v>
      </c>
      <c r="E561" s="111" t="s">
        <v>4352</v>
      </c>
    </row>
    <row r="562" spans="1:5" x14ac:dyDescent="0.25">
      <c r="A562" s="111" t="s">
        <v>3995</v>
      </c>
      <c r="B562" s="111" t="s">
        <v>4500</v>
      </c>
      <c r="C562" s="111" t="s">
        <v>2093</v>
      </c>
      <c r="D562" s="111" t="s">
        <v>4502</v>
      </c>
      <c r="E562" s="111" t="s">
        <v>4352</v>
      </c>
    </row>
    <row r="563" spans="1:5" x14ac:dyDescent="0.25">
      <c r="A563" s="111" t="s">
        <v>3995</v>
      </c>
      <c r="B563" s="111" t="s">
        <v>4503</v>
      </c>
      <c r="C563" s="111" t="s">
        <v>2272</v>
      </c>
      <c r="D563" s="111" t="s">
        <v>4504</v>
      </c>
      <c r="E563" s="111" t="s">
        <v>3998</v>
      </c>
    </row>
    <row r="564" spans="1:5" x14ac:dyDescent="0.25">
      <c r="A564" s="111" t="s">
        <v>3995</v>
      </c>
      <c r="B564" s="111" t="s">
        <v>4505</v>
      </c>
      <c r="C564" s="111" t="s">
        <v>2282</v>
      </c>
      <c r="D564" s="111" t="s">
        <v>4506</v>
      </c>
      <c r="E564" s="111" t="s">
        <v>3998</v>
      </c>
    </row>
    <row r="565" spans="1:5" x14ac:dyDescent="0.25">
      <c r="A565" s="111" t="s">
        <v>3995</v>
      </c>
      <c r="B565" s="111" t="s">
        <v>4505</v>
      </c>
      <c r="C565" s="111" t="s">
        <v>2290</v>
      </c>
      <c r="D565" s="111" t="s">
        <v>4507</v>
      </c>
      <c r="E565" s="111" t="s">
        <v>3998</v>
      </c>
    </row>
    <row r="566" spans="1:5" x14ac:dyDescent="0.25">
      <c r="A566" s="111" t="s">
        <v>3995</v>
      </c>
      <c r="B566" s="111" t="s">
        <v>4508</v>
      </c>
      <c r="C566" s="111" t="s">
        <v>2436</v>
      </c>
      <c r="D566" s="111" t="s">
        <v>4509</v>
      </c>
      <c r="E566" s="111" t="s">
        <v>3998</v>
      </c>
    </row>
    <row r="567" spans="1:5" x14ac:dyDescent="0.25">
      <c r="A567" s="111" t="s">
        <v>3995</v>
      </c>
      <c r="B567" s="111" t="s">
        <v>4508</v>
      </c>
      <c r="C567" s="111" t="s">
        <v>2438</v>
      </c>
      <c r="D567" s="111" t="s">
        <v>4510</v>
      </c>
      <c r="E567" s="111" t="s">
        <v>3998</v>
      </c>
    </row>
    <row r="568" spans="1:5" x14ac:dyDescent="0.25">
      <c r="A568" s="111" t="s">
        <v>3995</v>
      </c>
      <c r="B568" s="111" t="s">
        <v>4511</v>
      </c>
      <c r="C568" s="111" t="s">
        <v>2418</v>
      </c>
      <c r="D568" s="111" t="s">
        <v>4512</v>
      </c>
      <c r="E568" s="111" t="s">
        <v>3998</v>
      </c>
    </row>
    <row r="569" spans="1:5" x14ac:dyDescent="0.25">
      <c r="A569" s="111" t="s">
        <v>3995</v>
      </c>
      <c r="B569" s="111" t="s">
        <v>4511</v>
      </c>
      <c r="C569" s="111" t="s">
        <v>2421</v>
      </c>
      <c r="D569" s="111" t="s">
        <v>4513</v>
      </c>
      <c r="E569" s="111" t="s">
        <v>3998</v>
      </c>
    </row>
    <row r="570" spans="1:5" x14ac:dyDescent="0.25">
      <c r="A570" s="111" t="s">
        <v>3995</v>
      </c>
      <c r="B570" s="111" t="s">
        <v>4514</v>
      </c>
      <c r="C570" s="111" t="s">
        <v>2455</v>
      </c>
      <c r="D570" s="111" t="s">
        <v>4515</v>
      </c>
      <c r="E570" s="111" t="s">
        <v>3998</v>
      </c>
    </row>
    <row r="571" spans="1:5" x14ac:dyDescent="0.25">
      <c r="A571" s="111" t="s">
        <v>3995</v>
      </c>
      <c r="B571" s="111" t="s">
        <v>4514</v>
      </c>
      <c r="C571" s="111" t="s">
        <v>2459</v>
      </c>
      <c r="D571" s="111" t="s">
        <v>4516</v>
      </c>
      <c r="E571" s="111" t="s">
        <v>3998</v>
      </c>
    </row>
    <row r="572" spans="1:5" x14ac:dyDescent="0.25">
      <c r="A572" s="111" t="s">
        <v>3995</v>
      </c>
      <c r="B572" s="111" t="s">
        <v>4517</v>
      </c>
      <c r="C572" s="111" t="s">
        <v>2426</v>
      </c>
      <c r="D572" s="111" t="s">
        <v>4518</v>
      </c>
      <c r="E572" s="111" t="s">
        <v>3998</v>
      </c>
    </row>
    <row r="573" spans="1:5" x14ac:dyDescent="0.25">
      <c r="A573" s="111" t="s">
        <v>3995</v>
      </c>
      <c r="B573" s="111" t="s">
        <v>4517</v>
      </c>
      <c r="C573" s="111" t="s">
        <v>2428</v>
      </c>
      <c r="D573" s="111" t="s">
        <v>4519</v>
      </c>
      <c r="E573" s="111" t="s">
        <v>3998</v>
      </c>
    </row>
    <row r="574" spans="1:5" x14ac:dyDescent="0.25">
      <c r="A574" s="111" t="s">
        <v>3995</v>
      </c>
      <c r="B574" s="111" t="s">
        <v>4520</v>
      </c>
      <c r="C574" s="111" t="s">
        <v>2752</v>
      </c>
      <c r="D574" s="111" t="s">
        <v>4521</v>
      </c>
      <c r="E574" s="111" t="s">
        <v>3998</v>
      </c>
    </row>
    <row r="575" spans="1:5" x14ac:dyDescent="0.25">
      <c r="A575" s="111" t="s">
        <v>3995</v>
      </c>
      <c r="B575" s="111" t="s">
        <v>4522</v>
      </c>
      <c r="C575" s="111" t="s">
        <v>3918</v>
      </c>
      <c r="D575" s="111" t="s">
        <v>4523</v>
      </c>
      <c r="E575" s="111" t="s">
        <v>3998</v>
      </c>
    </row>
    <row r="576" spans="1:5" x14ac:dyDescent="0.25">
      <c r="A576" s="111" t="s">
        <v>3995</v>
      </c>
      <c r="B576" s="111" t="s">
        <v>4522</v>
      </c>
      <c r="C576" s="111" t="s">
        <v>3924</v>
      </c>
      <c r="D576" s="111" t="s">
        <v>4523</v>
      </c>
      <c r="E576" s="111" t="s">
        <v>3998</v>
      </c>
    </row>
    <row r="577" spans="1:5" x14ac:dyDescent="0.25">
      <c r="A577" s="111" t="s">
        <v>3995</v>
      </c>
      <c r="B577" s="111" t="s">
        <v>4524</v>
      </c>
      <c r="C577" s="111" t="s">
        <v>3929</v>
      </c>
      <c r="D577" s="111" t="s">
        <v>4525</v>
      </c>
      <c r="E577" s="111" t="s">
        <v>3998</v>
      </c>
    </row>
    <row r="578" spans="1:5" x14ac:dyDescent="0.25">
      <c r="A578" s="111" t="s">
        <v>3995</v>
      </c>
      <c r="B578" s="111" t="s">
        <v>4526</v>
      </c>
      <c r="C578" s="111" t="s">
        <v>3933</v>
      </c>
      <c r="D578" s="111" t="s">
        <v>4527</v>
      </c>
      <c r="E578" s="111" t="s">
        <v>4106</v>
      </c>
    </row>
    <row r="579" spans="1:5" x14ac:dyDescent="0.25">
      <c r="A579" s="111" t="s">
        <v>3995</v>
      </c>
      <c r="B579" s="111" t="s">
        <v>4526</v>
      </c>
      <c r="C579" s="111" t="s">
        <v>3914</v>
      </c>
      <c r="D579" s="111" t="s">
        <v>4528</v>
      </c>
      <c r="E579" s="111" t="s">
        <v>4106</v>
      </c>
    </row>
    <row r="580" spans="1:5" x14ac:dyDescent="0.25">
      <c r="A580" s="111" t="s">
        <v>3995</v>
      </c>
      <c r="B580" s="111" t="s">
        <v>4529</v>
      </c>
      <c r="C580" s="111" t="s">
        <v>2794</v>
      </c>
      <c r="D580" s="111" t="s">
        <v>4530</v>
      </c>
      <c r="E580" s="111" t="s">
        <v>4079</v>
      </c>
    </row>
    <row r="581" spans="1:5" x14ac:dyDescent="0.25">
      <c r="A581" s="111" t="s">
        <v>3995</v>
      </c>
      <c r="B581" s="111" t="s">
        <v>4531</v>
      </c>
      <c r="C581" s="111" t="s">
        <v>3963</v>
      </c>
      <c r="D581" s="111" t="s">
        <v>4532</v>
      </c>
      <c r="E581" s="111" t="s">
        <v>4352</v>
      </c>
    </row>
    <row r="582" spans="1:5" x14ac:dyDescent="0.25">
      <c r="A582" s="111" t="s">
        <v>3995</v>
      </c>
      <c r="B582" s="111" t="s">
        <v>4533</v>
      </c>
      <c r="C582" s="111" t="s">
        <v>3967</v>
      </c>
      <c r="D582" s="111" t="s">
        <v>4534</v>
      </c>
      <c r="E582" s="111" t="s">
        <v>3998</v>
      </c>
    </row>
    <row r="583" spans="1:5" x14ac:dyDescent="0.25">
      <c r="A583" s="111" t="s">
        <v>3995</v>
      </c>
      <c r="B583" s="111" t="s">
        <v>4533</v>
      </c>
      <c r="C583" s="111" t="s">
        <v>3947</v>
      </c>
      <c r="D583" s="111" t="s">
        <v>4535</v>
      </c>
      <c r="E583" s="111" t="s">
        <v>3998</v>
      </c>
    </row>
    <row r="584" spans="1:5" x14ac:dyDescent="0.25">
      <c r="A584" s="111" t="s">
        <v>3995</v>
      </c>
      <c r="B584" s="111" t="s">
        <v>4536</v>
      </c>
      <c r="C584" s="111" t="s">
        <v>3960</v>
      </c>
      <c r="D584" s="111" t="s">
        <v>4537</v>
      </c>
      <c r="E584" s="111" t="s">
        <v>3998</v>
      </c>
    </row>
    <row r="585" spans="1:5" x14ac:dyDescent="0.25">
      <c r="A585" s="111" t="s">
        <v>3995</v>
      </c>
      <c r="B585" s="111" t="s">
        <v>4536</v>
      </c>
      <c r="C585" s="111" t="s">
        <v>3971</v>
      </c>
      <c r="D585" s="111" t="s">
        <v>4538</v>
      </c>
      <c r="E585" s="111" t="s">
        <v>3998</v>
      </c>
    </row>
    <row r="586" spans="1:5" x14ac:dyDescent="0.25">
      <c r="A586" s="111" t="s">
        <v>3995</v>
      </c>
      <c r="B586" s="111" t="s">
        <v>4536</v>
      </c>
      <c r="C586" s="111" t="s">
        <v>3975</v>
      </c>
      <c r="D586" s="111" t="s">
        <v>4539</v>
      </c>
      <c r="E586" s="111" t="s">
        <v>3998</v>
      </c>
    </row>
    <row r="587" spans="1:5" x14ac:dyDescent="0.25">
      <c r="A587" s="111" t="s">
        <v>3995</v>
      </c>
      <c r="B587" s="111" t="s">
        <v>4540</v>
      </c>
      <c r="C587" s="111" t="s">
        <v>106</v>
      </c>
      <c r="D587" s="111" t="s">
        <v>4541</v>
      </c>
      <c r="E587" s="111" t="s">
        <v>3998</v>
      </c>
    </row>
    <row r="588" spans="1:5" x14ac:dyDescent="0.25">
      <c r="A588" s="111" t="s">
        <v>3995</v>
      </c>
      <c r="B588" s="111" t="s">
        <v>4540</v>
      </c>
      <c r="C588" s="111" t="s">
        <v>3979</v>
      </c>
      <c r="D588" s="111" t="s">
        <v>4542</v>
      </c>
      <c r="E588" s="111" t="s">
        <v>3998</v>
      </c>
    </row>
    <row r="589" spans="1:5" x14ac:dyDescent="0.25">
      <c r="A589" s="111" t="s">
        <v>3995</v>
      </c>
      <c r="B589" s="111" t="s">
        <v>4543</v>
      </c>
      <c r="C589" s="111" t="s">
        <v>3955</v>
      </c>
      <c r="D589" s="111" t="s">
        <v>4544</v>
      </c>
      <c r="E589" s="111" t="s">
        <v>4352</v>
      </c>
    </row>
    <row r="590" spans="1:5" x14ac:dyDescent="0.25">
      <c r="A590" s="111" t="s">
        <v>3995</v>
      </c>
      <c r="B590" s="111" t="s">
        <v>4543</v>
      </c>
      <c r="C590" s="111" t="s">
        <v>3983</v>
      </c>
      <c r="D590" s="111" t="s">
        <v>4545</v>
      </c>
      <c r="E590" s="111" t="s">
        <v>4352</v>
      </c>
    </row>
    <row r="591" spans="1:5" x14ac:dyDescent="0.25">
      <c r="A591" s="111" t="s">
        <v>3995</v>
      </c>
      <c r="B591" s="111" t="s">
        <v>4546</v>
      </c>
      <c r="C591" s="111" t="s">
        <v>2801</v>
      </c>
      <c r="D591" s="111" t="s">
        <v>4547</v>
      </c>
      <c r="E591" s="111" t="s">
        <v>3998</v>
      </c>
    </row>
    <row r="592" spans="1:5" x14ac:dyDescent="0.25">
      <c r="A592" s="111" t="s">
        <v>3995</v>
      </c>
      <c r="B592" s="111" t="s">
        <v>4548</v>
      </c>
      <c r="C592" s="111" t="s">
        <v>3937</v>
      </c>
      <c r="D592" s="111" t="s">
        <v>4549</v>
      </c>
      <c r="E592" s="111" t="s">
        <v>4106</v>
      </c>
    </row>
    <row r="593" spans="1:5" x14ac:dyDescent="0.25">
      <c r="A593" s="111" t="s">
        <v>3995</v>
      </c>
      <c r="B593" s="111" t="s">
        <v>4550</v>
      </c>
      <c r="C593" s="111" t="s">
        <v>3941</v>
      </c>
      <c r="D593" s="111" t="s">
        <v>4551</v>
      </c>
      <c r="E593" s="111" t="s">
        <v>3998</v>
      </c>
    </row>
    <row r="594" spans="1:5" x14ac:dyDescent="0.25">
      <c r="A594" s="111" t="s">
        <v>3995</v>
      </c>
      <c r="B594" s="111" t="s">
        <v>4552</v>
      </c>
      <c r="C594" s="111" t="s">
        <v>2966</v>
      </c>
      <c r="D594" s="111" t="s">
        <v>4553</v>
      </c>
      <c r="E594" s="111" t="s">
        <v>4062</v>
      </c>
    </row>
    <row r="595" spans="1:5" x14ac:dyDescent="0.25">
      <c r="A595" s="111" t="s">
        <v>3995</v>
      </c>
      <c r="B595" s="111" t="s">
        <v>4552</v>
      </c>
      <c r="C595" s="111" t="s">
        <v>2963</v>
      </c>
      <c r="D595" s="111" t="s">
        <v>4554</v>
      </c>
      <c r="E595" s="111" t="s">
        <v>3998</v>
      </c>
    </row>
    <row r="596" spans="1:5" x14ac:dyDescent="0.25">
      <c r="A596" s="111" t="s">
        <v>3995</v>
      </c>
      <c r="B596" s="111" t="s">
        <v>4555</v>
      </c>
      <c r="C596" s="111" t="s">
        <v>2657</v>
      </c>
      <c r="D596" s="111" t="s">
        <v>4556</v>
      </c>
      <c r="E596" s="111" t="s">
        <v>3998</v>
      </c>
    </row>
    <row r="597" spans="1:5" x14ac:dyDescent="0.25">
      <c r="A597" s="111" t="s">
        <v>3995</v>
      </c>
      <c r="B597" s="111" t="s">
        <v>4555</v>
      </c>
      <c r="C597" s="111" t="s">
        <v>2663</v>
      </c>
      <c r="D597" s="111" t="s">
        <v>4557</v>
      </c>
      <c r="E597" s="111" t="s">
        <v>3998</v>
      </c>
    </row>
    <row r="598" spans="1:5" x14ac:dyDescent="0.25">
      <c r="A598" s="111" t="s">
        <v>3995</v>
      </c>
      <c r="B598" s="111" t="s">
        <v>4558</v>
      </c>
      <c r="C598" s="111" t="s">
        <v>3004</v>
      </c>
      <c r="D598" s="111" t="s">
        <v>4559</v>
      </c>
      <c r="E598" s="111" t="s">
        <v>4033</v>
      </c>
    </row>
    <row r="599" spans="1:5" x14ac:dyDescent="0.25">
      <c r="A599" s="111" t="s">
        <v>3995</v>
      </c>
      <c r="B599" s="111" t="s">
        <v>4560</v>
      </c>
      <c r="C599" s="111" t="s">
        <v>3986</v>
      </c>
      <c r="D599" s="111" t="s">
        <v>4561</v>
      </c>
      <c r="E599" s="111" t="s">
        <v>3998</v>
      </c>
    </row>
    <row r="600" spans="1:5" x14ac:dyDescent="0.25">
      <c r="A600" s="111" t="s">
        <v>3995</v>
      </c>
      <c r="B600" s="111" t="s">
        <v>4562</v>
      </c>
      <c r="C600" s="111" t="s">
        <v>2948</v>
      </c>
      <c r="D600" s="111" t="s">
        <v>4563</v>
      </c>
      <c r="E600" s="111" t="s">
        <v>3998</v>
      </c>
    </row>
    <row r="601" spans="1:5" x14ac:dyDescent="0.25">
      <c r="A601" s="111" t="s">
        <v>3995</v>
      </c>
      <c r="B601" s="111" t="s">
        <v>4562</v>
      </c>
      <c r="C601" s="111" t="s">
        <v>2958</v>
      </c>
      <c r="D601" s="111" t="s">
        <v>4564</v>
      </c>
      <c r="E601" s="111" t="s">
        <v>3998</v>
      </c>
    </row>
    <row r="602" spans="1:5" x14ac:dyDescent="0.25">
      <c r="A602" s="111" t="s">
        <v>3995</v>
      </c>
      <c r="B602" s="111" t="s">
        <v>4562</v>
      </c>
      <c r="C602" s="111" t="s">
        <v>2951</v>
      </c>
      <c r="D602" s="111" t="s">
        <v>4565</v>
      </c>
      <c r="E602" s="111" t="s">
        <v>3998</v>
      </c>
    </row>
    <row r="603" spans="1:5" x14ac:dyDescent="0.25">
      <c r="A603" s="111" t="s">
        <v>3995</v>
      </c>
      <c r="B603" s="111" t="s">
        <v>4562</v>
      </c>
      <c r="C603" s="111" t="s">
        <v>2955</v>
      </c>
      <c r="D603" s="111" t="s">
        <v>4566</v>
      </c>
      <c r="E603" s="111" t="s">
        <v>3998</v>
      </c>
    </row>
    <row r="604" spans="1:5" x14ac:dyDescent="0.25">
      <c r="A604" s="111" t="s">
        <v>3995</v>
      </c>
      <c r="B604" s="111" t="s">
        <v>4567</v>
      </c>
      <c r="C604" s="111" t="s">
        <v>2898</v>
      </c>
      <c r="D604" s="111" t="s">
        <v>4568</v>
      </c>
      <c r="E604" s="111" t="s">
        <v>3998</v>
      </c>
    </row>
    <row r="605" spans="1:5" x14ac:dyDescent="0.25">
      <c r="A605" s="111" t="s">
        <v>3995</v>
      </c>
      <c r="B605" s="111" t="s">
        <v>4567</v>
      </c>
      <c r="C605" s="111" t="s">
        <v>2902</v>
      </c>
      <c r="D605" s="111" t="s">
        <v>4569</v>
      </c>
      <c r="E605" s="111" t="s">
        <v>3998</v>
      </c>
    </row>
    <row r="606" spans="1:5" x14ac:dyDescent="0.25">
      <c r="A606" s="111" t="s">
        <v>3995</v>
      </c>
      <c r="B606" s="111" t="s">
        <v>4567</v>
      </c>
      <c r="C606" s="111" t="s">
        <v>2905</v>
      </c>
      <c r="D606" s="111" t="s">
        <v>4570</v>
      </c>
      <c r="E606" s="111" t="s">
        <v>3998</v>
      </c>
    </row>
    <row r="607" spans="1:5" x14ac:dyDescent="0.25">
      <c r="A607" s="111" t="s">
        <v>3995</v>
      </c>
      <c r="B607" s="111" t="s">
        <v>4571</v>
      </c>
      <c r="C607" s="111" t="s">
        <v>2756</v>
      </c>
      <c r="D607" s="111" t="s">
        <v>4572</v>
      </c>
      <c r="E607" s="111" t="s">
        <v>3998</v>
      </c>
    </row>
    <row r="608" spans="1:5" x14ac:dyDescent="0.25">
      <c r="A608" s="111" t="s">
        <v>3995</v>
      </c>
      <c r="B608" s="111" t="s">
        <v>4571</v>
      </c>
      <c r="C608" s="111" t="s">
        <v>2759</v>
      </c>
      <c r="D608" s="111" t="s">
        <v>4573</v>
      </c>
      <c r="E608" s="111" t="s">
        <v>3998</v>
      </c>
    </row>
    <row r="609" spans="1:5" x14ac:dyDescent="0.25">
      <c r="A609" s="111" t="s">
        <v>3995</v>
      </c>
      <c r="B609" s="111" t="s">
        <v>4571</v>
      </c>
      <c r="C609" s="111" t="s">
        <v>2763</v>
      </c>
      <c r="D609" s="111" t="s">
        <v>4574</v>
      </c>
      <c r="E609" s="111" t="s">
        <v>3998</v>
      </c>
    </row>
    <row r="610" spans="1:5" x14ac:dyDescent="0.25">
      <c r="A610" s="111" t="s">
        <v>3995</v>
      </c>
      <c r="B610" s="111" t="s">
        <v>4571</v>
      </c>
      <c r="C610" s="111" t="s">
        <v>2766</v>
      </c>
      <c r="D610" s="111" t="s">
        <v>4575</v>
      </c>
      <c r="E610" s="111" t="s">
        <v>3998</v>
      </c>
    </row>
    <row r="611" spans="1:5" x14ac:dyDescent="0.25">
      <c r="A611" s="111" t="s">
        <v>3995</v>
      </c>
      <c r="B611" s="111" t="s">
        <v>4571</v>
      </c>
      <c r="C611" s="111" t="s">
        <v>2769</v>
      </c>
      <c r="D611" s="111" t="s">
        <v>4576</v>
      </c>
      <c r="E611" s="111" t="s">
        <v>3998</v>
      </c>
    </row>
    <row r="612" spans="1:5" x14ac:dyDescent="0.25">
      <c r="A612" s="111" t="s">
        <v>3995</v>
      </c>
      <c r="B612" s="111" t="s">
        <v>4577</v>
      </c>
      <c r="C612" s="111" t="s">
        <v>2724</v>
      </c>
      <c r="D612" s="111" t="s">
        <v>4578</v>
      </c>
      <c r="E612" s="111" t="s">
        <v>3998</v>
      </c>
    </row>
    <row r="613" spans="1:5" x14ac:dyDescent="0.25">
      <c r="A613" s="111" t="s">
        <v>3995</v>
      </c>
      <c r="B613" s="111" t="s">
        <v>4577</v>
      </c>
      <c r="C613" s="111" t="s">
        <v>2733</v>
      </c>
      <c r="D613" s="111" t="s">
        <v>4579</v>
      </c>
      <c r="E613" s="111" t="s">
        <v>3998</v>
      </c>
    </row>
    <row r="614" spans="1:5" x14ac:dyDescent="0.25">
      <c r="A614" s="111" t="s">
        <v>3995</v>
      </c>
      <c r="B614" s="111" t="s">
        <v>4577</v>
      </c>
      <c r="C614" s="111" t="s">
        <v>2738</v>
      </c>
      <c r="D614" s="111" t="s">
        <v>4580</v>
      </c>
      <c r="E614" s="111" t="s">
        <v>3998</v>
      </c>
    </row>
    <row r="615" spans="1:5" x14ac:dyDescent="0.25">
      <c r="A615" s="111" t="s">
        <v>3995</v>
      </c>
      <c r="B615" s="111" t="s">
        <v>4577</v>
      </c>
      <c r="C615" s="111" t="s">
        <v>2741</v>
      </c>
      <c r="D615" s="111" t="s">
        <v>4581</v>
      </c>
      <c r="E615" s="111" t="s">
        <v>3998</v>
      </c>
    </row>
    <row r="616" spans="1:5" x14ac:dyDescent="0.25">
      <c r="A616" s="111" t="s">
        <v>3995</v>
      </c>
      <c r="B616" s="111" t="s">
        <v>4582</v>
      </c>
      <c r="C616" s="111" t="s">
        <v>2669</v>
      </c>
      <c r="D616" s="111" t="s">
        <v>4583</v>
      </c>
      <c r="E616" s="111" t="s">
        <v>3998</v>
      </c>
    </row>
    <row r="617" spans="1:5" x14ac:dyDescent="0.25">
      <c r="A617" s="111" t="s">
        <v>3995</v>
      </c>
      <c r="B617" s="111" t="s">
        <v>4582</v>
      </c>
      <c r="C617" s="111" t="s">
        <v>2675</v>
      </c>
      <c r="D617" s="111" t="s">
        <v>4584</v>
      </c>
      <c r="E617" s="111" t="s">
        <v>3998</v>
      </c>
    </row>
    <row r="618" spans="1:5" x14ac:dyDescent="0.25">
      <c r="A618" s="111" t="s">
        <v>3995</v>
      </c>
      <c r="B618" s="111" t="s">
        <v>4582</v>
      </c>
      <c r="C618" s="111" t="s">
        <v>2679</v>
      </c>
      <c r="D618" s="111" t="s">
        <v>4585</v>
      </c>
      <c r="E618" s="111" t="s">
        <v>3998</v>
      </c>
    </row>
    <row r="619" spans="1:5" x14ac:dyDescent="0.25">
      <c r="A619" s="111" t="s">
        <v>3995</v>
      </c>
      <c r="B619" s="111" t="s">
        <v>4582</v>
      </c>
      <c r="C619" s="111" t="s">
        <v>2682</v>
      </c>
      <c r="D619" s="111" t="s">
        <v>4586</v>
      </c>
      <c r="E619" s="111" t="s">
        <v>3998</v>
      </c>
    </row>
    <row r="620" spans="1:5" x14ac:dyDescent="0.25">
      <c r="A620" s="111" t="s">
        <v>3995</v>
      </c>
      <c r="B620" s="111" t="s">
        <v>4587</v>
      </c>
      <c r="C620" s="111" t="s">
        <v>2995</v>
      </c>
      <c r="D620" s="111" t="s">
        <v>4588</v>
      </c>
      <c r="E620" s="111" t="s">
        <v>3998</v>
      </c>
    </row>
    <row r="621" spans="1:5" x14ac:dyDescent="0.25">
      <c r="A621" s="111" t="s">
        <v>3995</v>
      </c>
      <c r="B621" s="111" t="s">
        <v>4589</v>
      </c>
      <c r="C621" s="111" t="s">
        <v>2805</v>
      </c>
      <c r="D621" s="111" t="s">
        <v>4590</v>
      </c>
      <c r="E621" s="111" t="s">
        <v>3998</v>
      </c>
    </row>
    <row r="622" spans="1:5" x14ac:dyDescent="0.25">
      <c r="A622" s="111" t="s">
        <v>3995</v>
      </c>
      <c r="B622" s="111" t="s">
        <v>4589</v>
      </c>
      <c r="C622" s="111" t="s">
        <v>2809</v>
      </c>
      <c r="D622" s="111" t="s">
        <v>4591</v>
      </c>
      <c r="E622" s="111" t="s">
        <v>3998</v>
      </c>
    </row>
    <row r="623" spans="1:5" x14ac:dyDescent="0.25">
      <c r="A623" s="111" t="s">
        <v>3995</v>
      </c>
      <c r="B623" s="111" t="s">
        <v>4589</v>
      </c>
      <c r="C623" s="111" t="s">
        <v>2813</v>
      </c>
      <c r="D623" s="111" t="s">
        <v>4592</v>
      </c>
      <c r="E623" s="111" t="s">
        <v>3998</v>
      </c>
    </row>
    <row r="624" spans="1:5" x14ac:dyDescent="0.25">
      <c r="A624" s="111" t="s">
        <v>3995</v>
      </c>
      <c r="B624" s="111" t="s">
        <v>4593</v>
      </c>
      <c r="C624" s="111" t="s">
        <v>3053</v>
      </c>
      <c r="D624" s="111" t="s">
        <v>4594</v>
      </c>
      <c r="E624" s="111" t="s">
        <v>3998</v>
      </c>
    </row>
    <row r="625" spans="1:5" x14ac:dyDescent="0.25">
      <c r="A625" s="111" t="s">
        <v>3995</v>
      </c>
      <c r="B625" s="111" t="s">
        <v>4593</v>
      </c>
      <c r="C625" s="111" t="s">
        <v>3057</v>
      </c>
      <c r="D625" s="111" t="s">
        <v>4595</v>
      </c>
      <c r="E625" s="111" t="s">
        <v>3998</v>
      </c>
    </row>
    <row r="626" spans="1:5" x14ac:dyDescent="0.25">
      <c r="A626" s="111" t="s">
        <v>3995</v>
      </c>
      <c r="B626" s="111" t="s">
        <v>4593</v>
      </c>
      <c r="C626" s="111" t="s">
        <v>3061</v>
      </c>
      <c r="D626" s="111" t="s">
        <v>4596</v>
      </c>
      <c r="E626" s="111" t="s">
        <v>3998</v>
      </c>
    </row>
    <row r="627" spans="1:5" x14ac:dyDescent="0.25">
      <c r="A627" s="111" t="s">
        <v>3995</v>
      </c>
      <c r="B627" s="111" t="s">
        <v>4593</v>
      </c>
      <c r="C627" s="111" t="s">
        <v>3063</v>
      </c>
      <c r="D627" s="111" t="s">
        <v>4597</v>
      </c>
      <c r="E627" s="111" t="s">
        <v>3998</v>
      </c>
    </row>
    <row r="628" spans="1:5" x14ac:dyDescent="0.25">
      <c r="A628" s="111" t="s">
        <v>3995</v>
      </c>
      <c r="B628" s="111" t="s">
        <v>4593</v>
      </c>
      <c r="C628" s="111" t="s">
        <v>3067</v>
      </c>
      <c r="D628" s="111" t="s">
        <v>4598</v>
      </c>
      <c r="E628" s="111" t="s">
        <v>3998</v>
      </c>
    </row>
    <row r="629" spans="1:5" x14ac:dyDescent="0.25">
      <c r="A629" s="111" t="s">
        <v>3995</v>
      </c>
      <c r="B629" s="111" t="s">
        <v>4593</v>
      </c>
      <c r="C629" s="111" t="s">
        <v>3071</v>
      </c>
      <c r="D629" s="111" t="s">
        <v>4599</v>
      </c>
      <c r="E629" s="111" t="s">
        <v>3998</v>
      </c>
    </row>
    <row r="630" spans="1:5" x14ac:dyDescent="0.25">
      <c r="A630" s="111" t="s">
        <v>3995</v>
      </c>
      <c r="B630" s="111" t="s">
        <v>4593</v>
      </c>
      <c r="C630" s="111" t="s">
        <v>3074</v>
      </c>
      <c r="D630" s="111" t="s">
        <v>4600</v>
      </c>
      <c r="E630" s="111" t="s">
        <v>3998</v>
      </c>
    </row>
    <row r="631" spans="1:5" x14ac:dyDescent="0.25">
      <c r="A631" s="111" t="s">
        <v>3995</v>
      </c>
      <c r="B631" s="111" t="s">
        <v>4593</v>
      </c>
      <c r="C631" s="111" t="s">
        <v>3078</v>
      </c>
      <c r="D631" s="111" t="s">
        <v>4601</v>
      </c>
      <c r="E631" s="111" t="s">
        <v>3998</v>
      </c>
    </row>
    <row r="632" spans="1:5" x14ac:dyDescent="0.25">
      <c r="A632" s="111" t="s">
        <v>3995</v>
      </c>
      <c r="B632" s="111" t="s">
        <v>4593</v>
      </c>
      <c r="C632" s="111" t="s">
        <v>3081</v>
      </c>
      <c r="D632" s="111" t="s">
        <v>4602</v>
      </c>
      <c r="E632" s="111" t="s">
        <v>3998</v>
      </c>
    </row>
    <row r="633" spans="1:5" x14ac:dyDescent="0.25">
      <c r="A633" s="111" t="s">
        <v>3995</v>
      </c>
      <c r="B633" s="111" t="s">
        <v>4593</v>
      </c>
      <c r="C633" s="111" t="s">
        <v>3086</v>
      </c>
      <c r="D633" s="111" t="s">
        <v>4603</v>
      </c>
      <c r="E633" s="111" t="s">
        <v>3998</v>
      </c>
    </row>
    <row r="634" spans="1:5" x14ac:dyDescent="0.25">
      <c r="A634" s="111" t="s">
        <v>3995</v>
      </c>
      <c r="B634" s="111" t="s">
        <v>4593</v>
      </c>
      <c r="C634" s="111" t="s">
        <v>3090</v>
      </c>
      <c r="D634" s="111" t="s">
        <v>4604</v>
      </c>
      <c r="E634" s="111" t="s">
        <v>3998</v>
      </c>
    </row>
    <row r="635" spans="1:5" x14ac:dyDescent="0.25">
      <c r="A635" s="111" t="s">
        <v>3995</v>
      </c>
      <c r="B635" s="111" t="s">
        <v>4593</v>
      </c>
      <c r="C635" s="111" t="s">
        <v>3094</v>
      </c>
      <c r="D635" s="111" t="s">
        <v>4605</v>
      </c>
      <c r="E635" s="111" t="s">
        <v>3998</v>
      </c>
    </row>
    <row r="636" spans="1:5" x14ac:dyDescent="0.25">
      <c r="A636" s="111" t="s">
        <v>3995</v>
      </c>
      <c r="B636" s="111" t="s">
        <v>4593</v>
      </c>
      <c r="C636" s="111" t="s">
        <v>3098</v>
      </c>
      <c r="D636" s="111" t="s">
        <v>4606</v>
      </c>
      <c r="E636" s="111" t="s">
        <v>3998</v>
      </c>
    </row>
    <row r="637" spans="1:5" x14ac:dyDescent="0.25">
      <c r="A637" s="111" t="s">
        <v>3995</v>
      </c>
      <c r="B637" s="111" t="s">
        <v>4593</v>
      </c>
      <c r="C637" s="111" t="s">
        <v>3101</v>
      </c>
      <c r="D637" s="111" t="s">
        <v>4607</v>
      </c>
      <c r="E637" s="111" t="s">
        <v>3998</v>
      </c>
    </row>
    <row r="638" spans="1:5" x14ac:dyDescent="0.25">
      <c r="A638" s="111" t="s">
        <v>3995</v>
      </c>
      <c r="B638" s="111" t="s">
        <v>4593</v>
      </c>
      <c r="C638" s="111" t="s">
        <v>3104</v>
      </c>
      <c r="D638" s="111" t="s">
        <v>4608</v>
      </c>
      <c r="E638" s="111" t="s">
        <v>3998</v>
      </c>
    </row>
    <row r="639" spans="1:5" x14ac:dyDescent="0.25">
      <c r="A639" s="111" t="s">
        <v>3995</v>
      </c>
      <c r="B639" s="111" t="s">
        <v>4593</v>
      </c>
      <c r="C639" s="111" t="s">
        <v>3107</v>
      </c>
      <c r="D639" s="111" t="s">
        <v>4609</v>
      </c>
      <c r="E639" s="111" t="s">
        <v>3998</v>
      </c>
    </row>
    <row r="640" spans="1:5" x14ac:dyDescent="0.25">
      <c r="A640" s="111" t="s">
        <v>3995</v>
      </c>
      <c r="B640" s="111" t="s">
        <v>4593</v>
      </c>
      <c r="C640" s="111" t="s">
        <v>3111</v>
      </c>
      <c r="D640" s="111" t="s">
        <v>4610</v>
      </c>
      <c r="E640" s="111" t="s">
        <v>3998</v>
      </c>
    </row>
    <row r="641" spans="1:5" x14ac:dyDescent="0.25">
      <c r="A641" s="111" t="s">
        <v>3995</v>
      </c>
      <c r="B641" s="111" t="s">
        <v>4593</v>
      </c>
      <c r="C641" s="111" t="s">
        <v>3114</v>
      </c>
      <c r="D641" s="111" t="s">
        <v>4611</v>
      </c>
      <c r="E641" s="111" t="s">
        <v>3998</v>
      </c>
    </row>
    <row r="642" spans="1:5" x14ac:dyDescent="0.25">
      <c r="A642" s="111" t="s">
        <v>3995</v>
      </c>
      <c r="B642" s="111" t="s">
        <v>4593</v>
      </c>
      <c r="C642" s="111" t="s">
        <v>3119</v>
      </c>
      <c r="D642" s="111" t="s">
        <v>4612</v>
      </c>
      <c r="E642" s="111" t="s">
        <v>3998</v>
      </c>
    </row>
    <row r="643" spans="1:5" x14ac:dyDescent="0.25">
      <c r="A643" s="111" t="s">
        <v>3995</v>
      </c>
      <c r="B643" s="111" t="s">
        <v>4613</v>
      </c>
      <c r="C643" s="111" t="s">
        <v>2704</v>
      </c>
      <c r="D643" s="111" t="s">
        <v>4614</v>
      </c>
      <c r="E643" s="111" t="s">
        <v>3998</v>
      </c>
    </row>
    <row r="644" spans="1:5" x14ac:dyDescent="0.25">
      <c r="A644" s="111" t="s">
        <v>3995</v>
      </c>
      <c r="B644" s="111" t="s">
        <v>4613</v>
      </c>
      <c r="C644" s="111" t="s">
        <v>2708</v>
      </c>
      <c r="D644" s="111" t="s">
        <v>4615</v>
      </c>
      <c r="E644" s="111" t="s">
        <v>3998</v>
      </c>
    </row>
    <row r="645" spans="1:5" x14ac:dyDescent="0.25">
      <c r="A645" s="111" t="s">
        <v>3995</v>
      </c>
      <c r="B645" s="111" t="s">
        <v>4616</v>
      </c>
      <c r="C645" s="111" t="s">
        <v>2889</v>
      </c>
      <c r="D645" s="111" t="s">
        <v>4617</v>
      </c>
      <c r="E645" s="111" t="s">
        <v>3998</v>
      </c>
    </row>
    <row r="646" spans="1:5" x14ac:dyDescent="0.25">
      <c r="A646" s="111" t="s">
        <v>3995</v>
      </c>
      <c r="B646" s="111" t="s">
        <v>4618</v>
      </c>
      <c r="C646" s="111" t="s">
        <v>3038</v>
      </c>
      <c r="D646" s="111" t="s">
        <v>4619</v>
      </c>
      <c r="E646" s="111" t="s">
        <v>3998</v>
      </c>
    </row>
    <row r="647" spans="1:5" x14ac:dyDescent="0.25">
      <c r="A647" s="111" t="s">
        <v>3995</v>
      </c>
      <c r="B647" s="111" t="s">
        <v>4620</v>
      </c>
      <c r="C647" s="111" t="s">
        <v>2972</v>
      </c>
      <c r="D647" s="111" t="s">
        <v>4621</v>
      </c>
      <c r="E647" s="111" t="s">
        <v>4352</v>
      </c>
    </row>
    <row r="648" spans="1:5" x14ac:dyDescent="0.25">
      <c r="A648" s="111" t="s">
        <v>3995</v>
      </c>
      <c r="B648" s="111" t="s">
        <v>4620</v>
      </c>
      <c r="C648" s="111" t="s">
        <v>2976</v>
      </c>
      <c r="D648" s="111" t="s">
        <v>4622</v>
      </c>
      <c r="E648" s="111" t="s">
        <v>4352</v>
      </c>
    </row>
    <row r="649" spans="1:5" x14ac:dyDescent="0.25">
      <c r="A649" s="111" t="s">
        <v>3995</v>
      </c>
      <c r="B649" s="111" t="s">
        <v>4623</v>
      </c>
      <c r="C649" s="111" t="s">
        <v>2908</v>
      </c>
      <c r="D649" s="111" t="s">
        <v>4624</v>
      </c>
      <c r="E649" s="111" t="s">
        <v>4033</v>
      </c>
    </row>
    <row r="650" spans="1:5" x14ac:dyDescent="0.25">
      <c r="A650" s="111" t="s">
        <v>3995</v>
      </c>
      <c r="B650" s="111" t="s">
        <v>4623</v>
      </c>
      <c r="C650" s="111" t="s">
        <v>2912</v>
      </c>
      <c r="D650" s="111" t="s">
        <v>4625</v>
      </c>
      <c r="E650" s="111" t="s">
        <v>3998</v>
      </c>
    </row>
    <row r="651" spans="1:5" x14ac:dyDescent="0.25">
      <c r="A651" s="111" t="s">
        <v>3995</v>
      </c>
      <c r="B651" s="111" t="s">
        <v>4623</v>
      </c>
      <c r="C651" s="111" t="s">
        <v>2916</v>
      </c>
      <c r="D651" s="111" t="s">
        <v>4626</v>
      </c>
      <c r="E651" s="111" t="s">
        <v>3998</v>
      </c>
    </row>
    <row r="652" spans="1:5" x14ac:dyDescent="0.25">
      <c r="A652" s="111" t="s">
        <v>3995</v>
      </c>
      <c r="B652" s="111" t="s">
        <v>4623</v>
      </c>
      <c r="C652" s="111" t="s">
        <v>2920</v>
      </c>
      <c r="D652" s="111" t="s">
        <v>4627</v>
      </c>
      <c r="E652" s="111" t="s">
        <v>3998</v>
      </c>
    </row>
    <row r="653" spans="1:5" x14ac:dyDescent="0.25">
      <c r="A653" s="111" t="s">
        <v>3995</v>
      </c>
      <c r="B653" s="111" t="s">
        <v>4623</v>
      </c>
      <c r="C653" s="111" t="s">
        <v>2924</v>
      </c>
      <c r="D653" s="111" t="s">
        <v>4628</v>
      </c>
      <c r="E653" s="111" t="s">
        <v>3998</v>
      </c>
    </row>
    <row r="654" spans="1:5" x14ac:dyDescent="0.25">
      <c r="A654" s="111" t="s">
        <v>3995</v>
      </c>
      <c r="B654" s="111" t="s">
        <v>4623</v>
      </c>
      <c r="C654" s="111" t="s">
        <v>2927</v>
      </c>
      <c r="D654" s="111" t="s">
        <v>4629</v>
      </c>
      <c r="E654" s="111" t="s">
        <v>3998</v>
      </c>
    </row>
    <row r="655" spans="1:5" x14ac:dyDescent="0.25">
      <c r="A655" s="111" t="s">
        <v>3995</v>
      </c>
      <c r="B655" s="111" t="s">
        <v>4623</v>
      </c>
      <c r="C655" s="111" t="s">
        <v>2929</v>
      </c>
      <c r="D655" s="111" t="s">
        <v>4630</v>
      </c>
      <c r="E655" s="111" t="s">
        <v>3998</v>
      </c>
    </row>
    <row r="656" spans="1:5" x14ac:dyDescent="0.25">
      <c r="A656" s="111" t="s">
        <v>3995</v>
      </c>
      <c r="B656" s="111" t="s">
        <v>4623</v>
      </c>
      <c r="C656" s="111" t="s">
        <v>2932</v>
      </c>
      <c r="D656" s="111" t="s">
        <v>4631</v>
      </c>
      <c r="E656" s="111" t="s">
        <v>3998</v>
      </c>
    </row>
    <row r="657" spans="1:5" x14ac:dyDescent="0.25">
      <c r="A657" s="111" t="s">
        <v>3995</v>
      </c>
      <c r="B657" s="111" t="s">
        <v>4623</v>
      </c>
      <c r="C657" s="111" t="s">
        <v>2935</v>
      </c>
      <c r="D657" s="111" t="s">
        <v>4632</v>
      </c>
      <c r="E657" s="111" t="s">
        <v>3998</v>
      </c>
    </row>
    <row r="658" spans="1:5" x14ac:dyDescent="0.25">
      <c r="A658" s="111" t="s">
        <v>3995</v>
      </c>
      <c r="B658" s="111" t="s">
        <v>4623</v>
      </c>
      <c r="C658" s="111" t="s">
        <v>2939</v>
      </c>
      <c r="D658" s="111" t="s">
        <v>4633</v>
      </c>
      <c r="E658" s="111" t="s">
        <v>3998</v>
      </c>
    </row>
    <row r="659" spans="1:5" x14ac:dyDescent="0.25">
      <c r="A659" s="111" t="s">
        <v>3995</v>
      </c>
      <c r="B659" s="111" t="s">
        <v>4623</v>
      </c>
      <c r="C659" s="111" t="s">
        <v>2942</v>
      </c>
      <c r="D659" s="111" t="s">
        <v>4634</v>
      </c>
      <c r="E659" s="111" t="s">
        <v>3998</v>
      </c>
    </row>
    <row r="660" spans="1:5" x14ac:dyDescent="0.25">
      <c r="A660" s="111" t="s">
        <v>3995</v>
      </c>
      <c r="B660" s="111" t="s">
        <v>4635</v>
      </c>
      <c r="C660" s="111" t="s">
        <v>2772</v>
      </c>
      <c r="D660" s="111" t="s">
        <v>4636</v>
      </c>
      <c r="E660" s="111" t="s">
        <v>3998</v>
      </c>
    </row>
    <row r="661" spans="1:5" x14ac:dyDescent="0.25">
      <c r="A661" s="111" t="s">
        <v>3995</v>
      </c>
      <c r="B661" s="111" t="s">
        <v>4635</v>
      </c>
      <c r="C661" s="111" t="s">
        <v>2781</v>
      </c>
      <c r="D661" s="111" t="s">
        <v>4637</v>
      </c>
      <c r="E661" s="111" t="s">
        <v>3998</v>
      </c>
    </row>
    <row r="662" spans="1:5" x14ac:dyDescent="0.25">
      <c r="A662" s="111" t="s">
        <v>3995</v>
      </c>
      <c r="B662" s="111" t="s">
        <v>4635</v>
      </c>
      <c r="C662" s="111" t="s">
        <v>2777</v>
      </c>
      <c r="D662" s="111" t="s">
        <v>4638</v>
      </c>
      <c r="E662" s="111" t="s">
        <v>3998</v>
      </c>
    </row>
    <row r="663" spans="1:5" x14ac:dyDescent="0.25">
      <c r="A663" s="111" t="s">
        <v>3995</v>
      </c>
      <c r="B663" s="111" t="s">
        <v>4635</v>
      </c>
      <c r="C663" s="111" t="s">
        <v>2785</v>
      </c>
      <c r="D663" s="111" t="s">
        <v>4629</v>
      </c>
      <c r="E663" s="111" t="s">
        <v>3998</v>
      </c>
    </row>
    <row r="664" spans="1:5" x14ac:dyDescent="0.25">
      <c r="A664" s="111" t="s">
        <v>3995</v>
      </c>
      <c r="B664" s="111" t="s">
        <v>4635</v>
      </c>
      <c r="C664" s="111" t="s">
        <v>2788</v>
      </c>
      <c r="D664" s="111" t="s">
        <v>4639</v>
      </c>
      <c r="E664" s="111" t="s">
        <v>4079</v>
      </c>
    </row>
    <row r="665" spans="1:5" x14ac:dyDescent="0.25">
      <c r="A665" s="111" t="s">
        <v>3995</v>
      </c>
      <c r="B665" s="111" t="s">
        <v>4640</v>
      </c>
      <c r="C665" s="111" t="s">
        <v>2744</v>
      </c>
      <c r="D665" s="111" t="s">
        <v>4641</v>
      </c>
      <c r="E665" s="111" t="s">
        <v>3998</v>
      </c>
    </row>
    <row r="666" spans="1:5" x14ac:dyDescent="0.25">
      <c r="A666" s="111" t="s">
        <v>3995</v>
      </c>
      <c r="B666" s="111" t="s">
        <v>4640</v>
      </c>
      <c r="C666" s="111" t="s">
        <v>2748</v>
      </c>
      <c r="D666" s="111" t="s">
        <v>4642</v>
      </c>
      <c r="E666" s="111" t="s">
        <v>3998</v>
      </c>
    </row>
    <row r="667" spans="1:5" x14ac:dyDescent="0.25">
      <c r="A667" s="111" t="s">
        <v>3995</v>
      </c>
      <c r="B667" s="111" t="s">
        <v>4640</v>
      </c>
      <c r="C667" s="111" t="s">
        <v>2727</v>
      </c>
      <c r="D667" s="111" t="s">
        <v>4643</v>
      </c>
      <c r="E667" s="111" t="s">
        <v>3998</v>
      </c>
    </row>
    <row r="668" spans="1:5" x14ac:dyDescent="0.25">
      <c r="A668" s="111" t="s">
        <v>3995</v>
      </c>
      <c r="B668" s="111" t="s">
        <v>4640</v>
      </c>
      <c r="C668" s="111" t="s">
        <v>2730</v>
      </c>
      <c r="D668" s="111" t="s">
        <v>4644</v>
      </c>
      <c r="E668" s="111" t="s">
        <v>3998</v>
      </c>
    </row>
    <row r="669" spans="1:5" x14ac:dyDescent="0.25">
      <c r="A669" s="111" t="s">
        <v>3995</v>
      </c>
      <c r="B669" s="111" t="s">
        <v>4645</v>
      </c>
      <c r="C669" s="111" t="s">
        <v>2687</v>
      </c>
      <c r="D669" s="111" t="s">
        <v>4646</v>
      </c>
      <c r="E669" s="111" t="s">
        <v>3998</v>
      </c>
    </row>
    <row r="670" spans="1:5" x14ac:dyDescent="0.25">
      <c r="A670" s="111" t="s">
        <v>3995</v>
      </c>
      <c r="B670" s="111" t="s">
        <v>4645</v>
      </c>
      <c r="C670" s="111" t="s">
        <v>2693</v>
      </c>
      <c r="D670" s="111" t="s">
        <v>4647</v>
      </c>
      <c r="E670" s="111" t="s">
        <v>3998</v>
      </c>
    </row>
    <row r="671" spans="1:5" x14ac:dyDescent="0.25">
      <c r="A671" s="111" t="s">
        <v>3995</v>
      </c>
      <c r="B671" s="111" t="s">
        <v>4645</v>
      </c>
      <c r="C671" s="111" t="s">
        <v>2698</v>
      </c>
      <c r="D671" s="111" t="s">
        <v>4648</v>
      </c>
      <c r="E671" s="111" t="s">
        <v>3998</v>
      </c>
    </row>
    <row r="672" spans="1:5" x14ac:dyDescent="0.25">
      <c r="A672" s="111" t="s">
        <v>3995</v>
      </c>
      <c r="B672" s="111" t="s">
        <v>4649</v>
      </c>
      <c r="C672" s="111" t="s">
        <v>2816</v>
      </c>
      <c r="D672" s="111" t="s">
        <v>4650</v>
      </c>
      <c r="E672" s="111" t="s">
        <v>3998</v>
      </c>
    </row>
    <row r="673" spans="1:5" x14ac:dyDescent="0.25">
      <c r="A673" s="111" t="s">
        <v>3995</v>
      </c>
      <c r="B673" s="111" t="s">
        <v>4649</v>
      </c>
      <c r="C673" s="111" t="s">
        <v>2820</v>
      </c>
      <c r="D673" s="111" t="s">
        <v>4651</v>
      </c>
      <c r="E673" s="111" t="s">
        <v>3998</v>
      </c>
    </row>
    <row r="674" spans="1:5" x14ac:dyDescent="0.25">
      <c r="A674" s="111" t="s">
        <v>3995</v>
      </c>
      <c r="B674" s="111" t="s">
        <v>4649</v>
      </c>
      <c r="C674" s="111" t="s">
        <v>2824</v>
      </c>
      <c r="D674" s="111" t="s">
        <v>4652</v>
      </c>
      <c r="E674" s="111" t="s">
        <v>3998</v>
      </c>
    </row>
    <row r="675" spans="1:5" x14ac:dyDescent="0.25">
      <c r="A675" s="111" t="s">
        <v>3995</v>
      </c>
      <c r="B675" s="111" t="s">
        <v>4649</v>
      </c>
      <c r="C675" s="111" t="s">
        <v>2829</v>
      </c>
      <c r="D675" s="111" t="s">
        <v>4653</v>
      </c>
      <c r="E675" s="111" t="s">
        <v>3998</v>
      </c>
    </row>
    <row r="676" spans="1:5" x14ac:dyDescent="0.25">
      <c r="A676" s="111" t="s">
        <v>3995</v>
      </c>
      <c r="B676" s="111" t="s">
        <v>4649</v>
      </c>
      <c r="C676" s="111" t="s">
        <v>2834</v>
      </c>
      <c r="D676" s="111" t="s">
        <v>4654</v>
      </c>
      <c r="E676" s="111" t="s">
        <v>3998</v>
      </c>
    </row>
    <row r="677" spans="1:5" x14ac:dyDescent="0.25">
      <c r="A677" s="111" t="s">
        <v>3995</v>
      </c>
      <c r="B677" s="111" t="s">
        <v>4649</v>
      </c>
      <c r="C677" s="111" t="s">
        <v>2838</v>
      </c>
      <c r="D677" s="111" t="s">
        <v>4655</v>
      </c>
      <c r="E677" s="111" t="s">
        <v>3998</v>
      </c>
    </row>
    <row r="678" spans="1:5" x14ac:dyDescent="0.25">
      <c r="A678" s="111" t="s">
        <v>3995</v>
      </c>
      <c r="B678" s="111" t="s">
        <v>4649</v>
      </c>
      <c r="C678" s="111" t="s">
        <v>2843</v>
      </c>
      <c r="D678" s="111" t="s">
        <v>4656</v>
      </c>
      <c r="E678" s="111" t="s">
        <v>3998</v>
      </c>
    </row>
    <row r="679" spans="1:5" x14ac:dyDescent="0.25">
      <c r="A679" s="111" t="s">
        <v>3995</v>
      </c>
      <c r="B679" s="111" t="s">
        <v>4649</v>
      </c>
      <c r="C679" s="111" t="s">
        <v>2848</v>
      </c>
      <c r="D679" s="111" t="s">
        <v>4657</v>
      </c>
      <c r="E679" s="111" t="s">
        <v>3998</v>
      </c>
    </row>
    <row r="680" spans="1:5" x14ac:dyDescent="0.25">
      <c r="A680" s="111" t="s">
        <v>3995</v>
      </c>
      <c r="B680" s="111" t="s">
        <v>4649</v>
      </c>
      <c r="C680" s="111" t="s">
        <v>2854</v>
      </c>
      <c r="D680" s="111" t="s">
        <v>4658</v>
      </c>
      <c r="E680" s="111" t="s">
        <v>3998</v>
      </c>
    </row>
    <row r="681" spans="1:5" x14ac:dyDescent="0.25">
      <c r="A681" s="111" t="s">
        <v>3995</v>
      </c>
      <c r="B681" s="111" t="s">
        <v>4649</v>
      </c>
      <c r="C681" s="111" t="s">
        <v>2860</v>
      </c>
      <c r="D681" s="111" t="s">
        <v>4659</v>
      </c>
      <c r="E681" s="111" t="s">
        <v>3998</v>
      </c>
    </row>
    <row r="682" spans="1:5" x14ac:dyDescent="0.25">
      <c r="A682" s="111" t="s">
        <v>3995</v>
      </c>
      <c r="B682" s="111" t="s">
        <v>4649</v>
      </c>
      <c r="C682" s="111" t="s">
        <v>2865</v>
      </c>
      <c r="D682" s="111" t="s">
        <v>4660</v>
      </c>
      <c r="E682" s="111" t="s">
        <v>3998</v>
      </c>
    </row>
    <row r="683" spans="1:5" x14ac:dyDescent="0.25">
      <c r="A683" s="111" t="s">
        <v>3995</v>
      </c>
      <c r="B683" s="111" t="s">
        <v>4649</v>
      </c>
      <c r="C683" s="111" t="s">
        <v>2871</v>
      </c>
      <c r="D683" s="111" t="s">
        <v>4661</v>
      </c>
      <c r="E683" s="111" t="s">
        <v>4662</v>
      </c>
    </row>
    <row r="684" spans="1:5" x14ac:dyDescent="0.25">
      <c r="A684" s="111" t="s">
        <v>3995</v>
      </c>
      <c r="B684" s="111" t="s">
        <v>4649</v>
      </c>
      <c r="C684" s="111" t="s">
        <v>2876</v>
      </c>
      <c r="D684" s="111" t="s">
        <v>4663</v>
      </c>
      <c r="E684" s="111" t="s">
        <v>3998</v>
      </c>
    </row>
    <row r="685" spans="1:5" x14ac:dyDescent="0.25">
      <c r="A685" s="111" t="s">
        <v>3995</v>
      </c>
      <c r="B685" s="111" t="s">
        <v>4649</v>
      </c>
      <c r="C685" s="111" t="s">
        <v>2879</v>
      </c>
      <c r="D685" s="111" t="s">
        <v>4664</v>
      </c>
      <c r="E685" s="111" t="s">
        <v>4662</v>
      </c>
    </row>
    <row r="686" spans="1:5" x14ac:dyDescent="0.25">
      <c r="A686" s="111" t="s">
        <v>3995</v>
      </c>
      <c r="B686" s="111" t="s">
        <v>4649</v>
      </c>
      <c r="C686" s="111" t="s">
        <v>2882</v>
      </c>
      <c r="D686" s="111" t="s">
        <v>4665</v>
      </c>
      <c r="E686" s="111" t="s">
        <v>3998</v>
      </c>
    </row>
    <row r="687" spans="1:5" x14ac:dyDescent="0.25">
      <c r="A687" s="111" t="s">
        <v>3995</v>
      </c>
      <c r="B687" s="111" t="s">
        <v>4666</v>
      </c>
      <c r="C687" s="111" t="s">
        <v>3043</v>
      </c>
      <c r="D687" s="111" t="s">
        <v>4667</v>
      </c>
      <c r="E687" s="111" t="s">
        <v>3998</v>
      </c>
    </row>
    <row r="688" spans="1:5" x14ac:dyDescent="0.25">
      <c r="A688" s="111" t="s">
        <v>3995</v>
      </c>
      <c r="B688" s="111" t="s">
        <v>4666</v>
      </c>
      <c r="C688" s="111" t="s">
        <v>3124</v>
      </c>
      <c r="D688" s="111" t="s">
        <v>4601</v>
      </c>
      <c r="E688" s="111" t="s">
        <v>4079</v>
      </c>
    </row>
    <row r="689" spans="1:5" x14ac:dyDescent="0.25">
      <c r="A689" s="111" t="s">
        <v>3995</v>
      </c>
      <c r="B689" s="111" t="s">
        <v>4666</v>
      </c>
      <c r="C689" s="111" t="s">
        <v>3126</v>
      </c>
      <c r="D689" s="111" t="s">
        <v>4595</v>
      </c>
      <c r="E689" s="111" t="s">
        <v>3998</v>
      </c>
    </row>
    <row r="690" spans="1:5" x14ac:dyDescent="0.25">
      <c r="A690" s="111" t="s">
        <v>3995</v>
      </c>
      <c r="B690" s="111" t="s">
        <v>4666</v>
      </c>
      <c r="C690" s="111" t="s">
        <v>3128</v>
      </c>
      <c r="D690" s="111" t="s">
        <v>4610</v>
      </c>
      <c r="E690" s="111" t="s">
        <v>3998</v>
      </c>
    </row>
    <row r="691" spans="1:5" x14ac:dyDescent="0.25">
      <c r="A691" s="111" t="s">
        <v>3995</v>
      </c>
      <c r="B691" s="111" t="s">
        <v>4666</v>
      </c>
      <c r="C691" s="111" t="s">
        <v>3131</v>
      </c>
      <c r="D691" s="111" t="s">
        <v>4668</v>
      </c>
      <c r="E691" s="111" t="s">
        <v>3998</v>
      </c>
    </row>
    <row r="692" spans="1:5" x14ac:dyDescent="0.25">
      <c r="A692" s="111" t="s">
        <v>3995</v>
      </c>
      <c r="B692" s="111" t="s">
        <v>4666</v>
      </c>
      <c r="C692" s="111" t="s">
        <v>3135</v>
      </c>
      <c r="D692" s="111" t="s">
        <v>4669</v>
      </c>
      <c r="E692" s="111" t="s">
        <v>3998</v>
      </c>
    </row>
    <row r="693" spans="1:5" x14ac:dyDescent="0.25">
      <c r="A693" s="111" t="s">
        <v>3995</v>
      </c>
      <c r="B693" s="111" t="s">
        <v>4666</v>
      </c>
      <c r="C693" s="111" t="s">
        <v>3138</v>
      </c>
      <c r="D693" s="111" t="s">
        <v>4670</v>
      </c>
      <c r="E693" s="111" t="s">
        <v>3998</v>
      </c>
    </row>
    <row r="694" spans="1:5" x14ac:dyDescent="0.25">
      <c r="A694" s="111" t="s">
        <v>3995</v>
      </c>
      <c r="B694" s="111" t="s">
        <v>4666</v>
      </c>
      <c r="C694" s="111" t="s">
        <v>3141</v>
      </c>
      <c r="D694" s="111" t="s">
        <v>4671</v>
      </c>
      <c r="E694" s="111" t="s">
        <v>3998</v>
      </c>
    </row>
    <row r="695" spans="1:5" x14ac:dyDescent="0.25">
      <c r="A695" s="111" t="s">
        <v>3995</v>
      </c>
      <c r="B695" s="111" t="s">
        <v>4666</v>
      </c>
      <c r="C695" s="111" t="s">
        <v>3143</v>
      </c>
      <c r="D695" s="111" t="s">
        <v>4672</v>
      </c>
      <c r="E695" s="111" t="s">
        <v>3998</v>
      </c>
    </row>
    <row r="696" spans="1:5" x14ac:dyDescent="0.25">
      <c r="A696" s="111" t="s">
        <v>3995</v>
      </c>
      <c r="B696" s="111" t="s">
        <v>4666</v>
      </c>
      <c r="C696" s="111" t="s">
        <v>3146</v>
      </c>
      <c r="D696" s="111" t="s">
        <v>4673</v>
      </c>
      <c r="E696" s="111" t="s">
        <v>3998</v>
      </c>
    </row>
    <row r="697" spans="1:5" x14ac:dyDescent="0.25">
      <c r="A697" s="111" t="s">
        <v>3995</v>
      </c>
      <c r="B697" s="111" t="s">
        <v>4666</v>
      </c>
      <c r="C697" s="111" t="s">
        <v>3151</v>
      </c>
      <c r="D697" s="111" t="s">
        <v>4674</v>
      </c>
      <c r="E697" s="111" t="s">
        <v>3998</v>
      </c>
    </row>
    <row r="698" spans="1:5" x14ac:dyDescent="0.25">
      <c r="A698" s="111" t="s">
        <v>3995</v>
      </c>
      <c r="B698" s="111" t="s">
        <v>4666</v>
      </c>
      <c r="C698" s="111" t="s">
        <v>3155</v>
      </c>
      <c r="D698" s="111" t="s">
        <v>4675</v>
      </c>
      <c r="E698" s="111" t="s">
        <v>3998</v>
      </c>
    </row>
    <row r="699" spans="1:5" x14ac:dyDescent="0.25">
      <c r="A699" s="111" t="s">
        <v>3995</v>
      </c>
      <c r="B699" s="111" t="s">
        <v>4666</v>
      </c>
      <c r="C699" s="111" t="s">
        <v>3158</v>
      </c>
      <c r="D699" s="111" t="s">
        <v>4676</v>
      </c>
      <c r="E699" s="111" t="s">
        <v>3998</v>
      </c>
    </row>
    <row r="700" spans="1:5" x14ac:dyDescent="0.25">
      <c r="A700" s="111" t="s">
        <v>3995</v>
      </c>
      <c r="B700" s="111" t="s">
        <v>4666</v>
      </c>
      <c r="C700" s="111" t="s">
        <v>3161</v>
      </c>
      <c r="D700" s="111" t="s">
        <v>4677</v>
      </c>
      <c r="E700" s="111" t="s">
        <v>3998</v>
      </c>
    </row>
    <row r="701" spans="1:5" x14ac:dyDescent="0.25">
      <c r="A701" s="111" t="s">
        <v>3995</v>
      </c>
      <c r="B701" s="111" t="s">
        <v>4666</v>
      </c>
      <c r="C701" s="111" t="s">
        <v>3164</v>
      </c>
      <c r="D701" s="111" t="s">
        <v>4678</v>
      </c>
      <c r="E701" s="111" t="s">
        <v>3998</v>
      </c>
    </row>
    <row r="702" spans="1:5" x14ac:dyDescent="0.25">
      <c r="A702" s="111" t="s">
        <v>3995</v>
      </c>
      <c r="B702" s="111" t="s">
        <v>4666</v>
      </c>
      <c r="C702" s="111" t="s">
        <v>3046</v>
      </c>
      <c r="D702" s="111" t="s">
        <v>4679</v>
      </c>
      <c r="E702" s="111" t="s">
        <v>3998</v>
      </c>
    </row>
    <row r="703" spans="1:5" x14ac:dyDescent="0.25">
      <c r="A703" s="111" t="s">
        <v>3995</v>
      </c>
      <c r="B703" s="111" t="s">
        <v>4666</v>
      </c>
      <c r="C703" s="111" t="s">
        <v>3049</v>
      </c>
      <c r="D703" s="111" t="s">
        <v>4680</v>
      </c>
      <c r="E703" s="111" t="s">
        <v>4662</v>
      </c>
    </row>
    <row r="704" spans="1:5" x14ac:dyDescent="0.25">
      <c r="A704" s="111" t="s">
        <v>3995</v>
      </c>
      <c r="B704" s="111" t="s">
        <v>4681</v>
      </c>
      <c r="C704" s="111" t="s">
        <v>2713</v>
      </c>
      <c r="D704" s="111" t="s">
        <v>4682</v>
      </c>
      <c r="E704" s="111" t="s">
        <v>3998</v>
      </c>
    </row>
    <row r="705" spans="1:5" x14ac:dyDescent="0.25">
      <c r="A705" s="111" t="s">
        <v>3995</v>
      </c>
      <c r="B705" s="111" t="s">
        <v>4681</v>
      </c>
      <c r="C705" s="111" t="s">
        <v>2718</v>
      </c>
      <c r="D705" s="111" t="s">
        <v>4683</v>
      </c>
      <c r="E705" s="111" t="s">
        <v>4033</v>
      </c>
    </row>
    <row r="706" spans="1:5" x14ac:dyDescent="0.25">
      <c r="A706" s="111" t="s">
        <v>3995</v>
      </c>
      <c r="B706" s="111" t="s">
        <v>4684</v>
      </c>
      <c r="C706" s="111" t="s">
        <v>2893</v>
      </c>
      <c r="D706" s="111" t="s">
        <v>4685</v>
      </c>
      <c r="E706" s="111" t="s">
        <v>3998</v>
      </c>
    </row>
    <row r="707" spans="1:5" x14ac:dyDescent="0.25">
      <c r="A707" s="111" t="s">
        <v>3995</v>
      </c>
      <c r="B707" s="111" t="s">
        <v>4686</v>
      </c>
      <c r="C707" s="111" t="s">
        <v>2992</v>
      </c>
      <c r="D707" s="111" t="s">
        <v>4687</v>
      </c>
      <c r="E707" s="111" t="s">
        <v>3998</v>
      </c>
    </row>
    <row r="708" spans="1:5" x14ac:dyDescent="0.25">
      <c r="A708" s="111" t="s">
        <v>3995</v>
      </c>
      <c r="B708" s="111" t="s">
        <v>4688</v>
      </c>
      <c r="C708" s="111" t="s">
        <v>3010</v>
      </c>
      <c r="D708" s="111" t="s">
        <v>4689</v>
      </c>
      <c r="E708" s="111" t="s">
        <v>3998</v>
      </c>
    </row>
    <row r="709" spans="1:5" x14ac:dyDescent="0.25">
      <c r="A709" s="111" t="s">
        <v>3995</v>
      </c>
      <c r="B709" s="111" t="s">
        <v>4688</v>
      </c>
      <c r="C709" s="111" t="s">
        <v>3012</v>
      </c>
      <c r="D709" s="111" t="s">
        <v>4651</v>
      </c>
      <c r="E709" s="111" t="s">
        <v>3998</v>
      </c>
    </row>
    <row r="710" spans="1:5" x14ac:dyDescent="0.25">
      <c r="A710" s="111" t="s">
        <v>3995</v>
      </c>
      <c r="B710" s="111" t="s">
        <v>4688</v>
      </c>
      <c r="C710" s="111" t="s">
        <v>3016</v>
      </c>
      <c r="D710" s="111" t="s">
        <v>4690</v>
      </c>
      <c r="E710" s="111" t="s">
        <v>3998</v>
      </c>
    </row>
    <row r="711" spans="1:5" x14ac:dyDescent="0.25">
      <c r="A711" s="111" t="s">
        <v>3995</v>
      </c>
      <c r="B711" s="111" t="s">
        <v>4688</v>
      </c>
      <c r="C711" s="111" t="s">
        <v>3020</v>
      </c>
      <c r="D711" s="111" t="s">
        <v>4691</v>
      </c>
      <c r="E711" s="111" t="s">
        <v>3998</v>
      </c>
    </row>
    <row r="712" spans="1:5" x14ac:dyDescent="0.25">
      <c r="A712" s="111" t="s">
        <v>3995</v>
      </c>
      <c r="B712" s="111" t="s">
        <v>4688</v>
      </c>
      <c r="C712" s="111" t="s">
        <v>3024</v>
      </c>
      <c r="D712" s="111" t="s">
        <v>4692</v>
      </c>
      <c r="E712" s="111" t="s">
        <v>3998</v>
      </c>
    </row>
    <row r="713" spans="1:5" x14ac:dyDescent="0.25">
      <c r="A713" s="111" t="s">
        <v>3995</v>
      </c>
      <c r="B713" s="111" t="s">
        <v>4693</v>
      </c>
      <c r="C713" s="111" t="s">
        <v>3032</v>
      </c>
      <c r="D713" s="111" t="s">
        <v>4694</v>
      </c>
      <c r="E713" s="111" t="s">
        <v>3998</v>
      </c>
    </row>
    <row r="714" spans="1:5" x14ac:dyDescent="0.25">
      <c r="A714" s="111" t="s">
        <v>3995</v>
      </c>
      <c r="B714" s="111" t="s">
        <v>4693</v>
      </c>
      <c r="C714" s="111" t="s">
        <v>3030</v>
      </c>
      <c r="D714" s="111" t="s">
        <v>4695</v>
      </c>
      <c r="E714" s="111" t="s">
        <v>4662</v>
      </c>
    </row>
    <row r="715" spans="1:5" x14ac:dyDescent="0.25">
      <c r="A715" s="111" t="s">
        <v>3995</v>
      </c>
      <c r="B715" s="111" t="s">
        <v>7217</v>
      </c>
      <c r="C715" s="111" t="s">
        <v>7124</v>
      </c>
      <c r="D715" s="111" t="s">
        <v>7218</v>
      </c>
      <c r="E715" s="111" t="s">
        <v>7215</v>
      </c>
    </row>
    <row r="716" spans="1:5" x14ac:dyDescent="0.25">
      <c r="A716" s="111" t="s">
        <v>3995</v>
      </c>
      <c r="B716" s="111" t="s">
        <v>7219</v>
      </c>
      <c r="C716" s="111" t="s">
        <v>7060</v>
      </c>
      <c r="D716" s="111" t="s">
        <v>7361</v>
      </c>
      <c r="E716" s="111" t="s">
        <v>4662</v>
      </c>
    </row>
    <row r="717" spans="1:5" x14ac:dyDescent="0.25">
      <c r="A717" s="111" t="s">
        <v>3995</v>
      </c>
      <c r="B717" s="111" t="s">
        <v>7219</v>
      </c>
      <c r="C717" s="111" t="s">
        <v>7065</v>
      </c>
      <c r="D717" s="111" t="s">
        <v>7362</v>
      </c>
      <c r="E717" s="111" t="s">
        <v>4662</v>
      </c>
    </row>
    <row r="718" spans="1:5" x14ac:dyDescent="0.25">
      <c r="A718" s="111" t="s">
        <v>3995</v>
      </c>
      <c r="B718" s="111" t="s">
        <v>7219</v>
      </c>
      <c r="C718" s="111" t="s">
        <v>7070</v>
      </c>
      <c r="D718" s="111" t="s">
        <v>7363</v>
      </c>
      <c r="E718" s="111" t="s">
        <v>4662</v>
      </c>
    </row>
    <row r="719" spans="1:5" x14ac:dyDescent="0.25">
      <c r="A719" s="111" t="s">
        <v>3995</v>
      </c>
      <c r="B719" s="111" t="s">
        <v>7219</v>
      </c>
      <c r="C719" s="111" t="s">
        <v>7076</v>
      </c>
      <c r="D719" s="111" t="s">
        <v>7364</v>
      </c>
      <c r="E719" s="111" t="s">
        <v>4662</v>
      </c>
    </row>
    <row r="720" spans="1:5" x14ac:dyDescent="0.25">
      <c r="A720" s="111" t="s">
        <v>3995</v>
      </c>
      <c r="B720" s="111" t="s">
        <v>7219</v>
      </c>
      <c r="C720" s="111" t="s">
        <v>7080</v>
      </c>
      <c r="D720" s="111" t="s">
        <v>7365</v>
      </c>
      <c r="E720" s="111" t="s">
        <v>4662</v>
      </c>
    </row>
    <row r="721" spans="1:5" x14ac:dyDescent="0.25">
      <c r="A721" s="111" t="s">
        <v>3995</v>
      </c>
      <c r="B721" s="111" t="s">
        <v>7219</v>
      </c>
      <c r="C721" s="111" t="s">
        <v>7086</v>
      </c>
      <c r="D721" s="111" t="s">
        <v>7366</v>
      </c>
      <c r="E721" s="111" t="s">
        <v>4662</v>
      </c>
    </row>
    <row r="722" spans="1:5" x14ac:dyDescent="0.25">
      <c r="A722" s="111" t="s">
        <v>3995</v>
      </c>
      <c r="B722" s="111" t="s">
        <v>7219</v>
      </c>
      <c r="C722" s="111" t="s">
        <v>7091</v>
      </c>
      <c r="D722" s="111" t="s">
        <v>7367</v>
      </c>
      <c r="E722" s="111" t="s">
        <v>4662</v>
      </c>
    </row>
    <row r="723" spans="1:5" x14ac:dyDescent="0.25">
      <c r="A723" s="111" t="s">
        <v>3995</v>
      </c>
      <c r="B723" s="111" t="s">
        <v>7219</v>
      </c>
      <c r="C723" s="111" t="s">
        <v>7097</v>
      </c>
      <c r="D723" s="111" t="s">
        <v>7368</v>
      </c>
      <c r="E723" s="111" t="s">
        <v>4662</v>
      </c>
    </row>
    <row r="724" spans="1:5" x14ac:dyDescent="0.25">
      <c r="A724" s="111" t="s">
        <v>3995</v>
      </c>
      <c r="B724" s="111" t="s">
        <v>7219</v>
      </c>
      <c r="C724" s="111" t="s">
        <v>7102</v>
      </c>
      <c r="D724" s="111" t="s">
        <v>4656</v>
      </c>
      <c r="E724" s="111" t="s">
        <v>4662</v>
      </c>
    </row>
    <row r="725" spans="1:5" x14ac:dyDescent="0.25">
      <c r="A725" s="111" t="s">
        <v>3995</v>
      </c>
      <c r="B725" s="111" t="s">
        <v>7219</v>
      </c>
      <c r="C725" s="111" t="s">
        <v>7107</v>
      </c>
      <c r="D725" s="111" t="s">
        <v>4664</v>
      </c>
      <c r="E725" s="111" t="s">
        <v>4662</v>
      </c>
    </row>
    <row r="726" spans="1:5" x14ac:dyDescent="0.25">
      <c r="A726" s="111" t="s">
        <v>3995</v>
      </c>
      <c r="B726" s="111" t="s">
        <v>7219</v>
      </c>
      <c r="C726" s="111" t="s">
        <v>7111</v>
      </c>
      <c r="D726" s="111" t="s">
        <v>7369</v>
      </c>
      <c r="E726" s="111" t="s">
        <v>4662</v>
      </c>
    </row>
    <row r="727" spans="1:5" x14ac:dyDescent="0.25">
      <c r="A727" s="111" t="s">
        <v>3995</v>
      </c>
      <c r="B727" s="111" t="s">
        <v>7219</v>
      </c>
      <c r="C727" s="111" t="s">
        <v>7116</v>
      </c>
      <c r="D727" s="111" t="s">
        <v>7370</v>
      </c>
      <c r="E727" s="111" t="s">
        <v>4662</v>
      </c>
    </row>
    <row r="728" spans="1:5" x14ac:dyDescent="0.25">
      <c r="A728" s="111" t="s">
        <v>3995</v>
      </c>
      <c r="B728" s="111" t="s">
        <v>7220</v>
      </c>
      <c r="C728" s="111" t="s">
        <v>7119</v>
      </c>
      <c r="D728" s="111" t="s">
        <v>7371</v>
      </c>
      <c r="E728" s="111" t="s">
        <v>4662</v>
      </c>
    </row>
    <row r="729" spans="1:5" x14ac:dyDescent="0.25">
      <c r="A729" s="111" t="s">
        <v>3995</v>
      </c>
      <c r="B729" s="111" t="s">
        <v>4696</v>
      </c>
      <c r="C729" s="111" t="s">
        <v>3217</v>
      </c>
      <c r="D729" s="111" t="s">
        <v>4697</v>
      </c>
      <c r="E729" s="111" t="s">
        <v>3998</v>
      </c>
    </row>
    <row r="730" spans="1:5" x14ac:dyDescent="0.25">
      <c r="A730" s="111" t="s">
        <v>3995</v>
      </c>
      <c r="B730" s="111" t="s">
        <v>4698</v>
      </c>
      <c r="C730" s="111" t="s">
        <v>3449</v>
      </c>
      <c r="D730" s="111" t="s">
        <v>4699</v>
      </c>
      <c r="E730" s="111" t="s">
        <v>4033</v>
      </c>
    </row>
    <row r="731" spans="1:5" x14ac:dyDescent="0.25">
      <c r="A731" s="111" t="s">
        <v>3995</v>
      </c>
      <c r="B731" s="111" t="s">
        <v>4700</v>
      </c>
      <c r="C731" s="111" t="s">
        <v>3275</v>
      </c>
      <c r="D731" s="111" t="s">
        <v>4701</v>
      </c>
      <c r="E731" s="111" t="s">
        <v>3998</v>
      </c>
    </row>
    <row r="732" spans="1:5" x14ac:dyDescent="0.25">
      <c r="A732" s="111" t="s">
        <v>3995</v>
      </c>
      <c r="B732" s="111" t="s">
        <v>4700</v>
      </c>
      <c r="C732" s="111" t="s">
        <v>3279</v>
      </c>
      <c r="D732" s="111" t="s">
        <v>4702</v>
      </c>
      <c r="E732" s="111" t="s">
        <v>3998</v>
      </c>
    </row>
    <row r="733" spans="1:5" x14ac:dyDescent="0.25">
      <c r="A733" s="111" t="s">
        <v>3995</v>
      </c>
      <c r="B733" s="111" t="s">
        <v>4700</v>
      </c>
      <c r="C733" s="111" t="s">
        <v>3284</v>
      </c>
      <c r="D733" s="111" t="s">
        <v>4703</v>
      </c>
      <c r="E733" s="111" t="s">
        <v>3998</v>
      </c>
    </row>
    <row r="734" spans="1:5" x14ac:dyDescent="0.25">
      <c r="A734" s="111" t="s">
        <v>3995</v>
      </c>
      <c r="B734" s="111" t="s">
        <v>4704</v>
      </c>
      <c r="C734" s="111" t="s">
        <v>3410</v>
      </c>
      <c r="D734" s="111" t="s">
        <v>4705</v>
      </c>
      <c r="E734" s="111" t="s">
        <v>3998</v>
      </c>
    </row>
    <row r="735" spans="1:5" x14ac:dyDescent="0.25">
      <c r="A735" s="111" t="s">
        <v>3995</v>
      </c>
      <c r="B735" s="111" t="s">
        <v>4706</v>
      </c>
      <c r="C735" s="111" t="s">
        <v>3255</v>
      </c>
      <c r="D735" s="111" t="s">
        <v>4707</v>
      </c>
      <c r="E735" s="111" t="s">
        <v>3998</v>
      </c>
    </row>
    <row r="736" spans="1:5" x14ac:dyDescent="0.25">
      <c r="A736" s="111" t="s">
        <v>3995</v>
      </c>
      <c r="B736" s="111" t="s">
        <v>4706</v>
      </c>
      <c r="C736" s="111" t="s">
        <v>3251</v>
      </c>
      <c r="D736" s="111" t="s">
        <v>4708</v>
      </c>
      <c r="E736" s="111" t="s">
        <v>3998</v>
      </c>
    </row>
    <row r="737" spans="1:5" x14ac:dyDescent="0.25">
      <c r="A737" s="111" t="s">
        <v>3995</v>
      </c>
      <c r="B737" s="111" t="s">
        <v>4709</v>
      </c>
      <c r="C737" s="111" t="s">
        <v>3223</v>
      </c>
      <c r="D737" s="111" t="s">
        <v>4710</v>
      </c>
      <c r="E737" s="111" t="s">
        <v>3998</v>
      </c>
    </row>
    <row r="738" spans="1:5" x14ac:dyDescent="0.25">
      <c r="A738" s="111" t="s">
        <v>3995</v>
      </c>
      <c r="B738" s="111" t="s">
        <v>4711</v>
      </c>
      <c r="C738" s="111" t="s">
        <v>3212</v>
      </c>
      <c r="D738" s="111" t="s">
        <v>4712</v>
      </c>
      <c r="E738" s="111" t="s">
        <v>3998</v>
      </c>
    </row>
    <row r="739" spans="1:5" x14ac:dyDescent="0.25">
      <c r="A739" s="111" t="s">
        <v>3995</v>
      </c>
      <c r="B739" s="111" t="s">
        <v>4713</v>
      </c>
      <c r="C739" s="111" t="s">
        <v>3168</v>
      </c>
      <c r="D739" s="111" t="s">
        <v>4714</v>
      </c>
      <c r="E739" s="111" t="s">
        <v>3998</v>
      </c>
    </row>
    <row r="740" spans="1:5" x14ac:dyDescent="0.25">
      <c r="A740" s="111" t="s">
        <v>3995</v>
      </c>
      <c r="B740" s="111" t="s">
        <v>4713</v>
      </c>
      <c r="C740" s="111" t="s">
        <v>3174</v>
      </c>
      <c r="D740" s="111" t="s">
        <v>4715</v>
      </c>
      <c r="E740" s="111" t="s">
        <v>3998</v>
      </c>
    </row>
    <row r="741" spans="1:5" x14ac:dyDescent="0.25">
      <c r="A741" s="111" t="s">
        <v>3995</v>
      </c>
      <c r="B741" s="111" t="s">
        <v>4716</v>
      </c>
      <c r="C741" s="111" t="s">
        <v>3458</v>
      </c>
      <c r="D741" s="111" t="s">
        <v>4717</v>
      </c>
      <c r="E741" s="111" t="s">
        <v>3998</v>
      </c>
    </row>
    <row r="742" spans="1:5" x14ac:dyDescent="0.25">
      <c r="A742" s="111" t="s">
        <v>3995</v>
      </c>
      <c r="B742" s="111" t="s">
        <v>4716</v>
      </c>
      <c r="C742" s="111" t="s">
        <v>3463</v>
      </c>
      <c r="D742" s="111" t="s">
        <v>4718</v>
      </c>
      <c r="E742" s="111" t="s">
        <v>3998</v>
      </c>
    </row>
    <row r="743" spans="1:5" x14ac:dyDescent="0.25">
      <c r="A743" s="111" t="s">
        <v>3995</v>
      </c>
      <c r="B743" s="111" t="s">
        <v>4716</v>
      </c>
      <c r="C743" s="111" t="s">
        <v>3467</v>
      </c>
      <c r="D743" s="111" t="s">
        <v>4719</v>
      </c>
      <c r="E743" s="111" t="s">
        <v>3998</v>
      </c>
    </row>
    <row r="744" spans="1:5" x14ac:dyDescent="0.25">
      <c r="A744" s="111" t="s">
        <v>3995</v>
      </c>
      <c r="B744" s="111" t="s">
        <v>4716</v>
      </c>
      <c r="C744" s="111" t="s">
        <v>3508</v>
      </c>
      <c r="D744" s="111" t="s">
        <v>4720</v>
      </c>
      <c r="E744" s="111" t="s">
        <v>3998</v>
      </c>
    </row>
    <row r="745" spans="1:5" x14ac:dyDescent="0.25">
      <c r="A745" s="111" t="s">
        <v>3995</v>
      </c>
      <c r="B745" s="111" t="s">
        <v>4716</v>
      </c>
      <c r="C745" s="111" t="s">
        <v>3545</v>
      </c>
      <c r="D745" s="111" t="s">
        <v>4721</v>
      </c>
      <c r="E745" s="111" t="s">
        <v>3998</v>
      </c>
    </row>
    <row r="746" spans="1:5" x14ac:dyDescent="0.25">
      <c r="A746" s="111" t="s">
        <v>3995</v>
      </c>
      <c r="B746" s="111" t="s">
        <v>4716</v>
      </c>
      <c r="C746" s="111" t="s">
        <v>3548</v>
      </c>
      <c r="D746" s="111" t="s">
        <v>4722</v>
      </c>
      <c r="E746" s="111" t="s">
        <v>3998</v>
      </c>
    </row>
    <row r="747" spans="1:5" x14ac:dyDescent="0.25">
      <c r="A747" s="111" t="s">
        <v>3995</v>
      </c>
      <c r="B747" s="111" t="s">
        <v>4716</v>
      </c>
      <c r="C747" s="111" t="s">
        <v>3511</v>
      </c>
      <c r="D747" s="111" t="s">
        <v>4723</v>
      </c>
      <c r="E747" s="111" t="s">
        <v>3998</v>
      </c>
    </row>
    <row r="748" spans="1:5" x14ac:dyDescent="0.25">
      <c r="A748" s="111" t="s">
        <v>3995</v>
      </c>
      <c r="B748" s="111" t="s">
        <v>4716</v>
      </c>
      <c r="C748" s="111" t="s">
        <v>3576</v>
      </c>
      <c r="D748" s="111" t="s">
        <v>4724</v>
      </c>
      <c r="E748" s="111" t="s">
        <v>3998</v>
      </c>
    </row>
    <row r="749" spans="1:5" x14ac:dyDescent="0.25">
      <c r="A749" s="111" t="s">
        <v>3995</v>
      </c>
      <c r="B749" s="111" t="s">
        <v>4716</v>
      </c>
      <c r="C749" s="111" t="s">
        <v>3588</v>
      </c>
      <c r="D749" s="111" t="s">
        <v>4725</v>
      </c>
      <c r="E749" s="111" t="s">
        <v>3998</v>
      </c>
    </row>
    <row r="750" spans="1:5" x14ac:dyDescent="0.25">
      <c r="A750" s="111" t="s">
        <v>3995</v>
      </c>
      <c r="B750" s="111" t="s">
        <v>4716</v>
      </c>
      <c r="C750" s="111" t="s">
        <v>3514</v>
      </c>
      <c r="D750" s="111" t="s">
        <v>4726</v>
      </c>
      <c r="E750" s="111" t="s">
        <v>3998</v>
      </c>
    </row>
    <row r="751" spans="1:5" x14ac:dyDescent="0.25">
      <c r="A751" s="111" t="s">
        <v>3995</v>
      </c>
      <c r="B751" s="111" t="s">
        <v>4716</v>
      </c>
      <c r="C751" s="111" t="s">
        <v>3550</v>
      </c>
      <c r="D751" s="111" t="s">
        <v>4727</v>
      </c>
      <c r="E751" s="111" t="s">
        <v>3998</v>
      </c>
    </row>
    <row r="752" spans="1:5" x14ac:dyDescent="0.25">
      <c r="A752" s="111" t="s">
        <v>3995</v>
      </c>
      <c r="B752" s="111" t="s">
        <v>4716</v>
      </c>
      <c r="C752" s="111" t="s">
        <v>3584</v>
      </c>
      <c r="D752" s="111" t="s">
        <v>4728</v>
      </c>
      <c r="E752" s="111" t="s">
        <v>3998</v>
      </c>
    </row>
    <row r="753" spans="1:5" x14ac:dyDescent="0.25">
      <c r="A753" s="111" t="s">
        <v>3995</v>
      </c>
      <c r="B753" s="111" t="s">
        <v>4716</v>
      </c>
      <c r="C753" s="111" t="s">
        <v>3591</v>
      </c>
      <c r="D753" s="111" t="s">
        <v>4729</v>
      </c>
      <c r="E753" s="111" t="s">
        <v>3998</v>
      </c>
    </row>
    <row r="754" spans="1:5" x14ac:dyDescent="0.25">
      <c r="A754" s="111" t="s">
        <v>3995</v>
      </c>
      <c r="B754" s="111" t="s">
        <v>4716</v>
      </c>
      <c r="C754" s="111" t="s">
        <v>3421</v>
      </c>
      <c r="D754" s="111" t="s">
        <v>4730</v>
      </c>
      <c r="E754" s="111" t="s">
        <v>3998</v>
      </c>
    </row>
    <row r="755" spans="1:5" x14ac:dyDescent="0.25">
      <c r="A755" s="111" t="s">
        <v>3995</v>
      </c>
      <c r="B755" s="111" t="s">
        <v>4716</v>
      </c>
      <c r="C755" s="111" t="s">
        <v>3573</v>
      </c>
      <c r="D755" s="111" t="s">
        <v>4731</v>
      </c>
      <c r="E755" s="111" t="s">
        <v>3998</v>
      </c>
    </row>
    <row r="756" spans="1:5" x14ac:dyDescent="0.25">
      <c r="A756" s="111" t="s">
        <v>3995</v>
      </c>
      <c r="B756" s="111" t="s">
        <v>4716</v>
      </c>
      <c r="C756" s="111" t="s">
        <v>3580</v>
      </c>
      <c r="D756" s="111" t="s">
        <v>4732</v>
      </c>
      <c r="E756" s="111" t="s">
        <v>3998</v>
      </c>
    </row>
    <row r="757" spans="1:5" x14ac:dyDescent="0.25">
      <c r="A757" s="111" t="s">
        <v>3995</v>
      </c>
      <c r="B757" s="111" t="s">
        <v>4716</v>
      </c>
      <c r="C757" s="111" t="s">
        <v>3453</v>
      </c>
      <c r="D757" s="111" t="s">
        <v>4733</v>
      </c>
      <c r="E757" s="111" t="s">
        <v>4033</v>
      </c>
    </row>
    <row r="758" spans="1:5" x14ac:dyDescent="0.25">
      <c r="A758" s="111" t="s">
        <v>3995</v>
      </c>
      <c r="B758" s="111" t="s">
        <v>4716</v>
      </c>
      <c r="C758" s="111" t="s">
        <v>3570</v>
      </c>
      <c r="D758" s="111" t="s">
        <v>4734</v>
      </c>
      <c r="E758" s="111" t="s">
        <v>4033</v>
      </c>
    </row>
    <row r="759" spans="1:5" x14ac:dyDescent="0.25">
      <c r="A759" s="111" t="s">
        <v>3995</v>
      </c>
      <c r="B759" s="111" t="s">
        <v>4716</v>
      </c>
      <c r="C759" s="111" t="s">
        <v>3567</v>
      </c>
      <c r="D759" s="111" t="s">
        <v>4735</v>
      </c>
      <c r="E759" s="111" t="s">
        <v>3998</v>
      </c>
    </row>
    <row r="760" spans="1:5" x14ac:dyDescent="0.25">
      <c r="A760" s="111" t="s">
        <v>3995</v>
      </c>
      <c r="B760" s="111" t="s">
        <v>4716</v>
      </c>
      <c r="C760" s="111" t="s">
        <v>3505</v>
      </c>
      <c r="D760" s="111" t="s">
        <v>4736</v>
      </c>
      <c r="E760" s="111" t="s">
        <v>3998</v>
      </c>
    </row>
    <row r="761" spans="1:5" x14ac:dyDescent="0.25">
      <c r="A761" s="111" t="s">
        <v>3995</v>
      </c>
      <c r="B761" s="111" t="s">
        <v>4716</v>
      </c>
      <c r="C761" s="111" t="s">
        <v>3564</v>
      </c>
      <c r="D761" s="111" t="s">
        <v>4737</v>
      </c>
      <c r="E761" s="111" t="s">
        <v>4033</v>
      </c>
    </row>
    <row r="762" spans="1:5" x14ac:dyDescent="0.25">
      <c r="A762" s="111" t="s">
        <v>3995</v>
      </c>
      <c r="B762" s="111" t="s">
        <v>4738</v>
      </c>
      <c r="C762" s="111" t="s">
        <v>3596</v>
      </c>
      <c r="D762" s="111" t="s">
        <v>4739</v>
      </c>
      <c r="E762" s="111" t="s">
        <v>3998</v>
      </c>
    </row>
    <row r="763" spans="1:5" x14ac:dyDescent="0.25">
      <c r="A763" s="111" t="s">
        <v>3995</v>
      </c>
      <c r="B763" s="111" t="s">
        <v>4738</v>
      </c>
      <c r="C763" s="111" t="s">
        <v>3519</v>
      </c>
      <c r="D763" s="111" t="s">
        <v>4740</v>
      </c>
      <c r="E763" s="111" t="s">
        <v>3998</v>
      </c>
    </row>
    <row r="764" spans="1:5" x14ac:dyDescent="0.25">
      <c r="A764" s="111" t="s">
        <v>3995</v>
      </c>
      <c r="B764" s="111" t="s">
        <v>4738</v>
      </c>
      <c r="C764" s="111" t="s">
        <v>3523</v>
      </c>
      <c r="D764" s="111" t="s">
        <v>4741</v>
      </c>
      <c r="E764" s="111" t="s">
        <v>3998</v>
      </c>
    </row>
    <row r="765" spans="1:5" x14ac:dyDescent="0.25">
      <c r="A765" s="111" t="s">
        <v>3995</v>
      </c>
      <c r="B765" s="111" t="s">
        <v>4738</v>
      </c>
      <c r="C765" s="111" t="s">
        <v>3470</v>
      </c>
      <c r="D765" s="111" t="s">
        <v>4742</v>
      </c>
      <c r="E765" s="111" t="s">
        <v>3998</v>
      </c>
    </row>
    <row r="766" spans="1:5" x14ac:dyDescent="0.25">
      <c r="A766" s="111" t="s">
        <v>3995</v>
      </c>
      <c r="B766" s="111" t="s">
        <v>4738</v>
      </c>
      <c r="C766" s="111" t="s">
        <v>3474</v>
      </c>
      <c r="D766" s="111" t="s">
        <v>4743</v>
      </c>
      <c r="E766" s="111" t="s">
        <v>3998</v>
      </c>
    </row>
    <row r="767" spans="1:5" x14ac:dyDescent="0.25">
      <c r="A767" s="111" t="s">
        <v>3995</v>
      </c>
      <c r="B767" s="111" t="s">
        <v>4738</v>
      </c>
      <c r="C767" s="111" t="s">
        <v>3477</v>
      </c>
      <c r="D767" s="111" t="s">
        <v>4744</v>
      </c>
      <c r="E767" s="111" t="s">
        <v>3998</v>
      </c>
    </row>
    <row r="768" spans="1:5" x14ac:dyDescent="0.25">
      <c r="A768" s="111" t="s">
        <v>3995</v>
      </c>
      <c r="B768" s="111" t="s">
        <v>4738</v>
      </c>
      <c r="C768" s="111" t="s">
        <v>3430</v>
      </c>
      <c r="D768" s="111" t="s">
        <v>4745</v>
      </c>
      <c r="E768" s="111" t="s">
        <v>3998</v>
      </c>
    </row>
    <row r="769" spans="1:5" x14ac:dyDescent="0.25">
      <c r="A769" s="111" t="s">
        <v>3995</v>
      </c>
      <c r="B769" s="111" t="s">
        <v>4738</v>
      </c>
      <c r="C769" s="111" t="s">
        <v>3435</v>
      </c>
      <c r="D769" s="111" t="s">
        <v>4746</v>
      </c>
      <c r="E769" s="111" t="s">
        <v>3998</v>
      </c>
    </row>
    <row r="770" spans="1:5" x14ac:dyDescent="0.25">
      <c r="A770" s="111" t="s">
        <v>3995</v>
      </c>
      <c r="B770" s="111" t="s">
        <v>4738</v>
      </c>
      <c r="C770" s="111" t="s">
        <v>3605</v>
      </c>
      <c r="D770" s="111" t="s">
        <v>4747</v>
      </c>
      <c r="E770" s="111" t="s">
        <v>3998</v>
      </c>
    </row>
    <row r="771" spans="1:5" x14ac:dyDescent="0.25">
      <c r="A771" s="111" t="s">
        <v>3995</v>
      </c>
      <c r="B771" s="111" t="s">
        <v>4738</v>
      </c>
      <c r="C771" s="111" t="s">
        <v>3527</v>
      </c>
      <c r="D771" s="111" t="s">
        <v>4748</v>
      </c>
      <c r="E771" s="111" t="s">
        <v>3998</v>
      </c>
    </row>
    <row r="772" spans="1:5" x14ac:dyDescent="0.25">
      <c r="A772" s="111" t="s">
        <v>3995</v>
      </c>
      <c r="B772" s="111" t="s">
        <v>4738</v>
      </c>
      <c r="C772" s="111" t="s">
        <v>3554</v>
      </c>
      <c r="D772" s="111" t="s">
        <v>4749</v>
      </c>
      <c r="E772" s="111" t="s">
        <v>3998</v>
      </c>
    </row>
    <row r="773" spans="1:5" x14ac:dyDescent="0.25">
      <c r="A773" s="111" t="s">
        <v>3995</v>
      </c>
      <c r="B773" s="111" t="s">
        <v>4738</v>
      </c>
      <c r="C773" s="111" t="s">
        <v>3558</v>
      </c>
      <c r="D773" s="111" t="s">
        <v>4750</v>
      </c>
      <c r="E773" s="111" t="s">
        <v>3998</v>
      </c>
    </row>
    <row r="774" spans="1:5" x14ac:dyDescent="0.25">
      <c r="A774" s="111" t="s">
        <v>3995</v>
      </c>
      <c r="B774" s="111" t="s">
        <v>4738</v>
      </c>
      <c r="C774" s="111" t="s">
        <v>3440</v>
      </c>
      <c r="D774" s="111" t="s">
        <v>4751</v>
      </c>
      <c r="E774" s="111" t="s">
        <v>3998</v>
      </c>
    </row>
    <row r="775" spans="1:5" x14ac:dyDescent="0.25">
      <c r="A775" s="111" t="s">
        <v>3995</v>
      </c>
      <c r="B775" s="111" t="s">
        <v>4738</v>
      </c>
      <c r="C775" s="111" t="s">
        <v>3532</v>
      </c>
      <c r="D775" s="111" t="s">
        <v>4752</v>
      </c>
      <c r="E775" s="111" t="s">
        <v>3998</v>
      </c>
    </row>
    <row r="776" spans="1:5" x14ac:dyDescent="0.25">
      <c r="A776" s="111" t="s">
        <v>3995</v>
      </c>
      <c r="B776" s="111" t="s">
        <v>4738</v>
      </c>
      <c r="C776" s="111" t="s">
        <v>3426</v>
      </c>
      <c r="D776" s="111" t="s">
        <v>4753</v>
      </c>
      <c r="E776" s="111" t="s">
        <v>3998</v>
      </c>
    </row>
    <row r="777" spans="1:5" x14ac:dyDescent="0.25">
      <c r="A777" s="111" t="s">
        <v>3995</v>
      </c>
      <c r="B777" s="111" t="s">
        <v>4738</v>
      </c>
      <c r="C777" s="111" t="s">
        <v>3608</v>
      </c>
      <c r="D777" s="111" t="s">
        <v>4742</v>
      </c>
      <c r="E777" s="111" t="s">
        <v>4079</v>
      </c>
    </row>
    <row r="778" spans="1:5" x14ac:dyDescent="0.25">
      <c r="A778" s="111" t="s">
        <v>3995</v>
      </c>
      <c r="B778" s="111" t="s">
        <v>4738</v>
      </c>
      <c r="C778" s="111" t="s">
        <v>3536</v>
      </c>
      <c r="D778" s="111" t="s">
        <v>4754</v>
      </c>
      <c r="E778" s="111" t="s">
        <v>3998</v>
      </c>
    </row>
    <row r="779" spans="1:5" x14ac:dyDescent="0.25">
      <c r="A779" s="111" t="s">
        <v>3995</v>
      </c>
      <c r="B779" s="111" t="s">
        <v>4738</v>
      </c>
      <c r="C779" s="111" t="s">
        <v>3600</v>
      </c>
      <c r="D779" s="111" t="s">
        <v>4755</v>
      </c>
      <c r="E779" s="111" t="s">
        <v>3998</v>
      </c>
    </row>
    <row r="780" spans="1:5" x14ac:dyDescent="0.25">
      <c r="A780" s="111" t="s">
        <v>3995</v>
      </c>
      <c r="B780" s="111" t="s">
        <v>4738</v>
      </c>
      <c r="C780" s="111" t="s">
        <v>3540</v>
      </c>
      <c r="D780" s="111" t="s">
        <v>4756</v>
      </c>
      <c r="E780" s="111" t="s">
        <v>3998</v>
      </c>
    </row>
    <row r="781" spans="1:5" x14ac:dyDescent="0.25">
      <c r="A781" s="111" t="s">
        <v>3995</v>
      </c>
      <c r="B781" s="111" t="s">
        <v>4757</v>
      </c>
      <c r="C781" s="111" t="s">
        <v>3288</v>
      </c>
      <c r="D781" s="111" t="s">
        <v>4758</v>
      </c>
      <c r="E781" s="111" t="s">
        <v>3998</v>
      </c>
    </row>
    <row r="782" spans="1:5" x14ac:dyDescent="0.25">
      <c r="A782" s="111" t="s">
        <v>3995</v>
      </c>
      <c r="B782" s="111" t="s">
        <v>4757</v>
      </c>
      <c r="C782" s="111" t="s">
        <v>3291</v>
      </c>
      <c r="D782" s="111" t="s">
        <v>4759</v>
      </c>
      <c r="E782" s="111" t="s">
        <v>3998</v>
      </c>
    </row>
    <row r="783" spans="1:5" x14ac:dyDescent="0.25">
      <c r="A783" s="111" t="s">
        <v>3995</v>
      </c>
      <c r="B783" s="111" t="s">
        <v>4757</v>
      </c>
      <c r="C783" s="111" t="s">
        <v>3295</v>
      </c>
      <c r="D783" s="111" t="s">
        <v>4760</v>
      </c>
      <c r="E783" s="111" t="s">
        <v>3998</v>
      </c>
    </row>
    <row r="784" spans="1:5" x14ac:dyDescent="0.25">
      <c r="A784" s="111" t="s">
        <v>3995</v>
      </c>
      <c r="B784" s="111" t="s">
        <v>4757</v>
      </c>
      <c r="C784" s="111" t="s">
        <v>3299</v>
      </c>
      <c r="D784" s="111" t="s">
        <v>4761</v>
      </c>
      <c r="E784" s="111" t="s">
        <v>3998</v>
      </c>
    </row>
    <row r="785" spans="1:5" x14ac:dyDescent="0.25">
      <c r="A785" s="111" t="s">
        <v>3995</v>
      </c>
      <c r="B785" s="111" t="s">
        <v>4762</v>
      </c>
      <c r="C785" s="111" t="s">
        <v>3189</v>
      </c>
      <c r="D785" s="111" t="s">
        <v>4763</v>
      </c>
      <c r="E785" s="111" t="s">
        <v>3998</v>
      </c>
    </row>
    <row r="786" spans="1:5" x14ac:dyDescent="0.25">
      <c r="A786" s="111" t="s">
        <v>3995</v>
      </c>
      <c r="B786" s="111" t="s">
        <v>4762</v>
      </c>
      <c r="C786" s="111" t="s">
        <v>3194</v>
      </c>
      <c r="D786" s="111" t="s">
        <v>4764</v>
      </c>
      <c r="E786" s="111" t="s">
        <v>3998</v>
      </c>
    </row>
    <row r="787" spans="1:5" x14ac:dyDescent="0.25">
      <c r="A787" s="111" t="s">
        <v>3995</v>
      </c>
      <c r="B787" s="111" t="s">
        <v>4762</v>
      </c>
      <c r="C787" s="111" t="s">
        <v>3199</v>
      </c>
      <c r="D787" s="111" t="s">
        <v>4765</v>
      </c>
      <c r="E787" s="111" t="s">
        <v>3998</v>
      </c>
    </row>
    <row r="788" spans="1:5" x14ac:dyDescent="0.25">
      <c r="A788" s="111" t="s">
        <v>3995</v>
      </c>
      <c r="B788" s="111" t="s">
        <v>4762</v>
      </c>
      <c r="C788" s="111" t="s">
        <v>3203</v>
      </c>
      <c r="D788" s="111" t="s">
        <v>4766</v>
      </c>
      <c r="E788" s="111" t="s">
        <v>4033</v>
      </c>
    </row>
    <row r="789" spans="1:5" x14ac:dyDescent="0.25">
      <c r="A789" s="111" t="s">
        <v>3995</v>
      </c>
      <c r="B789" s="111" t="s">
        <v>4767</v>
      </c>
      <c r="C789" s="111" t="s">
        <v>3332</v>
      </c>
      <c r="D789" s="111" t="s">
        <v>4768</v>
      </c>
      <c r="E789" s="111" t="s">
        <v>3998</v>
      </c>
    </row>
    <row r="790" spans="1:5" x14ac:dyDescent="0.25">
      <c r="A790" s="111" t="s">
        <v>3995</v>
      </c>
      <c r="B790" s="111" t="s">
        <v>4767</v>
      </c>
      <c r="C790" s="111" t="s">
        <v>3338</v>
      </c>
      <c r="D790" s="111" t="s">
        <v>4769</v>
      </c>
      <c r="E790" s="111" t="s">
        <v>3998</v>
      </c>
    </row>
    <row r="791" spans="1:5" x14ac:dyDescent="0.25">
      <c r="A791" s="111" t="s">
        <v>3995</v>
      </c>
      <c r="B791" s="111" t="s">
        <v>4767</v>
      </c>
      <c r="C791" s="111" t="s">
        <v>3343</v>
      </c>
      <c r="D791" s="111" t="s">
        <v>4770</v>
      </c>
      <c r="E791" s="111" t="s">
        <v>3998</v>
      </c>
    </row>
    <row r="792" spans="1:5" x14ac:dyDescent="0.25">
      <c r="A792" s="111" t="s">
        <v>3995</v>
      </c>
      <c r="B792" s="111" t="s">
        <v>4767</v>
      </c>
      <c r="C792" s="111" t="s">
        <v>3348</v>
      </c>
      <c r="D792" s="111" t="s">
        <v>4771</v>
      </c>
      <c r="E792" s="111" t="s">
        <v>3998</v>
      </c>
    </row>
    <row r="793" spans="1:5" x14ac:dyDescent="0.25">
      <c r="A793" s="111" t="s">
        <v>3995</v>
      </c>
      <c r="B793" s="111" t="s">
        <v>4767</v>
      </c>
      <c r="C793" s="111" t="s">
        <v>3351</v>
      </c>
      <c r="D793" s="111" t="s">
        <v>4772</v>
      </c>
      <c r="E793" s="111" t="s">
        <v>3998</v>
      </c>
    </row>
    <row r="794" spans="1:5" x14ac:dyDescent="0.25">
      <c r="A794" s="111" t="s">
        <v>3995</v>
      </c>
      <c r="B794" s="111" t="s">
        <v>4767</v>
      </c>
      <c r="C794" s="111" t="s">
        <v>3353</v>
      </c>
      <c r="D794" s="111" t="s">
        <v>4773</v>
      </c>
      <c r="E794" s="111" t="s">
        <v>3998</v>
      </c>
    </row>
    <row r="795" spans="1:5" x14ac:dyDescent="0.25">
      <c r="A795" s="111" t="s">
        <v>3995</v>
      </c>
      <c r="B795" s="111" t="s">
        <v>4767</v>
      </c>
      <c r="C795" s="111" t="s">
        <v>3356</v>
      </c>
      <c r="D795" s="111" t="s">
        <v>4774</v>
      </c>
      <c r="E795" s="111" t="s">
        <v>4033</v>
      </c>
    </row>
    <row r="796" spans="1:5" x14ac:dyDescent="0.25">
      <c r="A796" s="111" t="s">
        <v>3995</v>
      </c>
      <c r="B796" s="111" t="s">
        <v>4767</v>
      </c>
      <c r="C796" s="111" t="s">
        <v>3359</v>
      </c>
      <c r="D796" s="111" t="s">
        <v>4775</v>
      </c>
      <c r="E796" s="111" t="s">
        <v>3998</v>
      </c>
    </row>
    <row r="797" spans="1:5" x14ac:dyDescent="0.25">
      <c r="A797" s="111" t="s">
        <v>3995</v>
      </c>
      <c r="B797" s="111" t="s">
        <v>4767</v>
      </c>
      <c r="C797" s="111" t="s">
        <v>3368</v>
      </c>
      <c r="D797" s="111" t="s">
        <v>4776</v>
      </c>
      <c r="E797" s="111" t="s">
        <v>4033</v>
      </c>
    </row>
    <row r="798" spans="1:5" x14ac:dyDescent="0.25">
      <c r="A798" s="111" t="s">
        <v>3995</v>
      </c>
      <c r="B798" s="111" t="s">
        <v>4767</v>
      </c>
      <c r="C798" s="111" t="s">
        <v>3371</v>
      </c>
      <c r="D798" s="111" t="s">
        <v>4777</v>
      </c>
      <c r="E798" s="111" t="s">
        <v>3998</v>
      </c>
    </row>
    <row r="799" spans="1:5" x14ac:dyDescent="0.25">
      <c r="A799" s="111" t="s">
        <v>3995</v>
      </c>
      <c r="B799" s="111" t="s">
        <v>4767</v>
      </c>
      <c r="C799" s="111" t="s">
        <v>3362</v>
      </c>
      <c r="D799" s="111" t="s">
        <v>4778</v>
      </c>
      <c r="E799" s="111" t="s">
        <v>3998</v>
      </c>
    </row>
    <row r="800" spans="1:5" x14ac:dyDescent="0.25">
      <c r="A800" s="111" t="s">
        <v>3995</v>
      </c>
      <c r="B800" s="111" t="s">
        <v>4767</v>
      </c>
      <c r="C800" s="111" t="s">
        <v>3365</v>
      </c>
      <c r="D800" s="111" t="s">
        <v>4779</v>
      </c>
      <c r="E800" s="111" t="s">
        <v>3998</v>
      </c>
    </row>
    <row r="801" spans="1:5" x14ac:dyDescent="0.25">
      <c r="A801" s="111" t="s">
        <v>3995</v>
      </c>
      <c r="B801" s="111" t="s">
        <v>4780</v>
      </c>
      <c r="C801" s="111" t="s">
        <v>3260</v>
      </c>
      <c r="D801" s="111" t="s">
        <v>4781</v>
      </c>
      <c r="E801" s="111" t="s">
        <v>3998</v>
      </c>
    </row>
    <row r="802" spans="1:5" x14ac:dyDescent="0.25">
      <c r="A802" s="111" t="s">
        <v>3995</v>
      </c>
      <c r="B802" s="111" t="s">
        <v>4782</v>
      </c>
      <c r="C802" s="111" t="s">
        <v>3227</v>
      </c>
      <c r="D802" s="111" t="s">
        <v>4783</v>
      </c>
      <c r="E802" s="111" t="s">
        <v>3998</v>
      </c>
    </row>
    <row r="803" spans="1:5" x14ac:dyDescent="0.25">
      <c r="A803" s="111" t="s">
        <v>3995</v>
      </c>
      <c r="B803" s="111" t="s">
        <v>4782</v>
      </c>
      <c r="C803" s="111" t="s">
        <v>3230</v>
      </c>
      <c r="D803" s="111" t="s">
        <v>4784</v>
      </c>
      <c r="E803" s="111" t="s">
        <v>3998</v>
      </c>
    </row>
    <row r="804" spans="1:5" x14ac:dyDescent="0.25">
      <c r="A804" s="111" t="s">
        <v>3995</v>
      </c>
      <c r="B804" s="111" t="s">
        <v>4782</v>
      </c>
      <c r="C804" s="111" t="s">
        <v>3234</v>
      </c>
      <c r="D804" s="111" t="s">
        <v>4785</v>
      </c>
      <c r="E804" s="111" t="s">
        <v>3998</v>
      </c>
    </row>
    <row r="805" spans="1:5" x14ac:dyDescent="0.25">
      <c r="A805" s="111" t="s">
        <v>3995</v>
      </c>
      <c r="B805" s="111" t="s">
        <v>4782</v>
      </c>
      <c r="C805" s="111" t="s">
        <v>3237</v>
      </c>
      <c r="D805" s="111" t="s">
        <v>4786</v>
      </c>
      <c r="E805" s="111" t="s">
        <v>3998</v>
      </c>
    </row>
    <row r="806" spans="1:5" x14ac:dyDescent="0.25">
      <c r="A806" s="111" t="s">
        <v>3995</v>
      </c>
      <c r="B806" s="111" t="s">
        <v>4782</v>
      </c>
      <c r="C806" s="111" t="s">
        <v>3239</v>
      </c>
      <c r="D806" s="111" t="s">
        <v>4787</v>
      </c>
      <c r="E806" s="111" t="s">
        <v>3998</v>
      </c>
    </row>
    <row r="807" spans="1:5" x14ac:dyDescent="0.25">
      <c r="A807" s="111" t="s">
        <v>3995</v>
      </c>
      <c r="B807" s="111" t="s">
        <v>4782</v>
      </c>
      <c r="C807" s="111" t="s">
        <v>3242</v>
      </c>
      <c r="D807" s="111" t="s">
        <v>4788</v>
      </c>
      <c r="E807" s="111" t="s">
        <v>3998</v>
      </c>
    </row>
    <row r="808" spans="1:5" x14ac:dyDescent="0.25">
      <c r="A808" s="111" t="s">
        <v>3995</v>
      </c>
      <c r="B808" s="111" t="s">
        <v>4782</v>
      </c>
      <c r="C808" s="111" t="s">
        <v>3246</v>
      </c>
      <c r="D808" s="111" t="s">
        <v>4789</v>
      </c>
      <c r="E808" s="111" t="s">
        <v>3998</v>
      </c>
    </row>
    <row r="809" spans="1:5" x14ac:dyDescent="0.25">
      <c r="A809" s="111" t="s">
        <v>3995</v>
      </c>
      <c r="B809" s="111" t="s">
        <v>4790</v>
      </c>
      <c r="C809" s="111" t="s">
        <v>3208</v>
      </c>
      <c r="D809" s="111" t="s">
        <v>4791</v>
      </c>
      <c r="E809" s="111" t="s">
        <v>3998</v>
      </c>
    </row>
    <row r="810" spans="1:5" x14ac:dyDescent="0.25">
      <c r="A810" s="111" t="s">
        <v>3995</v>
      </c>
      <c r="B810" s="111" t="s">
        <v>4792</v>
      </c>
      <c r="C810" s="111" t="s">
        <v>3179</v>
      </c>
      <c r="D810" s="111" t="s">
        <v>4793</v>
      </c>
      <c r="E810" s="111" t="s">
        <v>3998</v>
      </c>
    </row>
    <row r="811" spans="1:5" x14ac:dyDescent="0.25">
      <c r="A811" s="111" t="s">
        <v>3995</v>
      </c>
      <c r="B811" s="111" t="s">
        <v>4792</v>
      </c>
      <c r="C811" s="111" t="s">
        <v>3184</v>
      </c>
      <c r="D811" s="111" t="s">
        <v>4794</v>
      </c>
      <c r="E811" s="111" t="s">
        <v>3998</v>
      </c>
    </row>
    <row r="812" spans="1:5" x14ac:dyDescent="0.25">
      <c r="A812" s="111" t="s">
        <v>3995</v>
      </c>
      <c r="B812" s="111" t="s">
        <v>4795</v>
      </c>
      <c r="C812" s="111" t="s">
        <v>3561</v>
      </c>
      <c r="D812" s="111" t="s">
        <v>4796</v>
      </c>
      <c r="E812" s="111" t="s">
        <v>4079</v>
      </c>
    </row>
    <row r="813" spans="1:5" x14ac:dyDescent="0.25">
      <c r="A813" s="111" t="s">
        <v>3995</v>
      </c>
      <c r="B813" s="111" t="s">
        <v>4795</v>
      </c>
      <c r="C813" s="111" t="s">
        <v>3480</v>
      </c>
      <c r="D813" s="111" t="s">
        <v>4797</v>
      </c>
      <c r="E813" s="111" t="s">
        <v>3998</v>
      </c>
    </row>
    <row r="814" spans="1:5" x14ac:dyDescent="0.25">
      <c r="A814" s="111" t="s">
        <v>3995</v>
      </c>
      <c r="B814" s="111" t="s">
        <v>4795</v>
      </c>
      <c r="C814" s="111" t="s">
        <v>3485</v>
      </c>
      <c r="D814" s="111" t="s">
        <v>4798</v>
      </c>
      <c r="E814" s="111" t="s">
        <v>3998</v>
      </c>
    </row>
    <row r="815" spans="1:5" x14ac:dyDescent="0.25">
      <c r="A815" s="111" t="s">
        <v>3995</v>
      </c>
      <c r="B815" s="111" t="s">
        <v>4795</v>
      </c>
      <c r="C815" s="111" t="s">
        <v>3490</v>
      </c>
      <c r="D815" s="111" t="s">
        <v>4799</v>
      </c>
      <c r="E815" s="111" t="s">
        <v>4662</v>
      </c>
    </row>
    <row r="816" spans="1:5" x14ac:dyDescent="0.25">
      <c r="A816" s="111" t="s">
        <v>3995</v>
      </c>
      <c r="B816" s="111" t="s">
        <v>4795</v>
      </c>
      <c r="C816" s="111" t="s">
        <v>3494</v>
      </c>
      <c r="D816" s="111" t="s">
        <v>4800</v>
      </c>
      <c r="E816" s="111" t="s">
        <v>3998</v>
      </c>
    </row>
    <row r="817" spans="1:5" x14ac:dyDescent="0.25">
      <c r="A817" s="111" t="s">
        <v>3995</v>
      </c>
      <c r="B817" s="111" t="s">
        <v>4795</v>
      </c>
      <c r="C817" s="111" t="s">
        <v>3498</v>
      </c>
      <c r="D817" s="111" t="s">
        <v>4801</v>
      </c>
      <c r="E817" s="111" t="s">
        <v>4662</v>
      </c>
    </row>
    <row r="818" spans="1:5" x14ac:dyDescent="0.25">
      <c r="A818" s="111" t="s">
        <v>3995</v>
      </c>
      <c r="B818" s="111" t="s">
        <v>4795</v>
      </c>
      <c r="C818" s="111" t="s">
        <v>3502</v>
      </c>
      <c r="D818" s="111" t="s">
        <v>4802</v>
      </c>
      <c r="E818" s="111" t="s">
        <v>3998</v>
      </c>
    </row>
    <row r="819" spans="1:5" x14ac:dyDescent="0.25">
      <c r="A819" s="111" t="s">
        <v>3995</v>
      </c>
      <c r="B819" s="111" t="s">
        <v>4795</v>
      </c>
      <c r="C819" s="111" t="s">
        <v>3602</v>
      </c>
      <c r="D819" s="111" t="s">
        <v>4803</v>
      </c>
      <c r="E819" s="111" t="s">
        <v>3998</v>
      </c>
    </row>
    <row r="820" spans="1:5" x14ac:dyDescent="0.25">
      <c r="A820" s="111" t="s">
        <v>3995</v>
      </c>
      <c r="B820" s="111" t="s">
        <v>4795</v>
      </c>
      <c r="C820" s="111" t="s">
        <v>3444</v>
      </c>
      <c r="D820" s="111" t="s">
        <v>4804</v>
      </c>
      <c r="E820" s="111" t="s">
        <v>4662</v>
      </c>
    </row>
    <row r="821" spans="1:5" x14ac:dyDescent="0.25">
      <c r="A821" s="111" t="s">
        <v>3995</v>
      </c>
      <c r="B821" s="111" t="s">
        <v>4805</v>
      </c>
      <c r="C821" s="111" t="s">
        <v>3303</v>
      </c>
      <c r="D821" s="111" t="s">
        <v>4806</v>
      </c>
      <c r="E821" s="111" t="s">
        <v>3998</v>
      </c>
    </row>
    <row r="822" spans="1:5" x14ac:dyDescent="0.25">
      <c r="A822" s="111" t="s">
        <v>3995</v>
      </c>
      <c r="B822" s="111" t="s">
        <v>4805</v>
      </c>
      <c r="C822" s="111" t="s">
        <v>3307</v>
      </c>
      <c r="D822" s="111" t="s">
        <v>4807</v>
      </c>
      <c r="E822" s="111" t="s">
        <v>3998</v>
      </c>
    </row>
    <row r="823" spans="1:5" x14ac:dyDescent="0.25">
      <c r="A823" s="111" t="s">
        <v>3995</v>
      </c>
      <c r="B823" s="111" t="s">
        <v>4805</v>
      </c>
      <c r="C823" s="111" t="s">
        <v>3312</v>
      </c>
      <c r="D823" s="111" t="s">
        <v>4808</v>
      </c>
      <c r="E823" s="111" t="s">
        <v>3998</v>
      </c>
    </row>
    <row r="824" spans="1:5" x14ac:dyDescent="0.25">
      <c r="A824" s="111" t="s">
        <v>3995</v>
      </c>
      <c r="B824" s="111" t="s">
        <v>4805</v>
      </c>
      <c r="C824" s="111" t="s">
        <v>3316</v>
      </c>
      <c r="D824" s="111" t="s">
        <v>4809</v>
      </c>
      <c r="E824" s="111" t="s">
        <v>3998</v>
      </c>
    </row>
    <row r="825" spans="1:5" x14ac:dyDescent="0.25">
      <c r="A825" s="111" t="s">
        <v>3995</v>
      </c>
      <c r="B825" s="111" t="s">
        <v>4805</v>
      </c>
      <c r="C825" s="111" t="s">
        <v>3321</v>
      </c>
      <c r="D825" s="111" t="s">
        <v>4810</v>
      </c>
      <c r="E825" s="111" t="s">
        <v>3998</v>
      </c>
    </row>
    <row r="826" spans="1:5" x14ac:dyDescent="0.25">
      <c r="A826" s="111" t="s">
        <v>3995</v>
      </c>
      <c r="B826" s="111" t="s">
        <v>4805</v>
      </c>
      <c r="C826" s="111" t="s">
        <v>3326</v>
      </c>
      <c r="D826" s="111" t="s">
        <v>4811</v>
      </c>
      <c r="E826" s="111" t="s">
        <v>3998</v>
      </c>
    </row>
    <row r="827" spans="1:5" x14ac:dyDescent="0.25">
      <c r="A827" s="111" t="s">
        <v>3995</v>
      </c>
      <c r="B827" s="111" t="s">
        <v>4812</v>
      </c>
      <c r="C827" s="111" t="s">
        <v>3616</v>
      </c>
      <c r="D827" s="111" t="s">
        <v>4813</v>
      </c>
      <c r="E827" s="111" t="s">
        <v>3998</v>
      </c>
    </row>
    <row r="828" spans="1:5" x14ac:dyDescent="0.25">
      <c r="A828" s="111" t="s">
        <v>3995</v>
      </c>
      <c r="B828" s="111" t="s">
        <v>4812</v>
      </c>
      <c r="C828" s="111" t="s">
        <v>3620</v>
      </c>
      <c r="D828" s="111" t="s">
        <v>4814</v>
      </c>
      <c r="E828" s="111" t="s">
        <v>3998</v>
      </c>
    </row>
    <row r="829" spans="1:5" x14ac:dyDescent="0.25">
      <c r="A829" s="111" t="s">
        <v>3995</v>
      </c>
      <c r="B829" s="111" t="s">
        <v>4812</v>
      </c>
      <c r="C829" s="111" t="s">
        <v>3624</v>
      </c>
      <c r="D829" s="111" t="s">
        <v>4815</v>
      </c>
      <c r="E829" s="111" t="s">
        <v>3998</v>
      </c>
    </row>
    <row r="830" spans="1:5" x14ac:dyDescent="0.25">
      <c r="A830" s="111" t="s">
        <v>3995</v>
      </c>
      <c r="B830" s="111" t="s">
        <v>4812</v>
      </c>
      <c r="C830" s="111" t="s">
        <v>3628</v>
      </c>
      <c r="D830" s="111" t="s">
        <v>4816</v>
      </c>
      <c r="E830" s="111" t="s">
        <v>3998</v>
      </c>
    </row>
    <row r="831" spans="1:5" x14ac:dyDescent="0.25">
      <c r="A831" s="111" t="s">
        <v>3995</v>
      </c>
      <c r="B831" s="111" t="s">
        <v>4812</v>
      </c>
      <c r="C831" s="111" t="s">
        <v>3632</v>
      </c>
      <c r="D831" s="111" t="s">
        <v>4817</v>
      </c>
      <c r="E831" s="111" t="s">
        <v>3998</v>
      </c>
    </row>
    <row r="832" spans="1:5" x14ac:dyDescent="0.25">
      <c r="A832" s="111" t="s">
        <v>3995</v>
      </c>
      <c r="B832" s="111" t="s">
        <v>4812</v>
      </c>
      <c r="C832" s="111" t="s">
        <v>3611</v>
      </c>
      <c r="D832" s="111" t="s">
        <v>4818</v>
      </c>
      <c r="E832" s="111" t="s">
        <v>3998</v>
      </c>
    </row>
    <row r="833" spans="1:5" x14ac:dyDescent="0.25">
      <c r="A833" s="111" t="s">
        <v>3995</v>
      </c>
      <c r="B833" s="111" t="s">
        <v>4812</v>
      </c>
      <c r="C833" s="111" t="s">
        <v>3636</v>
      </c>
      <c r="D833" s="111" t="s">
        <v>4819</v>
      </c>
      <c r="E833" s="111" t="s">
        <v>3998</v>
      </c>
    </row>
    <row r="834" spans="1:5" x14ac:dyDescent="0.25">
      <c r="A834" s="111" t="s">
        <v>3995</v>
      </c>
      <c r="B834" s="111" t="s">
        <v>4812</v>
      </c>
      <c r="C834" s="111" t="s">
        <v>3640</v>
      </c>
      <c r="D834" s="111" t="s">
        <v>4820</v>
      </c>
      <c r="E834" s="111" t="s">
        <v>3998</v>
      </c>
    </row>
    <row r="835" spans="1:5" x14ac:dyDescent="0.25">
      <c r="A835" s="111" t="s">
        <v>3995</v>
      </c>
      <c r="B835" s="111" t="s">
        <v>4812</v>
      </c>
      <c r="C835" s="111" t="s">
        <v>3643</v>
      </c>
      <c r="D835" s="111" t="s">
        <v>4821</v>
      </c>
      <c r="E835" s="111" t="s">
        <v>3998</v>
      </c>
    </row>
    <row r="836" spans="1:5" x14ac:dyDescent="0.25">
      <c r="A836" s="111" t="s">
        <v>3995</v>
      </c>
      <c r="B836" s="111" t="s">
        <v>4812</v>
      </c>
      <c r="C836" s="111" t="s">
        <v>3646</v>
      </c>
      <c r="D836" s="111" t="s">
        <v>4822</v>
      </c>
      <c r="E836" s="111" t="s">
        <v>3998</v>
      </c>
    </row>
    <row r="837" spans="1:5" x14ac:dyDescent="0.25">
      <c r="A837" s="111" t="s">
        <v>3995</v>
      </c>
      <c r="B837" s="111" t="s">
        <v>4812</v>
      </c>
      <c r="C837" s="111" t="s">
        <v>3651</v>
      </c>
      <c r="D837" s="111" t="s">
        <v>4823</v>
      </c>
      <c r="E837" s="111" t="s">
        <v>3998</v>
      </c>
    </row>
    <row r="838" spans="1:5" x14ac:dyDescent="0.25">
      <c r="A838" s="111" t="s">
        <v>3995</v>
      </c>
      <c r="B838" s="111" t="s">
        <v>4812</v>
      </c>
      <c r="C838" s="111" t="s">
        <v>3654</v>
      </c>
      <c r="D838" s="111" t="s">
        <v>4824</v>
      </c>
      <c r="E838" s="111" t="s">
        <v>3998</v>
      </c>
    </row>
    <row r="839" spans="1:5" x14ac:dyDescent="0.25">
      <c r="A839" s="111" t="s">
        <v>3995</v>
      </c>
      <c r="B839" s="111" t="s">
        <v>4825</v>
      </c>
      <c r="C839" s="111" t="s">
        <v>3374</v>
      </c>
      <c r="D839" s="111" t="s">
        <v>4826</v>
      </c>
      <c r="E839" s="111" t="s">
        <v>3998</v>
      </c>
    </row>
    <row r="840" spans="1:5" x14ac:dyDescent="0.25">
      <c r="A840" s="111" t="s">
        <v>3995</v>
      </c>
      <c r="B840" s="111" t="s">
        <v>4825</v>
      </c>
      <c r="C840" s="111" t="s">
        <v>3378</v>
      </c>
      <c r="D840" s="111" t="s">
        <v>4827</v>
      </c>
      <c r="E840" s="111" t="s">
        <v>3998</v>
      </c>
    </row>
    <row r="841" spans="1:5" x14ac:dyDescent="0.25">
      <c r="A841" s="111" t="s">
        <v>3995</v>
      </c>
      <c r="B841" s="111" t="s">
        <v>4825</v>
      </c>
      <c r="C841" s="111" t="s">
        <v>3381</v>
      </c>
      <c r="D841" s="111" t="s">
        <v>4828</v>
      </c>
      <c r="E841" s="111" t="s">
        <v>3998</v>
      </c>
    </row>
    <row r="842" spans="1:5" x14ac:dyDescent="0.25">
      <c r="A842" s="111" t="s">
        <v>3995</v>
      </c>
      <c r="B842" s="111" t="s">
        <v>4825</v>
      </c>
      <c r="C842" s="111" t="s">
        <v>3386</v>
      </c>
      <c r="D842" s="111" t="s">
        <v>4829</v>
      </c>
      <c r="E842" s="111" t="s">
        <v>3998</v>
      </c>
    </row>
    <row r="843" spans="1:5" x14ac:dyDescent="0.25">
      <c r="A843" s="111" t="s">
        <v>3995</v>
      </c>
      <c r="B843" s="111" t="s">
        <v>4825</v>
      </c>
      <c r="C843" s="111" t="s">
        <v>3388</v>
      </c>
      <c r="D843" s="111" t="s">
        <v>4830</v>
      </c>
      <c r="E843" s="111" t="s">
        <v>3998</v>
      </c>
    </row>
    <row r="844" spans="1:5" x14ac:dyDescent="0.25">
      <c r="A844" s="111" t="s">
        <v>3995</v>
      </c>
      <c r="B844" s="111" t="s">
        <v>4825</v>
      </c>
      <c r="C844" s="111" t="s">
        <v>3390</v>
      </c>
      <c r="D844" s="111" t="s">
        <v>4831</v>
      </c>
      <c r="E844" s="111" t="s">
        <v>3998</v>
      </c>
    </row>
    <row r="845" spans="1:5" x14ac:dyDescent="0.25">
      <c r="A845" s="111" t="s">
        <v>3995</v>
      </c>
      <c r="B845" s="111" t="s">
        <v>4825</v>
      </c>
      <c r="C845" s="111" t="s">
        <v>3392</v>
      </c>
      <c r="D845" s="111" t="s">
        <v>4832</v>
      </c>
      <c r="E845" s="111" t="s">
        <v>3998</v>
      </c>
    </row>
    <row r="846" spans="1:5" x14ac:dyDescent="0.25">
      <c r="A846" s="111" t="s">
        <v>3995</v>
      </c>
      <c r="B846" s="111" t="s">
        <v>4825</v>
      </c>
      <c r="C846" s="111" t="s">
        <v>3394</v>
      </c>
      <c r="D846" s="111" t="s">
        <v>4833</v>
      </c>
      <c r="E846" s="111" t="s">
        <v>3998</v>
      </c>
    </row>
    <row r="847" spans="1:5" x14ac:dyDescent="0.25">
      <c r="A847" s="111" t="s">
        <v>3995</v>
      </c>
      <c r="B847" s="111" t="s">
        <v>4825</v>
      </c>
      <c r="C847" s="111" t="s">
        <v>3397</v>
      </c>
      <c r="D847" s="111" t="s">
        <v>4834</v>
      </c>
      <c r="E847" s="111" t="s">
        <v>3998</v>
      </c>
    </row>
    <row r="848" spans="1:5" x14ac:dyDescent="0.25">
      <c r="A848" s="111" t="s">
        <v>3995</v>
      </c>
      <c r="B848" s="111" t="s">
        <v>4835</v>
      </c>
      <c r="C848" s="111" t="s">
        <v>3265</v>
      </c>
      <c r="D848" s="111" t="s">
        <v>4836</v>
      </c>
      <c r="E848" s="111" t="s">
        <v>3998</v>
      </c>
    </row>
    <row r="849" spans="1:5" x14ac:dyDescent="0.25">
      <c r="A849" s="111" t="s">
        <v>3995</v>
      </c>
      <c r="B849" s="111" t="s">
        <v>4835</v>
      </c>
      <c r="C849" s="111" t="s">
        <v>3270</v>
      </c>
      <c r="D849" s="111" t="s">
        <v>4837</v>
      </c>
      <c r="E849" s="111" t="s">
        <v>3998</v>
      </c>
    </row>
    <row r="850" spans="1:5" x14ac:dyDescent="0.25">
      <c r="A850" s="111" t="s">
        <v>3995</v>
      </c>
      <c r="B850" s="111" t="s">
        <v>4838</v>
      </c>
      <c r="C850" s="111" t="s">
        <v>3416</v>
      </c>
      <c r="D850" s="111" t="s">
        <v>4839</v>
      </c>
      <c r="E850" s="111" t="s">
        <v>3998</v>
      </c>
    </row>
    <row r="851" spans="1:5" x14ac:dyDescent="0.25">
      <c r="A851" s="111" t="s">
        <v>3995</v>
      </c>
      <c r="B851" s="111" t="s">
        <v>4840</v>
      </c>
      <c r="C851" s="111" t="s">
        <v>3402</v>
      </c>
      <c r="D851" s="111" t="s">
        <v>4841</v>
      </c>
      <c r="E851" s="111" t="s">
        <v>3998</v>
      </c>
    </row>
    <row r="852" spans="1:5" x14ac:dyDescent="0.25">
      <c r="A852" s="111" t="s">
        <v>3995</v>
      </c>
      <c r="B852" s="111" t="s">
        <v>4840</v>
      </c>
      <c r="C852" s="111" t="s">
        <v>3406</v>
      </c>
      <c r="D852" s="111" t="s">
        <v>4842</v>
      </c>
      <c r="E852" s="111" t="s">
        <v>3998</v>
      </c>
    </row>
    <row r="853" spans="1:5" x14ac:dyDescent="0.25">
      <c r="A853" s="111" t="s">
        <v>3995</v>
      </c>
      <c r="B853" s="111" t="s">
        <v>4843</v>
      </c>
      <c r="C853" s="111" t="s">
        <v>3838</v>
      </c>
      <c r="D853" s="111" t="s">
        <v>4844</v>
      </c>
      <c r="E853" s="111" t="s">
        <v>4079</v>
      </c>
    </row>
    <row r="854" spans="1:5" x14ac:dyDescent="0.25">
      <c r="A854" s="111" t="s">
        <v>3995</v>
      </c>
      <c r="B854" s="111" t="s">
        <v>4845</v>
      </c>
      <c r="C854" s="111" t="s">
        <v>3867</v>
      </c>
      <c r="D854" s="111" t="s">
        <v>4846</v>
      </c>
      <c r="E854" s="111" t="s">
        <v>4079</v>
      </c>
    </row>
    <row r="855" spans="1:5" x14ac:dyDescent="0.25">
      <c r="A855" s="111" t="s">
        <v>3995</v>
      </c>
      <c r="B855" s="111" t="s">
        <v>4847</v>
      </c>
      <c r="C855" s="111" t="s">
        <v>3750</v>
      </c>
      <c r="D855" s="111" t="s">
        <v>4848</v>
      </c>
      <c r="E855" s="111" t="s">
        <v>4033</v>
      </c>
    </row>
    <row r="856" spans="1:5" x14ac:dyDescent="0.25">
      <c r="A856" s="111" t="s">
        <v>3995</v>
      </c>
      <c r="B856" s="111" t="s">
        <v>4849</v>
      </c>
      <c r="C856" s="111" t="s">
        <v>3832</v>
      </c>
      <c r="D856" s="111" t="s">
        <v>4850</v>
      </c>
      <c r="E856" s="111" t="s">
        <v>4033</v>
      </c>
    </row>
    <row r="857" spans="1:5" x14ac:dyDescent="0.25">
      <c r="A857" s="111" t="s">
        <v>3995</v>
      </c>
      <c r="B857" s="111" t="s">
        <v>4851</v>
      </c>
      <c r="C857" s="111" t="s">
        <v>3884</v>
      </c>
      <c r="D857" s="111" t="s">
        <v>4852</v>
      </c>
      <c r="E857" s="111" t="s">
        <v>3998</v>
      </c>
    </row>
    <row r="858" spans="1:5" x14ac:dyDescent="0.25">
      <c r="A858" s="111" t="s">
        <v>3995</v>
      </c>
      <c r="B858" s="111" t="s">
        <v>4853</v>
      </c>
      <c r="C858" s="111" t="s">
        <v>3889</v>
      </c>
      <c r="D858" s="111" t="s">
        <v>4854</v>
      </c>
      <c r="E858" s="111" t="s">
        <v>3998</v>
      </c>
    </row>
    <row r="859" spans="1:5" x14ac:dyDescent="0.25">
      <c r="A859" s="111" t="s">
        <v>3995</v>
      </c>
      <c r="B859" s="111" t="s">
        <v>4853</v>
      </c>
      <c r="C859" s="111" t="s">
        <v>3893</v>
      </c>
      <c r="D859" s="111" t="s">
        <v>4855</v>
      </c>
      <c r="E859" s="111" t="s">
        <v>4079</v>
      </c>
    </row>
    <row r="860" spans="1:5" x14ac:dyDescent="0.25">
      <c r="A860" s="111" t="s">
        <v>3995</v>
      </c>
      <c r="B860" s="111" t="s">
        <v>4856</v>
      </c>
      <c r="C860" s="111" t="s">
        <v>3900</v>
      </c>
      <c r="D860" s="111" t="s">
        <v>4857</v>
      </c>
      <c r="E860" s="111" t="s">
        <v>3998</v>
      </c>
    </row>
    <row r="861" spans="1:5" x14ac:dyDescent="0.25">
      <c r="A861" s="111" t="s">
        <v>3995</v>
      </c>
      <c r="B861" s="111" t="s">
        <v>4858</v>
      </c>
      <c r="C861" s="111" t="s">
        <v>3677</v>
      </c>
      <c r="D861" s="111" t="s">
        <v>4859</v>
      </c>
      <c r="E861" s="111" t="s">
        <v>3998</v>
      </c>
    </row>
    <row r="862" spans="1:5" x14ac:dyDescent="0.25">
      <c r="A862" s="111" t="s">
        <v>3995</v>
      </c>
      <c r="B862" s="111" t="s">
        <v>4860</v>
      </c>
      <c r="C862" s="111" t="s">
        <v>3791</v>
      </c>
      <c r="D862" s="111" t="s">
        <v>4861</v>
      </c>
      <c r="E862" s="111" t="s">
        <v>3998</v>
      </c>
    </row>
    <row r="863" spans="1:5" x14ac:dyDescent="0.25">
      <c r="A863" s="111" t="s">
        <v>3995</v>
      </c>
      <c r="B863" s="111" t="s">
        <v>4862</v>
      </c>
      <c r="C863" s="111" t="s">
        <v>3720</v>
      </c>
      <c r="D863" s="111" t="s">
        <v>4863</v>
      </c>
      <c r="E863" s="111" t="s">
        <v>3998</v>
      </c>
    </row>
    <row r="864" spans="1:5" x14ac:dyDescent="0.25">
      <c r="A864" s="111" t="s">
        <v>3995</v>
      </c>
      <c r="B864" s="111" t="s">
        <v>4862</v>
      </c>
      <c r="C864" s="111" t="s">
        <v>3725</v>
      </c>
      <c r="D864" s="111" t="s">
        <v>4864</v>
      </c>
      <c r="E864" s="111" t="s">
        <v>3998</v>
      </c>
    </row>
    <row r="865" spans="1:5" x14ac:dyDescent="0.25">
      <c r="A865" s="111" t="s">
        <v>3995</v>
      </c>
      <c r="B865" s="111" t="s">
        <v>4862</v>
      </c>
      <c r="C865" s="111" t="s">
        <v>3703</v>
      </c>
      <c r="D865" s="111" t="s">
        <v>4865</v>
      </c>
      <c r="E865" s="111" t="s">
        <v>3998</v>
      </c>
    </row>
    <row r="866" spans="1:5" x14ac:dyDescent="0.25">
      <c r="A866" s="111" t="s">
        <v>3995</v>
      </c>
      <c r="B866" s="111" t="s">
        <v>4862</v>
      </c>
      <c r="C866" s="111" t="s">
        <v>3708</v>
      </c>
      <c r="D866" s="111" t="s">
        <v>4866</v>
      </c>
      <c r="E866" s="111" t="s">
        <v>3998</v>
      </c>
    </row>
    <row r="867" spans="1:5" x14ac:dyDescent="0.25">
      <c r="A867" s="111" t="s">
        <v>3995</v>
      </c>
      <c r="B867" s="111" t="s">
        <v>4862</v>
      </c>
      <c r="C867" s="111" t="s">
        <v>3712</v>
      </c>
      <c r="D867" s="111" t="s">
        <v>4867</v>
      </c>
      <c r="E867" s="111" t="s">
        <v>3998</v>
      </c>
    </row>
    <row r="868" spans="1:5" x14ac:dyDescent="0.25">
      <c r="A868" s="111" t="s">
        <v>3995</v>
      </c>
      <c r="B868" s="111" t="s">
        <v>4868</v>
      </c>
      <c r="C868" s="111" t="s">
        <v>3850</v>
      </c>
      <c r="D868" s="111" t="s">
        <v>4869</v>
      </c>
      <c r="E868" s="111" t="s">
        <v>3998</v>
      </c>
    </row>
    <row r="869" spans="1:5" x14ac:dyDescent="0.25">
      <c r="A869" s="111" t="s">
        <v>3995</v>
      </c>
      <c r="B869" s="111" t="s">
        <v>4870</v>
      </c>
      <c r="C869" s="111" t="s">
        <v>3696</v>
      </c>
      <c r="D869" s="111" t="s">
        <v>4871</v>
      </c>
      <c r="E869" s="111" t="s">
        <v>4079</v>
      </c>
    </row>
    <row r="870" spans="1:5" x14ac:dyDescent="0.25">
      <c r="A870" s="111" t="s">
        <v>3995</v>
      </c>
      <c r="B870" s="111" t="s">
        <v>4872</v>
      </c>
      <c r="C870" s="111" t="s">
        <v>3690</v>
      </c>
      <c r="D870" s="111" t="s">
        <v>4873</v>
      </c>
      <c r="E870" s="111" t="s">
        <v>3998</v>
      </c>
    </row>
    <row r="871" spans="1:5" x14ac:dyDescent="0.25">
      <c r="A871" s="111" t="s">
        <v>3995</v>
      </c>
      <c r="B871" s="111" t="s">
        <v>4874</v>
      </c>
      <c r="C871" s="111" t="s">
        <v>3660</v>
      </c>
      <c r="D871" s="111" t="s">
        <v>4875</v>
      </c>
      <c r="E871" s="111" t="s">
        <v>3998</v>
      </c>
    </row>
    <row r="872" spans="1:5" x14ac:dyDescent="0.25">
      <c r="A872" s="111" t="s">
        <v>3995</v>
      </c>
      <c r="B872" s="111" t="s">
        <v>4874</v>
      </c>
      <c r="C872" s="111" t="s">
        <v>3666</v>
      </c>
      <c r="D872" s="111" t="s">
        <v>4876</v>
      </c>
      <c r="E872" s="111" t="s">
        <v>3998</v>
      </c>
    </row>
    <row r="873" spans="1:5" x14ac:dyDescent="0.25">
      <c r="A873" s="111" t="s">
        <v>3995</v>
      </c>
      <c r="B873" s="111" t="s">
        <v>4874</v>
      </c>
      <c r="C873" s="111" t="s">
        <v>3671</v>
      </c>
      <c r="D873" s="111" t="s">
        <v>4877</v>
      </c>
      <c r="E873" s="111" t="s">
        <v>3998</v>
      </c>
    </row>
    <row r="874" spans="1:5" x14ac:dyDescent="0.25">
      <c r="A874" s="111" t="s">
        <v>3995</v>
      </c>
      <c r="B874" s="111" t="s">
        <v>4878</v>
      </c>
      <c r="C874" s="111" t="s">
        <v>3755</v>
      </c>
      <c r="D874" s="111" t="s">
        <v>4879</v>
      </c>
      <c r="E874" s="111" t="s">
        <v>3998</v>
      </c>
    </row>
    <row r="875" spans="1:5" x14ac:dyDescent="0.25">
      <c r="A875" s="111" t="s">
        <v>3995</v>
      </c>
      <c r="B875" s="111" t="s">
        <v>4878</v>
      </c>
      <c r="C875" s="111" t="s">
        <v>3762</v>
      </c>
      <c r="D875" s="111" t="s">
        <v>4880</v>
      </c>
      <c r="E875" s="111" t="s">
        <v>3998</v>
      </c>
    </row>
    <row r="876" spans="1:5" x14ac:dyDescent="0.25">
      <c r="A876" s="111" t="s">
        <v>3995</v>
      </c>
      <c r="B876" s="111" t="s">
        <v>4878</v>
      </c>
      <c r="C876" s="111" t="s">
        <v>3769</v>
      </c>
      <c r="D876" s="111" t="s">
        <v>4881</v>
      </c>
      <c r="E876" s="111" t="s">
        <v>3998</v>
      </c>
    </row>
    <row r="877" spans="1:5" x14ac:dyDescent="0.25">
      <c r="A877" s="111" t="s">
        <v>3995</v>
      </c>
      <c r="B877" s="111" t="s">
        <v>4878</v>
      </c>
      <c r="C877" s="111" t="s">
        <v>3771</v>
      </c>
      <c r="D877" s="111" t="s">
        <v>4882</v>
      </c>
      <c r="E877" s="111" t="s">
        <v>3998</v>
      </c>
    </row>
    <row r="878" spans="1:5" x14ac:dyDescent="0.25">
      <c r="A878" s="111" t="s">
        <v>3995</v>
      </c>
      <c r="B878" s="111" t="s">
        <v>4878</v>
      </c>
      <c r="C878" s="111" t="s">
        <v>3776</v>
      </c>
      <c r="D878" s="111" t="s">
        <v>4883</v>
      </c>
      <c r="E878" s="111" t="s">
        <v>3998</v>
      </c>
    </row>
    <row r="879" spans="1:5" x14ac:dyDescent="0.25">
      <c r="A879" s="111" t="s">
        <v>3995</v>
      </c>
      <c r="B879" s="111" t="s">
        <v>4878</v>
      </c>
      <c r="C879" s="111" t="s">
        <v>3780</v>
      </c>
      <c r="D879" s="111" t="s">
        <v>4884</v>
      </c>
      <c r="E879" s="111" t="s">
        <v>3998</v>
      </c>
    </row>
    <row r="880" spans="1:5" x14ac:dyDescent="0.25">
      <c r="A880" s="111" t="s">
        <v>3995</v>
      </c>
      <c r="B880" s="111" t="s">
        <v>4878</v>
      </c>
      <c r="C880" s="111" t="s">
        <v>3784</v>
      </c>
      <c r="D880" s="111" t="s">
        <v>4885</v>
      </c>
      <c r="E880" s="111" t="s">
        <v>3998</v>
      </c>
    </row>
    <row r="881" spans="1:5" x14ac:dyDescent="0.25">
      <c r="A881" s="111" t="s">
        <v>3995</v>
      </c>
      <c r="B881" s="111" t="s">
        <v>4878</v>
      </c>
      <c r="C881" s="111" t="s">
        <v>3786</v>
      </c>
      <c r="D881" s="111" t="s">
        <v>4886</v>
      </c>
      <c r="E881" s="111" t="s">
        <v>3998</v>
      </c>
    </row>
    <row r="882" spans="1:5" x14ac:dyDescent="0.25">
      <c r="A882" s="111" t="s">
        <v>3995</v>
      </c>
      <c r="B882" s="111" t="s">
        <v>4887</v>
      </c>
      <c r="C882" s="111" t="s">
        <v>3905</v>
      </c>
      <c r="D882" s="111" t="s">
        <v>4888</v>
      </c>
      <c r="E882" s="111" t="s">
        <v>3998</v>
      </c>
    </row>
    <row r="883" spans="1:5" x14ac:dyDescent="0.25">
      <c r="A883" s="111" t="s">
        <v>3995</v>
      </c>
      <c r="B883" s="111" t="s">
        <v>4887</v>
      </c>
      <c r="C883" s="111" t="s">
        <v>3909</v>
      </c>
      <c r="D883" s="111" t="s">
        <v>4889</v>
      </c>
      <c r="E883" s="111" t="s">
        <v>3998</v>
      </c>
    </row>
    <row r="884" spans="1:5" x14ac:dyDescent="0.25">
      <c r="A884" s="111" t="s">
        <v>3995</v>
      </c>
      <c r="B884" s="111" t="s">
        <v>4890</v>
      </c>
      <c r="C884" s="111" t="s">
        <v>3684</v>
      </c>
      <c r="D884" s="111" t="s">
        <v>4891</v>
      </c>
      <c r="E884" s="111" t="s">
        <v>3998</v>
      </c>
    </row>
    <row r="885" spans="1:5" x14ac:dyDescent="0.25">
      <c r="A885" s="111" t="s">
        <v>3995</v>
      </c>
      <c r="B885" s="111" t="s">
        <v>4892</v>
      </c>
      <c r="C885" s="111" t="s">
        <v>3796</v>
      </c>
      <c r="D885" s="111" t="s">
        <v>4861</v>
      </c>
      <c r="E885" s="111" t="s">
        <v>3998</v>
      </c>
    </row>
    <row r="886" spans="1:5" x14ac:dyDescent="0.25">
      <c r="A886" s="111" t="s">
        <v>3995</v>
      </c>
      <c r="B886" s="111" t="s">
        <v>4892</v>
      </c>
      <c r="C886" s="111" t="s">
        <v>3801</v>
      </c>
      <c r="D886" s="111" t="s">
        <v>4893</v>
      </c>
      <c r="E886" s="111" t="s">
        <v>3998</v>
      </c>
    </row>
    <row r="887" spans="1:5" x14ac:dyDescent="0.25">
      <c r="A887" s="111" t="s">
        <v>3995</v>
      </c>
      <c r="B887" s="111" t="s">
        <v>4892</v>
      </c>
      <c r="C887" s="111" t="s">
        <v>3806</v>
      </c>
      <c r="D887" s="111" t="s">
        <v>4894</v>
      </c>
      <c r="E887" s="111" t="s">
        <v>3998</v>
      </c>
    </row>
    <row r="888" spans="1:5" x14ac:dyDescent="0.25">
      <c r="A888" s="111" t="s">
        <v>3995</v>
      </c>
      <c r="B888" s="111" t="s">
        <v>4892</v>
      </c>
      <c r="C888" s="111" t="s">
        <v>3810</v>
      </c>
      <c r="D888" s="111" t="s">
        <v>4895</v>
      </c>
      <c r="E888" s="111" t="s">
        <v>3998</v>
      </c>
    </row>
    <row r="889" spans="1:5" x14ac:dyDescent="0.25">
      <c r="A889" s="111" t="s">
        <v>3995</v>
      </c>
      <c r="B889" s="111" t="s">
        <v>4892</v>
      </c>
      <c r="C889" s="111" t="s">
        <v>3814</v>
      </c>
      <c r="D889" s="111" t="s">
        <v>4896</v>
      </c>
      <c r="E889" s="111" t="s">
        <v>3998</v>
      </c>
    </row>
    <row r="890" spans="1:5" x14ac:dyDescent="0.25">
      <c r="A890" s="111" t="s">
        <v>3995</v>
      </c>
      <c r="B890" s="111" t="s">
        <v>4892</v>
      </c>
      <c r="C890" s="111" t="s">
        <v>3818</v>
      </c>
      <c r="D890" s="111" t="s">
        <v>4897</v>
      </c>
      <c r="E890" s="111" t="s">
        <v>3998</v>
      </c>
    </row>
    <row r="891" spans="1:5" x14ac:dyDescent="0.25">
      <c r="A891" s="111" t="s">
        <v>3995</v>
      </c>
      <c r="B891" s="111" t="s">
        <v>4892</v>
      </c>
      <c r="C891" s="111" t="s">
        <v>3821</v>
      </c>
      <c r="D891" s="111" t="s">
        <v>4898</v>
      </c>
      <c r="E891" s="111" t="s">
        <v>3998</v>
      </c>
    </row>
    <row r="892" spans="1:5" x14ac:dyDescent="0.25">
      <c r="A892" s="111" t="s">
        <v>3995</v>
      </c>
      <c r="B892" s="111" t="s">
        <v>4899</v>
      </c>
      <c r="C892" s="111" t="s">
        <v>3730</v>
      </c>
      <c r="D892" s="111" t="s">
        <v>4900</v>
      </c>
      <c r="E892" s="111" t="s">
        <v>3998</v>
      </c>
    </row>
    <row r="893" spans="1:5" x14ac:dyDescent="0.25">
      <c r="A893" s="111" t="s">
        <v>3995</v>
      </c>
      <c r="B893" s="111" t="s">
        <v>4899</v>
      </c>
      <c r="C893" s="111" t="s">
        <v>3715</v>
      </c>
      <c r="D893" s="111" t="s">
        <v>4901</v>
      </c>
      <c r="E893" s="111" t="s">
        <v>3998</v>
      </c>
    </row>
    <row r="894" spans="1:5" x14ac:dyDescent="0.25">
      <c r="A894" s="111" t="s">
        <v>3995</v>
      </c>
      <c r="B894" s="111" t="s">
        <v>4899</v>
      </c>
      <c r="C894" s="111" t="s">
        <v>3735</v>
      </c>
      <c r="D894" s="111" t="s">
        <v>4902</v>
      </c>
      <c r="E894" s="111" t="s">
        <v>3998</v>
      </c>
    </row>
    <row r="895" spans="1:5" x14ac:dyDescent="0.25">
      <c r="A895" s="111" t="s">
        <v>3995</v>
      </c>
      <c r="B895" s="111" t="s">
        <v>4899</v>
      </c>
      <c r="C895" s="111" t="s">
        <v>3740</v>
      </c>
      <c r="D895" s="111" t="s">
        <v>4903</v>
      </c>
      <c r="E895" s="111" t="s">
        <v>3998</v>
      </c>
    </row>
    <row r="896" spans="1:5" x14ac:dyDescent="0.25">
      <c r="A896" s="111" t="s">
        <v>3995</v>
      </c>
      <c r="B896" s="111" t="s">
        <v>4899</v>
      </c>
      <c r="C896" s="111" t="s">
        <v>3745</v>
      </c>
      <c r="D896" s="111" t="s">
        <v>4904</v>
      </c>
      <c r="E896" s="111" t="s">
        <v>3998</v>
      </c>
    </row>
    <row r="897" spans="1:5" x14ac:dyDescent="0.25">
      <c r="A897" s="111" t="s">
        <v>3995</v>
      </c>
      <c r="B897" s="111" t="s">
        <v>4905</v>
      </c>
      <c r="C897" s="111" t="s">
        <v>3856</v>
      </c>
      <c r="D897" s="111" t="s">
        <v>4906</v>
      </c>
      <c r="E897" s="111" t="s">
        <v>3998</v>
      </c>
    </row>
    <row r="898" spans="1:5" x14ac:dyDescent="0.25">
      <c r="A898" s="111" t="s">
        <v>3995</v>
      </c>
      <c r="B898" s="111" t="s">
        <v>4905</v>
      </c>
      <c r="C898" s="111" t="s">
        <v>3860</v>
      </c>
      <c r="D898" s="111" t="s">
        <v>4907</v>
      </c>
      <c r="E898" s="111" t="s">
        <v>3998</v>
      </c>
    </row>
    <row r="899" spans="1:5" x14ac:dyDescent="0.25">
      <c r="A899" s="111" t="s">
        <v>3995</v>
      </c>
      <c r="B899" s="111" t="s">
        <v>4908</v>
      </c>
      <c r="C899" s="111" t="s">
        <v>3876</v>
      </c>
      <c r="D899" s="111" t="s">
        <v>4909</v>
      </c>
      <c r="E899" s="111" t="s">
        <v>4033</v>
      </c>
    </row>
    <row r="900" spans="1:5" x14ac:dyDescent="0.25">
      <c r="A900" s="111" t="s">
        <v>3995</v>
      </c>
      <c r="B900" s="111" t="s">
        <v>4908</v>
      </c>
      <c r="C900" s="111" t="s">
        <v>3873</v>
      </c>
      <c r="D900" s="111" t="s">
        <v>4910</v>
      </c>
      <c r="E900" s="111" t="s">
        <v>3998</v>
      </c>
    </row>
    <row r="901" spans="1:5" x14ac:dyDescent="0.25">
      <c r="A901" s="111" t="s">
        <v>3995</v>
      </c>
      <c r="B901" s="111" t="s">
        <v>4911</v>
      </c>
      <c r="C901" s="111" t="s">
        <v>3826</v>
      </c>
      <c r="D901" s="111" t="s">
        <v>4912</v>
      </c>
      <c r="E901" s="111" t="s">
        <v>3998</v>
      </c>
    </row>
    <row r="902" spans="1:5" x14ac:dyDescent="0.25">
      <c r="A902" s="111" t="s">
        <v>3995</v>
      </c>
      <c r="B902" s="111" t="s">
        <v>4913</v>
      </c>
      <c r="C902" s="111" t="s">
        <v>3845</v>
      </c>
      <c r="D902" s="111" t="s">
        <v>4914</v>
      </c>
      <c r="E902" s="111" t="s">
        <v>3998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428</v>
      </c>
      <c r="C1" s="173" t="s">
        <v>429</v>
      </c>
      <c r="D1" s="173" t="s">
        <v>430</v>
      </c>
      <c r="E1" s="173" t="s">
        <v>431</v>
      </c>
      <c r="F1" s="173" t="s">
        <v>432</v>
      </c>
      <c r="G1" s="173" t="s">
        <v>433</v>
      </c>
      <c r="H1" s="173" t="s">
        <v>434</v>
      </c>
      <c r="I1" s="173" t="s">
        <v>435</v>
      </c>
      <c r="J1" s="173" t="s">
        <v>436</v>
      </c>
      <c r="K1" s="173" t="s">
        <v>437</v>
      </c>
      <c r="L1" s="173" t="s">
        <v>438</v>
      </c>
      <c r="M1" s="173" t="s">
        <v>439</v>
      </c>
      <c r="N1" s="173" t="s">
        <v>440</v>
      </c>
      <c r="O1" s="173" t="s">
        <v>441</v>
      </c>
      <c r="P1" s="173" t="s">
        <v>442</v>
      </c>
      <c r="Q1" s="173" t="s">
        <v>443</v>
      </c>
      <c r="R1" s="173" t="s">
        <v>444</v>
      </c>
      <c r="S1" s="173" t="s">
        <v>445</v>
      </c>
      <c r="T1" s="173" t="s">
        <v>446</v>
      </c>
      <c r="U1" s="173" t="s">
        <v>447</v>
      </c>
      <c r="V1" s="173" t="s">
        <v>448</v>
      </c>
      <c r="W1" s="173" t="s">
        <v>449</v>
      </c>
      <c r="X1" s="173" t="s">
        <v>450</v>
      </c>
      <c r="Y1" s="173" t="s">
        <v>451</v>
      </c>
      <c r="Z1" s="173" t="s">
        <v>452</v>
      </c>
      <c r="AA1" s="173" t="s">
        <v>453</v>
      </c>
      <c r="AB1" s="173" t="s">
        <v>454</v>
      </c>
      <c r="AC1" s="173" t="s">
        <v>455</v>
      </c>
      <c r="AD1" s="173" t="s">
        <v>456</v>
      </c>
    </row>
    <row r="2" spans="1:30" x14ac:dyDescent="0.25">
      <c r="A2" t="s">
        <v>457</v>
      </c>
      <c r="B2" t="s">
        <v>458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467</v>
      </c>
      <c r="V2" t="s">
        <v>109</v>
      </c>
      <c r="W2" t="s">
        <v>468</v>
      </c>
      <c r="Y2" t="s">
        <v>469</v>
      </c>
      <c r="Z2">
        <v>-9.67</v>
      </c>
      <c r="AA2">
        <v>-35.74</v>
      </c>
      <c r="AB2" t="s">
        <v>470</v>
      </c>
      <c r="AC2" t="s">
        <v>109</v>
      </c>
    </row>
    <row r="3" spans="1:30" x14ac:dyDescent="0.25">
      <c r="A3" t="s">
        <v>457</v>
      </c>
      <c r="B3" t="s">
        <v>458</v>
      </c>
      <c r="C3" t="s">
        <v>459</v>
      </c>
      <c r="D3" t="s">
        <v>460</v>
      </c>
      <c r="E3" t="s">
        <v>461</v>
      </c>
      <c r="F3" t="s">
        <v>471</v>
      </c>
      <c r="G3" t="s">
        <v>472</v>
      </c>
      <c r="H3" t="s">
        <v>464</v>
      </c>
      <c r="I3" t="s">
        <v>473</v>
      </c>
      <c r="J3" t="s">
        <v>474</v>
      </c>
      <c r="K3" t="s">
        <v>475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467</v>
      </c>
      <c r="W3" t="s">
        <v>468</v>
      </c>
      <c r="Y3" t="s">
        <v>469</v>
      </c>
      <c r="Z3">
        <v>-9.67</v>
      </c>
      <c r="AA3">
        <v>-35.74</v>
      </c>
      <c r="AB3" t="s">
        <v>476</v>
      </c>
      <c r="AC3" t="s">
        <v>109</v>
      </c>
    </row>
    <row r="4" spans="1:30" x14ac:dyDescent="0.25">
      <c r="A4" t="s">
        <v>457</v>
      </c>
      <c r="B4" t="s">
        <v>477</v>
      </c>
      <c r="C4" t="s">
        <v>478</v>
      </c>
      <c r="D4" t="s">
        <v>479</v>
      </c>
      <c r="E4" t="s">
        <v>480</v>
      </c>
      <c r="F4" t="s">
        <v>481</v>
      </c>
      <c r="G4" t="s">
        <v>482</v>
      </c>
      <c r="H4" t="s">
        <v>464</v>
      </c>
      <c r="I4" t="s">
        <v>483</v>
      </c>
      <c r="J4" t="s">
        <v>484</v>
      </c>
      <c r="K4" t="s">
        <v>485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467</v>
      </c>
      <c r="V4" t="s">
        <v>109</v>
      </c>
      <c r="W4" t="s">
        <v>468</v>
      </c>
      <c r="Y4" t="s">
        <v>469</v>
      </c>
      <c r="Z4">
        <v>-9.67</v>
      </c>
      <c r="AA4">
        <v>-35.74</v>
      </c>
      <c r="AB4" t="s">
        <v>470</v>
      </c>
      <c r="AC4" t="s">
        <v>109</v>
      </c>
    </row>
    <row r="5" spans="1:30" x14ac:dyDescent="0.25">
      <c r="A5" t="s">
        <v>457</v>
      </c>
      <c r="B5" t="s">
        <v>486</v>
      </c>
      <c r="C5" t="s">
        <v>459</v>
      </c>
      <c r="D5" t="s">
        <v>487</v>
      </c>
      <c r="E5" t="s">
        <v>488</v>
      </c>
      <c r="F5" t="s">
        <v>489</v>
      </c>
      <c r="G5" t="s">
        <v>490</v>
      </c>
      <c r="H5" t="s">
        <v>464</v>
      </c>
      <c r="I5" t="s">
        <v>465</v>
      </c>
      <c r="J5" t="s">
        <v>491</v>
      </c>
      <c r="K5" t="s">
        <v>492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468</v>
      </c>
      <c r="Y5" t="s">
        <v>469</v>
      </c>
      <c r="Z5">
        <v>-9.67</v>
      </c>
      <c r="AA5">
        <v>-35.74</v>
      </c>
      <c r="AB5" t="s">
        <v>470</v>
      </c>
      <c r="AC5" t="s">
        <v>109</v>
      </c>
    </row>
    <row r="6" spans="1:30" x14ac:dyDescent="0.25">
      <c r="A6" t="s">
        <v>457</v>
      </c>
      <c r="B6" t="s">
        <v>486</v>
      </c>
      <c r="C6" t="s">
        <v>459</v>
      </c>
      <c r="D6" t="s">
        <v>487</v>
      </c>
      <c r="E6" t="s">
        <v>488</v>
      </c>
      <c r="F6" t="s">
        <v>493</v>
      </c>
      <c r="G6" t="s">
        <v>494</v>
      </c>
      <c r="H6" t="s">
        <v>464</v>
      </c>
      <c r="I6" t="s">
        <v>483</v>
      </c>
      <c r="J6" t="s">
        <v>491</v>
      </c>
      <c r="K6" t="s">
        <v>492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468</v>
      </c>
      <c r="Y6" t="s">
        <v>469</v>
      </c>
      <c r="Z6">
        <v>-9.67</v>
      </c>
      <c r="AA6">
        <v>-35.74</v>
      </c>
      <c r="AB6" t="s">
        <v>495</v>
      </c>
      <c r="AC6" t="s">
        <v>109</v>
      </c>
    </row>
    <row r="7" spans="1:30" x14ac:dyDescent="0.25">
      <c r="A7" t="s">
        <v>457</v>
      </c>
      <c r="B7" t="s">
        <v>496</v>
      </c>
      <c r="C7" t="s">
        <v>459</v>
      </c>
      <c r="D7" t="s">
        <v>497</v>
      </c>
      <c r="E7" t="s">
        <v>498</v>
      </c>
      <c r="F7" t="s">
        <v>499</v>
      </c>
      <c r="G7" t="s">
        <v>500</v>
      </c>
      <c r="H7" t="s">
        <v>464</v>
      </c>
      <c r="I7" t="s">
        <v>501</v>
      </c>
      <c r="J7" t="s">
        <v>502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503</v>
      </c>
      <c r="Y7" t="s">
        <v>469</v>
      </c>
      <c r="Z7">
        <v>-10.130000000000001</v>
      </c>
      <c r="AA7">
        <v>-36.18</v>
      </c>
      <c r="AB7" t="s">
        <v>495</v>
      </c>
      <c r="AC7" t="s">
        <v>504</v>
      </c>
    </row>
    <row r="8" spans="1:30" x14ac:dyDescent="0.25">
      <c r="A8" t="s">
        <v>457</v>
      </c>
      <c r="B8" t="s">
        <v>496</v>
      </c>
      <c r="C8" t="s">
        <v>459</v>
      </c>
      <c r="D8" t="s">
        <v>497</v>
      </c>
      <c r="E8" t="s">
        <v>498</v>
      </c>
      <c r="F8" t="s">
        <v>505</v>
      </c>
      <c r="G8" t="s">
        <v>506</v>
      </c>
      <c r="H8" t="s">
        <v>464</v>
      </c>
      <c r="I8" t="s">
        <v>507</v>
      </c>
      <c r="J8" t="s">
        <v>502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503</v>
      </c>
      <c r="Y8" t="s">
        <v>469</v>
      </c>
      <c r="Z8">
        <v>-9.3800000000000008</v>
      </c>
      <c r="AA8">
        <v>-37.99</v>
      </c>
      <c r="AB8" t="s">
        <v>495</v>
      </c>
      <c r="AC8" t="s">
        <v>504</v>
      </c>
    </row>
    <row r="9" spans="1:30" x14ac:dyDescent="0.25">
      <c r="A9" t="s">
        <v>457</v>
      </c>
      <c r="B9" t="s">
        <v>496</v>
      </c>
      <c r="C9" t="s">
        <v>459</v>
      </c>
      <c r="D9" t="s">
        <v>497</v>
      </c>
      <c r="E9" t="s">
        <v>498</v>
      </c>
      <c r="F9" t="s">
        <v>508</v>
      </c>
      <c r="G9" t="s">
        <v>509</v>
      </c>
      <c r="H9" t="s">
        <v>464</v>
      </c>
      <c r="I9" t="s">
        <v>510</v>
      </c>
      <c r="J9" t="s">
        <v>502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468</v>
      </c>
      <c r="Y9" t="s">
        <v>469</v>
      </c>
      <c r="Z9">
        <v>-9.77</v>
      </c>
      <c r="AA9">
        <v>-36.090000000000003</v>
      </c>
      <c r="AB9" t="s">
        <v>495</v>
      </c>
      <c r="AC9" t="s">
        <v>504</v>
      </c>
    </row>
    <row r="10" spans="1:30" x14ac:dyDescent="0.25">
      <c r="A10" t="s">
        <v>457</v>
      </c>
      <c r="B10" t="s">
        <v>496</v>
      </c>
      <c r="C10" t="s">
        <v>459</v>
      </c>
      <c r="D10" t="s">
        <v>497</v>
      </c>
      <c r="E10" t="s">
        <v>498</v>
      </c>
      <c r="F10" t="s">
        <v>511</v>
      </c>
      <c r="G10" t="s">
        <v>512</v>
      </c>
      <c r="H10" t="s">
        <v>464</v>
      </c>
      <c r="I10" t="s">
        <v>473</v>
      </c>
      <c r="J10" t="s">
        <v>513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468</v>
      </c>
      <c r="Y10" t="s">
        <v>469</v>
      </c>
      <c r="Z10">
        <v>-9.67</v>
      </c>
      <c r="AA10">
        <v>-35.74</v>
      </c>
      <c r="AB10" t="s">
        <v>495</v>
      </c>
      <c r="AC10" t="s">
        <v>504</v>
      </c>
    </row>
    <row r="11" spans="1:30" x14ac:dyDescent="0.25">
      <c r="A11" t="s">
        <v>457</v>
      </c>
      <c r="B11" t="s">
        <v>496</v>
      </c>
      <c r="C11" t="s">
        <v>459</v>
      </c>
      <c r="D11" t="s">
        <v>497</v>
      </c>
      <c r="E11" t="s">
        <v>498</v>
      </c>
      <c r="F11" t="s">
        <v>514</v>
      </c>
      <c r="G11" t="s">
        <v>515</v>
      </c>
      <c r="H11" t="s">
        <v>464</v>
      </c>
      <c r="I11" t="s">
        <v>516</v>
      </c>
      <c r="J11" t="s">
        <v>502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468</v>
      </c>
      <c r="Y11" t="s">
        <v>469</v>
      </c>
      <c r="Z11">
        <v>-9.16</v>
      </c>
      <c r="AA11">
        <v>-36.03</v>
      </c>
      <c r="AB11" t="s">
        <v>495</v>
      </c>
      <c r="AC11" t="s">
        <v>504</v>
      </c>
    </row>
    <row r="12" spans="1:30" x14ac:dyDescent="0.25">
      <c r="A12" t="s">
        <v>457</v>
      </c>
      <c r="B12" t="s">
        <v>517</v>
      </c>
      <c r="C12" t="s">
        <v>478</v>
      </c>
      <c r="D12" t="s">
        <v>518</v>
      </c>
      <c r="E12" t="s">
        <v>519</v>
      </c>
      <c r="F12" t="s">
        <v>520</v>
      </c>
      <c r="G12" t="s">
        <v>521</v>
      </c>
      <c r="H12" t="s">
        <v>464</v>
      </c>
      <c r="I12" t="s">
        <v>522</v>
      </c>
      <c r="J12" t="s">
        <v>523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503</v>
      </c>
      <c r="Y12" t="s">
        <v>469</v>
      </c>
      <c r="Z12">
        <v>-10.28</v>
      </c>
      <c r="AA12">
        <v>-36.4</v>
      </c>
      <c r="AB12" t="s">
        <v>524</v>
      </c>
    </row>
    <row r="13" spans="1:30" x14ac:dyDescent="0.25">
      <c r="A13" t="s">
        <v>457</v>
      </c>
      <c r="B13" t="s">
        <v>517</v>
      </c>
      <c r="C13" t="s">
        <v>478</v>
      </c>
      <c r="D13" t="s">
        <v>525</v>
      </c>
      <c r="E13" t="s">
        <v>526</v>
      </c>
      <c r="F13" t="s">
        <v>527</v>
      </c>
      <c r="G13" t="s">
        <v>528</v>
      </c>
      <c r="H13" t="s">
        <v>464</v>
      </c>
      <c r="I13" t="s">
        <v>529</v>
      </c>
      <c r="J13" t="s">
        <v>530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503</v>
      </c>
      <c r="Y13" t="s">
        <v>469</v>
      </c>
      <c r="Z13">
        <v>-9.7100000000000009</v>
      </c>
      <c r="AA13">
        <v>-35.9</v>
      </c>
      <c r="AB13" t="s">
        <v>495</v>
      </c>
      <c r="AC13" t="s">
        <v>531</v>
      </c>
    </row>
    <row r="14" spans="1:30" x14ac:dyDescent="0.25">
      <c r="A14" t="s">
        <v>457</v>
      </c>
      <c r="B14" t="s">
        <v>517</v>
      </c>
      <c r="C14" t="s">
        <v>478</v>
      </c>
      <c r="D14" t="s">
        <v>532</v>
      </c>
      <c r="E14" t="s">
        <v>533</v>
      </c>
      <c r="F14" t="s">
        <v>534</v>
      </c>
      <c r="G14" t="s">
        <v>535</v>
      </c>
      <c r="H14" t="s">
        <v>464</v>
      </c>
      <c r="I14" t="s">
        <v>536</v>
      </c>
      <c r="J14" t="s">
        <v>523</v>
      </c>
      <c r="K14" t="s">
        <v>537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467</v>
      </c>
      <c r="V14" t="s">
        <v>109</v>
      </c>
      <c r="W14" t="s">
        <v>503</v>
      </c>
      <c r="Y14" t="s">
        <v>469</v>
      </c>
      <c r="Z14">
        <v>-9.3699999999999992</v>
      </c>
      <c r="AA14">
        <v>-36.24</v>
      </c>
      <c r="AB14" t="s">
        <v>538</v>
      </c>
      <c r="AC14" t="s">
        <v>109</v>
      </c>
    </row>
    <row r="15" spans="1:30" x14ac:dyDescent="0.25">
      <c r="A15" t="s">
        <v>457</v>
      </c>
      <c r="B15" t="s">
        <v>539</v>
      </c>
      <c r="C15" t="s">
        <v>478</v>
      </c>
      <c r="D15" t="s">
        <v>532</v>
      </c>
      <c r="E15" t="s">
        <v>533</v>
      </c>
      <c r="F15" t="s">
        <v>540</v>
      </c>
      <c r="G15" t="s">
        <v>541</v>
      </c>
      <c r="H15" t="s">
        <v>464</v>
      </c>
      <c r="I15" t="s">
        <v>542</v>
      </c>
      <c r="J15" t="s">
        <v>543</v>
      </c>
      <c r="K15" t="s">
        <v>544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467</v>
      </c>
      <c r="W15" t="s">
        <v>503</v>
      </c>
      <c r="Y15" t="s">
        <v>469</v>
      </c>
      <c r="Z15">
        <v>-9.75</v>
      </c>
      <c r="AA15">
        <v>-36.65</v>
      </c>
      <c r="AB15" t="s">
        <v>495</v>
      </c>
      <c r="AC15" t="s">
        <v>545</v>
      </c>
    </row>
    <row r="16" spans="1:30" x14ac:dyDescent="0.25">
      <c r="A16" t="s">
        <v>457</v>
      </c>
      <c r="B16" t="s">
        <v>546</v>
      </c>
      <c r="C16" t="s">
        <v>547</v>
      </c>
      <c r="D16" t="s">
        <v>548</v>
      </c>
      <c r="E16" t="s">
        <v>549</v>
      </c>
      <c r="F16" t="s">
        <v>550</v>
      </c>
      <c r="G16" t="s">
        <v>551</v>
      </c>
      <c r="H16" t="s">
        <v>552</v>
      </c>
      <c r="I16" t="s">
        <v>553</v>
      </c>
      <c r="J16" t="s">
        <v>554</v>
      </c>
      <c r="K16" t="s">
        <v>555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468</v>
      </c>
      <c r="Y16" t="s">
        <v>469</v>
      </c>
      <c r="Z16">
        <v>-9.7100000000000009</v>
      </c>
      <c r="AA16">
        <v>-36.07</v>
      </c>
      <c r="AB16" t="s">
        <v>524</v>
      </c>
      <c r="AC16" t="s">
        <v>109</v>
      </c>
    </row>
    <row r="17" spans="1:29" x14ac:dyDescent="0.25">
      <c r="A17" t="s">
        <v>457</v>
      </c>
      <c r="B17" t="s">
        <v>546</v>
      </c>
      <c r="C17" t="s">
        <v>547</v>
      </c>
      <c r="D17" t="s">
        <v>548</v>
      </c>
      <c r="E17" t="s">
        <v>549</v>
      </c>
      <c r="F17" t="s">
        <v>556</v>
      </c>
      <c r="G17" t="s">
        <v>557</v>
      </c>
      <c r="H17" t="s">
        <v>552</v>
      </c>
      <c r="I17" t="s">
        <v>558</v>
      </c>
      <c r="J17" t="s">
        <v>559</v>
      </c>
      <c r="K17" t="s">
        <v>560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468</v>
      </c>
      <c r="Y17" t="s">
        <v>469</v>
      </c>
      <c r="Z17">
        <v>-9.18</v>
      </c>
      <c r="AA17">
        <v>-35.520000000000003</v>
      </c>
      <c r="AB17" t="s">
        <v>524</v>
      </c>
      <c r="AC17" t="s">
        <v>109</v>
      </c>
    </row>
    <row r="18" spans="1:29" x14ac:dyDescent="0.25">
      <c r="A18" t="s">
        <v>457</v>
      </c>
      <c r="B18" t="s">
        <v>546</v>
      </c>
      <c r="C18" t="s">
        <v>547</v>
      </c>
      <c r="D18" t="s">
        <v>548</v>
      </c>
      <c r="E18" t="s">
        <v>549</v>
      </c>
      <c r="F18" t="s">
        <v>561</v>
      </c>
      <c r="G18" t="s">
        <v>562</v>
      </c>
      <c r="H18" t="s">
        <v>552</v>
      </c>
      <c r="I18" t="s">
        <v>563</v>
      </c>
      <c r="J18" t="s">
        <v>564</v>
      </c>
      <c r="K18" t="s">
        <v>565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468</v>
      </c>
      <c r="Y18" t="s">
        <v>469</v>
      </c>
      <c r="Z18">
        <v>-9.0500000000000007</v>
      </c>
      <c r="AA18">
        <v>-35.4</v>
      </c>
      <c r="AB18" t="s">
        <v>524</v>
      </c>
      <c r="AC18" t="s">
        <v>109</v>
      </c>
    </row>
    <row r="19" spans="1:29" x14ac:dyDescent="0.25">
      <c r="A19" t="s">
        <v>457</v>
      </c>
      <c r="B19" t="s">
        <v>546</v>
      </c>
      <c r="C19" t="s">
        <v>547</v>
      </c>
      <c r="D19" t="s">
        <v>548</v>
      </c>
      <c r="E19" t="s">
        <v>549</v>
      </c>
      <c r="F19" t="s">
        <v>566</v>
      </c>
      <c r="G19" t="s">
        <v>567</v>
      </c>
      <c r="H19" t="s">
        <v>552</v>
      </c>
      <c r="I19" t="s">
        <v>510</v>
      </c>
      <c r="J19" t="s">
        <v>568</v>
      </c>
      <c r="K19" t="s">
        <v>569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468</v>
      </c>
      <c r="Y19" t="s">
        <v>469</v>
      </c>
      <c r="Z19">
        <v>-9.77</v>
      </c>
      <c r="AA19">
        <v>-36.090000000000003</v>
      </c>
      <c r="AB19" t="s">
        <v>524</v>
      </c>
      <c r="AC19" t="s">
        <v>109</v>
      </c>
    </row>
    <row r="20" spans="1:29" x14ac:dyDescent="0.25">
      <c r="A20" t="s">
        <v>457</v>
      </c>
      <c r="B20" t="s">
        <v>546</v>
      </c>
      <c r="C20" t="s">
        <v>547</v>
      </c>
      <c r="D20" t="s">
        <v>548</v>
      </c>
      <c r="E20" t="s">
        <v>549</v>
      </c>
      <c r="F20" t="s">
        <v>570</v>
      </c>
      <c r="G20" t="s">
        <v>571</v>
      </c>
      <c r="H20" t="s">
        <v>552</v>
      </c>
      <c r="I20" t="s">
        <v>516</v>
      </c>
      <c r="J20" t="s">
        <v>572</v>
      </c>
      <c r="K20" t="s">
        <v>573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468</v>
      </c>
      <c r="Y20" t="s">
        <v>469</v>
      </c>
      <c r="Z20">
        <v>-9.16</v>
      </c>
      <c r="AA20">
        <v>-36.03</v>
      </c>
      <c r="AB20" t="s">
        <v>524</v>
      </c>
      <c r="AC20" t="s">
        <v>109</v>
      </c>
    </row>
    <row r="21" spans="1:29" x14ac:dyDescent="0.25">
      <c r="A21" t="s">
        <v>457</v>
      </c>
      <c r="B21" t="s">
        <v>574</v>
      </c>
      <c r="C21" t="s">
        <v>459</v>
      </c>
      <c r="D21" t="s">
        <v>575</v>
      </c>
      <c r="E21" t="s">
        <v>576</v>
      </c>
      <c r="F21" t="s">
        <v>577</v>
      </c>
      <c r="G21" t="s">
        <v>578</v>
      </c>
      <c r="H21" t="s">
        <v>464</v>
      </c>
      <c r="I21" t="s">
        <v>473</v>
      </c>
      <c r="J21" t="s">
        <v>579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580</v>
      </c>
      <c r="U21" t="s">
        <v>114</v>
      </c>
      <c r="V21" t="s">
        <v>109</v>
      </c>
      <c r="W21" t="s">
        <v>468</v>
      </c>
      <c r="Y21" t="s">
        <v>469</v>
      </c>
      <c r="Z21">
        <v>-9.67</v>
      </c>
      <c r="AA21">
        <v>-35.74</v>
      </c>
      <c r="AB21" t="s">
        <v>476</v>
      </c>
      <c r="AC21" t="s">
        <v>109</v>
      </c>
    </row>
    <row r="22" spans="1:29" x14ac:dyDescent="0.25">
      <c r="A22" t="s">
        <v>457</v>
      </c>
      <c r="B22" t="s">
        <v>581</v>
      </c>
      <c r="C22" t="s">
        <v>459</v>
      </c>
      <c r="D22" t="s">
        <v>575</v>
      </c>
      <c r="E22" t="s">
        <v>576</v>
      </c>
      <c r="F22" t="s">
        <v>582</v>
      </c>
      <c r="G22" t="s">
        <v>583</v>
      </c>
      <c r="H22" t="s">
        <v>464</v>
      </c>
      <c r="I22" t="s">
        <v>584</v>
      </c>
      <c r="J22" t="s">
        <v>585</v>
      </c>
      <c r="K22" t="s">
        <v>586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580</v>
      </c>
      <c r="U22" t="s">
        <v>114</v>
      </c>
      <c r="V22" t="s">
        <v>109</v>
      </c>
      <c r="W22" t="s">
        <v>468</v>
      </c>
      <c r="Y22" t="s">
        <v>469</v>
      </c>
      <c r="Z22">
        <v>-9.67</v>
      </c>
      <c r="AA22">
        <v>-35.74</v>
      </c>
      <c r="AB22" t="s">
        <v>476</v>
      </c>
      <c r="AC22" t="s">
        <v>109</v>
      </c>
    </row>
    <row r="23" spans="1:29" x14ac:dyDescent="0.25">
      <c r="A23" t="s">
        <v>457</v>
      </c>
      <c r="B23" t="s">
        <v>581</v>
      </c>
      <c r="C23" t="s">
        <v>459</v>
      </c>
      <c r="D23" t="s">
        <v>587</v>
      </c>
      <c r="E23" t="s">
        <v>588</v>
      </c>
      <c r="F23" t="s">
        <v>589</v>
      </c>
      <c r="G23" t="s">
        <v>590</v>
      </c>
      <c r="H23" t="s">
        <v>464</v>
      </c>
      <c r="I23" t="s">
        <v>591</v>
      </c>
      <c r="J23" t="s">
        <v>592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503</v>
      </c>
      <c r="Y23" t="s">
        <v>469</v>
      </c>
      <c r="Z23">
        <v>-9.6199999999999992</v>
      </c>
      <c r="AA23">
        <v>-37.75</v>
      </c>
      <c r="AB23" t="s">
        <v>476</v>
      </c>
      <c r="AC23" t="s">
        <v>504</v>
      </c>
    </row>
    <row r="24" spans="1:29" x14ac:dyDescent="0.25">
      <c r="A24" t="s">
        <v>457</v>
      </c>
      <c r="B24" t="s">
        <v>517</v>
      </c>
      <c r="C24" t="s">
        <v>459</v>
      </c>
      <c r="D24" t="s">
        <v>593</v>
      </c>
      <c r="E24" t="s">
        <v>594</v>
      </c>
      <c r="F24" t="s">
        <v>595</v>
      </c>
      <c r="G24" t="s">
        <v>596</v>
      </c>
      <c r="H24" t="s">
        <v>464</v>
      </c>
      <c r="I24" t="s">
        <v>597</v>
      </c>
      <c r="J24" t="s">
        <v>598</v>
      </c>
      <c r="K24" t="s">
        <v>599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580</v>
      </c>
      <c r="T24" t="s">
        <v>114</v>
      </c>
      <c r="U24" t="s">
        <v>467</v>
      </c>
      <c r="V24" t="s">
        <v>109</v>
      </c>
      <c r="W24" t="s">
        <v>503</v>
      </c>
      <c r="Y24" t="s">
        <v>469</v>
      </c>
      <c r="Z24">
        <v>-9.75</v>
      </c>
      <c r="AA24">
        <v>-36.65</v>
      </c>
      <c r="AB24" t="s">
        <v>470</v>
      </c>
      <c r="AC24" t="s">
        <v>109</v>
      </c>
    </row>
    <row r="25" spans="1:29" x14ac:dyDescent="0.25">
      <c r="A25" t="s">
        <v>457</v>
      </c>
      <c r="B25" t="s">
        <v>581</v>
      </c>
      <c r="C25" t="s">
        <v>459</v>
      </c>
      <c r="D25" t="s">
        <v>593</v>
      </c>
      <c r="E25" t="s">
        <v>594</v>
      </c>
      <c r="F25" t="s">
        <v>600</v>
      </c>
      <c r="G25" t="s">
        <v>601</v>
      </c>
      <c r="H25" t="s">
        <v>464</v>
      </c>
      <c r="I25" t="s">
        <v>602</v>
      </c>
      <c r="J25" t="s">
        <v>603</v>
      </c>
      <c r="K25" t="s">
        <v>604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580</v>
      </c>
      <c r="T25" t="s">
        <v>114</v>
      </c>
      <c r="U25" t="s">
        <v>467</v>
      </c>
      <c r="V25" t="s">
        <v>109</v>
      </c>
      <c r="W25" t="s">
        <v>503</v>
      </c>
      <c r="Y25" t="s">
        <v>469</v>
      </c>
      <c r="Z25">
        <v>-9.75</v>
      </c>
      <c r="AA25">
        <v>-36.65</v>
      </c>
      <c r="AB25" t="s">
        <v>470</v>
      </c>
      <c r="AC25" t="s">
        <v>109</v>
      </c>
    </row>
    <row r="26" spans="1:29" x14ac:dyDescent="0.25">
      <c r="A26" t="s">
        <v>457</v>
      </c>
      <c r="B26" t="s">
        <v>574</v>
      </c>
      <c r="C26" t="s">
        <v>605</v>
      </c>
      <c r="D26" t="s">
        <v>606</v>
      </c>
      <c r="E26" t="s">
        <v>607</v>
      </c>
      <c r="F26" t="s">
        <v>608</v>
      </c>
      <c r="G26" t="s">
        <v>609</v>
      </c>
      <c r="H26" t="s">
        <v>464</v>
      </c>
      <c r="I26" t="s">
        <v>610</v>
      </c>
      <c r="J26" t="s">
        <v>611</v>
      </c>
      <c r="K26" t="s">
        <v>612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467</v>
      </c>
      <c r="V26" t="s">
        <v>109</v>
      </c>
      <c r="W26" t="s">
        <v>503</v>
      </c>
      <c r="Y26" t="s">
        <v>469</v>
      </c>
      <c r="Z26">
        <v>-9.64</v>
      </c>
      <c r="AA26">
        <v>-37.21</v>
      </c>
      <c r="AB26" t="s">
        <v>538</v>
      </c>
      <c r="AC26" t="s">
        <v>109</v>
      </c>
    </row>
    <row r="27" spans="1:29" x14ac:dyDescent="0.25">
      <c r="A27" t="s">
        <v>457</v>
      </c>
      <c r="B27" t="s">
        <v>574</v>
      </c>
      <c r="C27" t="s">
        <v>605</v>
      </c>
      <c r="D27" t="s">
        <v>606</v>
      </c>
      <c r="E27" t="s">
        <v>607</v>
      </c>
      <c r="F27" t="s">
        <v>613</v>
      </c>
      <c r="G27" t="s">
        <v>614</v>
      </c>
      <c r="H27" t="s">
        <v>464</v>
      </c>
      <c r="I27" t="s">
        <v>615</v>
      </c>
      <c r="J27" t="s">
        <v>616</v>
      </c>
      <c r="K27" t="s">
        <v>617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467</v>
      </c>
      <c r="V27" t="s">
        <v>109</v>
      </c>
      <c r="W27" t="s">
        <v>503</v>
      </c>
      <c r="Y27" t="s">
        <v>469</v>
      </c>
      <c r="Z27">
        <v>-9.6</v>
      </c>
      <c r="AA27">
        <v>-35.96</v>
      </c>
      <c r="AB27" t="s">
        <v>538</v>
      </c>
      <c r="AC27" t="s">
        <v>109</v>
      </c>
    </row>
    <row r="28" spans="1:29" x14ac:dyDescent="0.25">
      <c r="A28" t="s">
        <v>457</v>
      </c>
      <c r="B28" t="s">
        <v>574</v>
      </c>
      <c r="C28" t="s">
        <v>605</v>
      </c>
      <c r="D28" t="s">
        <v>606</v>
      </c>
      <c r="E28" t="s">
        <v>607</v>
      </c>
      <c r="F28" t="s">
        <v>618</v>
      </c>
      <c r="G28" t="s">
        <v>619</v>
      </c>
      <c r="H28" t="s">
        <v>464</v>
      </c>
      <c r="I28" t="s">
        <v>620</v>
      </c>
      <c r="J28" t="s">
        <v>616</v>
      </c>
      <c r="K28" t="s">
        <v>621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503</v>
      </c>
      <c r="Y28" t="s">
        <v>469</v>
      </c>
      <c r="Z28">
        <v>0</v>
      </c>
      <c r="AA28">
        <v>0</v>
      </c>
      <c r="AB28" t="s">
        <v>524</v>
      </c>
    </row>
    <row r="29" spans="1:29" x14ac:dyDescent="0.25">
      <c r="A29" t="s">
        <v>457</v>
      </c>
      <c r="B29" t="s">
        <v>574</v>
      </c>
      <c r="C29" t="s">
        <v>605</v>
      </c>
      <c r="D29" t="s">
        <v>606</v>
      </c>
      <c r="E29" t="s">
        <v>607</v>
      </c>
      <c r="F29" t="s">
        <v>622</v>
      </c>
      <c r="G29" t="s">
        <v>623</v>
      </c>
      <c r="H29" t="s">
        <v>464</v>
      </c>
      <c r="I29" t="s">
        <v>465</v>
      </c>
      <c r="J29" t="s">
        <v>624</v>
      </c>
      <c r="K29" t="s">
        <v>625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468</v>
      </c>
      <c r="Y29" t="s">
        <v>469</v>
      </c>
      <c r="Z29">
        <v>-9.67</v>
      </c>
      <c r="AA29">
        <v>-35.74</v>
      </c>
      <c r="AB29" t="s">
        <v>626</v>
      </c>
    </row>
    <row r="30" spans="1:29" x14ac:dyDescent="0.25">
      <c r="A30" t="s">
        <v>457</v>
      </c>
      <c r="B30" t="s">
        <v>496</v>
      </c>
      <c r="C30" t="s">
        <v>605</v>
      </c>
      <c r="D30" t="s">
        <v>606</v>
      </c>
      <c r="E30" t="s">
        <v>607</v>
      </c>
      <c r="F30" t="s">
        <v>627</v>
      </c>
      <c r="G30" t="s">
        <v>628</v>
      </c>
      <c r="H30" t="s">
        <v>464</v>
      </c>
      <c r="I30" t="s">
        <v>501</v>
      </c>
      <c r="J30" t="s">
        <v>616</v>
      </c>
      <c r="K30" t="s">
        <v>629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503</v>
      </c>
      <c r="Y30" t="s">
        <v>469</v>
      </c>
      <c r="Z30">
        <v>-10.130000000000001</v>
      </c>
      <c r="AA30">
        <v>-36.18</v>
      </c>
      <c r="AB30" t="s">
        <v>626</v>
      </c>
      <c r="AC30" t="s">
        <v>109</v>
      </c>
    </row>
    <row r="31" spans="1:29" x14ac:dyDescent="0.25">
      <c r="A31" t="s">
        <v>457</v>
      </c>
      <c r="B31" t="s">
        <v>517</v>
      </c>
      <c r="C31" t="s">
        <v>605</v>
      </c>
      <c r="D31" t="s">
        <v>606</v>
      </c>
      <c r="E31" t="s">
        <v>607</v>
      </c>
      <c r="F31" t="s">
        <v>630</v>
      </c>
      <c r="G31" t="s">
        <v>631</v>
      </c>
      <c r="H31" t="s">
        <v>464</v>
      </c>
      <c r="I31" t="s">
        <v>632</v>
      </c>
      <c r="J31" t="s">
        <v>633</v>
      </c>
      <c r="K31" t="s">
        <v>634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468</v>
      </c>
      <c r="Y31" t="s">
        <v>469</v>
      </c>
      <c r="Z31">
        <v>-9.7100000000000009</v>
      </c>
      <c r="AA31">
        <v>-35.9</v>
      </c>
      <c r="AB31" t="s">
        <v>476</v>
      </c>
      <c r="AC31" t="s">
        <v>109</v>
      </c>
    </row>
    <row r="32" spans="1:29" x14ac:dyDescent="0.25">
      <c r="A32" t="s">
        <v>457</v>
      </c>
      <c r="B32" t="s">
        <v>517</v>
      </c>
      <c r="C32" t="s">
        <v>605</v>
      </c>
      <c r="D32" t="s">
        <v>606</v>
      </c>
      <c r="E32" t="s">
        <v>607</v>
      </c>
      <c r="F32" t="s">
        <v>635</v>
      </c>
      <c r="G32" t="s">
        <v>636</v>
      </c>
      <c r="H32" t="s">
        <v>464</v>
      </c>
      <c r="I32" t="s">
        <v>637</v>
      </c>
      <c r="J32" t="s">
        <v>616</v>
      </c>
      <c r="K32" t="s">
        <v>638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468</v>
      </c>
      <c r="Y32" t="s">
        <v>469</v>
      </c>
      <c r="Z32">
        <v>-9.83</v>
      </c>
      <c r="AA32">
        <v>-35.909999999999997</v>
      </c>
      <c r="AB32" t="s">
        <v>524</v>
      </c>
      <c r="AC32" t="s">
        <v>109</v>
      </c>
    </row>
    <row r="33" spans="1:29" x14ac:dyDescent="0.25">
      <c r="A33" t="s">
        <v>457</v>
      </c>
      <c r="B33" t="s">
        <v>517</v>
      </c>
      <c r="C33" t="s">
        <v>605</v>
      </c>
      <c r="D33" t="s">
        <v>606</v>
      </c>
      <c r="E33" t="s">
        <v>607</v>
      </c>
      <c r="F33" t="s">
        <v>639</v>
      </c>
      <c r="G33" t="s">
        <v>640</v>
      </c>
      <c r="H33" t="s">
        <v>464</v>
      </c>
      <c r="I33" t="s">
        <v>620</v>
      </c>
      <c r="J33" t="s">
        <v>616</v>
      </c>
      <c r="K33" t="s">
        <v>641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503</v>
      </c>
      <c r="Y33" t="s">
        <v>469</v>
      </c>
      <c r="Z33">
        <v>0</v>
      </c>
      <c r="AA33">
        <v>0</v>
      </c>
      <c r="AB33" t="s">
        <v>524</v>
      </c>
    </row>
    <row r="34" spans="1:29" x14ac:dyDescent="0.25">
      <c r="A34" t="s">
        <v>457</v>
      </c>
      <c r="B34" t="s">
        <v>642</v>
      </c>
      <c r="C34" t="s">
        <v>478</v>
      </c>
      <c r="D34" t="s">
        <v>643</v>
      </c>
      <c r="E34" t="s">
        <v>644</v>
      </c>
      <c r="F34" t="s">
        <v>645</v>
      </c>
      <c r="G34" t="s">
        <v>646</v>
      </c>
      <c r="H34" t="s">
        <v>464</v>
      </c>
      <c r="I34" t="s">
        <v>647</v>
      </c>
      <c r="J34" t="s">
        <v>648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468</v>
      </c>
      <c r="X34" t="s">
        <v>649</v>
      </c>
      <c r="Y34" t="s">
        <v>469</v>
      </c>
      <c r="Z34">
        <v>-9.31</v>
      </c>
      <c r="AA34">
        <v>-35.61</v>
      </c>
      <c r="AB34" t="s">
        <v>650</v>
      </c>
    </row>
    <row r="35" spans="1:29" x14ac:dyDescent="0.25">
      <c r="A35" t="s">
        <v>457</v>
      </c>
      <c r="B35" t="s">
        <v>651</v>
      </c>
      <c r="C35" t="s">
        <v>478</v>
      </c>
      <c r="D35" t="s">
        <v>643</v>
      </c>
      <c r="E35" t="s">
        <v>644</v>
      </c>
      <c r="F35" t="s">
        <v>652</v>
      </c>
      <c r="G35" t="s">
        <v>653</v>
      </c>
      <c r="H35" t="s">
        <v>464</v>
      </c>
      <c r="I35" t="s">
        <v>654</v>
      </c>
      <c r="J35" t="s">
        <v>655</v>
      </c>
      <c r="K35" t="s">
        <v>656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467</v>
      </c>
      <c r="V35" t="s">
        <v>109</v>
      </c>
      <c r="W35" t="s">
        <v>468</v>
      </c>
      <c r="Y35" t="s">
        <v>469</v>
      </c>
      <c r="Z35">
        <v>-9.67</v>
      </c>
      <c r="AA35">
        <v>-35.74</v>
      </c>
      <c r="AB35" t="s">
        <v>476</v>
      </c>
      <c r="AC35" t="s">
        <v>109</v>
      </c>
    </row>
    <row r="36" spans="1:29" x14ac:dyDescent="0.25">
      <c r="A36" t="s">
        <v>457</v>
      </c>
      <c r="B36" t="s">
        <v>651</v>
      </c>
      <c r="C36" t="s">
        <v>478</v>
      </c>
      <c r="D36" t="s">
        <v>643</v>
      </c>
      <c r="E36" t="s">
        <v>644</v>
      </c>
      <c r="F36" t="s">
        <v>657</v>
      </c>
      <c r="G36" t="s">
        <v>658</v>
      </c>
      <c r="H36" t="s">
        <v>464</v>
      </c>
      <c r="I36" t="s">
        <v>659</v>
      </c>
      <c r="J36" t="s">
        <v>660</v>
      </c>
      <c r="K36" t="s">
        <v>661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467</v>
      </c>
      <c r="V36" t="s">
        <v>109</v>
      </c>
      <c r="W36" t="s">
        <v>468</v>
      </c>
      <c r="Y36" t="s">
        <v>469</v>
      </c>
      <c r="Z36">
        <v>-9.67</v>
      </c>
      <c r="AA36">
        <v>-35.74</v>
      </c>
      <c r="AB36" t="s">
        <v>476</v>
      </c>
      <c r="AC36" t="s">
        <v>109</v>
      </c>
    </row>
    <row r="37" spans="1:29" x14ac:dyDescent="0.25">
      <c r="A37" t="s">
        <v>457</v>
      </c>
      <c r="B37" t="s">
        <v>651</v>
      </c>
      <c r="C37" t="s">
        <v>478</v>
      </c>
      <c r="D37" t="s">
        <v>643</v>
      </c>
      <c r="E37" t="s">
        <v>644</v>
      </c>
      <c r="F37" t="s">
        <v>662</v>
      </c>
      <c r="G37" t="s">
        <v>663</v>
      </c>
      <c r="H37" t="s">
        <v>464</v>
      </c>
      <c r="I37" t="s">
        <v>664</v>
      </c>
      <c r="J37" t="s">
        <v>665</v>
      </c>
      <c r="K37" t="s">
        <v>666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467</v>
      </c>
      <c r="V37" t="s">
        <v>109</v>
      </c>
      <c r="W37" t="s">
        <v>503</v>
      </c>
      <c r="Y37" t="s">
        <v>469</v>
      </c>
      <c r="Z37">
        <v>-9.5399999999999991</v>
      </c>
      <c r="AA37">
        <v>-37.29</v>
      </c>
      <c r="AB37" t="s">
        <v>476</v>
      </c>
      <c r="AC37" t="s">
        <v>504</v>
      </c>
    </row>
    <row r="38" spans="1:29" x14ac:dyDescent="0.25">
      <c r="A38" t="s">
        <v>457</v>
      </c>
      <c r="B38" t="s">
        <v>651</v>
      </c>
      <c r="C38" t="s">
        <v>478</v>
      </c>
      <c r="D38" t="s">
        <v>643</v>
      </c>
      <c r="E38" t="s">
        <v>644</v>
      </c>
      <c r="F38" t="s">
        <v>667</v>
      </c>
      <c r="G38" t="s">
        <v>668</v>
      </c>
      <c r="H38" t="s">
        <v>464</v>
      </c>
      <c r="I38" t="s">
        <v>669</v>
      </c>
      <c r="J38" t="s">
        <v>655</v>
      </c>
      <c r="K38" t="s">
        <v>670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467</v>
      </c>
      <c r="V38" t="s">
        <v>467</v>
      </c>
      <c r="W38" t="s">
        <v>503</v>
      </c>
      <c r="Y38" t="s">
        <v>469</v>
      </c>
      <c r="Z38">
        <v>-9.93</v>
      </c>
      <c r="AA38">
        <v>-36.549999999999997</v>
      </c>
      <c r="AB38" t="s">
        <v>476</v>
      </c>
      <c r="AC38" t="s">
        <v>504</v>
      </c>
    </row>
    <row r="39" spans="1:29" x14ac:dyDescent="0.25">
      <c r="A39" t="s">
        <v>457</v>
      </c>
      <c r="B39" t="s">
        <v>651</v>
      </c>
      <c r="C39" t="s">
        <v>478</v>
      </c>
      <c r="D39" t="s">
        <v>643</v>
      </c>
      <c r="E39" t="s">
        <v>644</v>
      </c>
      <c r="F39" t="s">
        <v>671</v>
      </c>
      <c r="G39" t="s">
        <v>672</v>
      </c>
      <c r="H39" t="s">
        <v>464</v>
      </c>
      <c r="I39" t="s">
        <v>673</v>
      </c>
      <c r="J39" t="s">
        <v>674</v>
      </c>
      <c r="K39" t="s">
        <v>675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467</v>
      </c>
      <c r="V39" t="s">
        <v>109</v>
      </c>
      <c r="W39" t="s">
        <v>503</v>
      </c>
      <c r="Y39" t="s">
        <v>469</v>
      </c>
      <c r="Z39">
        <v>-9.3800000000000008</v>
      </c>
      <c r="AA39">
        <v>-37.25</v>
      </c>
      <c r="AB39" t="s">
        <v>476</v>
      </c>
      <c r="AC39" t="s">
        <v>504</v>
      </c>
    </row>
    <row r="40" spans="1:29" x14ac:dyDescent="0.25">
      <c r="A40" t="s">
        <v>457</v>
      </c>
      <c r="B40" t="s">
        <v>651</v>
      </c>
      <c r="C40" t="s">
        <v>478</v>
      </c>
      <c r="D40" t="s">
        <v>643</v>
      </c>
      <c r="E40" t="s">
        <v>644</v>
      </c>
      <c r="F40" t="s">
        <v>676</v>
      </c>
      <c r="G40" t="s">
        <v>677</v>
      </c>
      <c r="H40" t="s">
        <v>464</v>
      </c>
      <c r="I40" t="s">
        <v>610</v>
      </c>
      <c r="J40" t="s">
        <v>655</v>
      </c>
      <c r="K40" t="s">
        <v>678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467</v>
      </c>
      <c r="V40" t="s">
        <v>109</v>
      </c>
      <c r="W40" t="s">
        <v>503</v>
      </c>
      <c r="Y40" t="s">
        <v>469</v>
      </c>
      <c r="Z40">
        <v>-9.64</v>
      </c>
      <c r="AA40">
        <v>-37.21</v>
      </c>
      <c r="AB40" t="s">
        <v>476</v>
      </c>
      <c r="AC40" t="s">
        <v>504</v>
      </c>
    </row>
    <row r="41" spans="1:29" x14ac:dyDescent="0.25">
      <c r="A41" t="s">
        <v>457</v>
      </c>
      <c r="B41" t="s">
        <v>651</v>
      </c>
      <c r="C41" t="s">
        <v>478</v>
      </c>
      <c r="D41" t="s">
        <v>643</v>
      </c>
      <c r="E41" t="s">
        <v>644</v>
      </c>
      <c r="F41" t="s">
        <v>679</v>
      </c>
      <c r="G41" t="s">
        <v>680</v>
      </c>
      <c r="H41" t="s">
        <v>464</v>
      </c>
      <c r="I41" t="s">
        <v>615</v>
      </c>
      <c r="J41" t="s">
        <v>6885</v>
      </c>
      <c r="K41" t="s">
        <v>681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467</v>
      </c>
      <c r="V41" t="s">
        <v>109</v>
      </c>
      <c r="W41" t="s">
        <v>503</v>
      </c>
      <c r="X41" t="s">
        <v>6886</v>
      </c>
      <c r="Y41" t="s">
        <v>469</v>
      </c>
      <c r="Z41">
        <v>-9.6</v>
      </c>
      <c r="AA41">
        <v>-35.96</v>
      </c>
      <c r="AB41" t="s">
        <v>476</v>
      </c>
      <c r="AC41" t="s">
        <v>109</v>
      </c>
    </row>
    <row r="42" spans="1:29" x14ac:dyDescent="0.25">
      <c r="A42" t="s">
        <v>457</v>
      </c>
      <c r="B42" t="s">
        <v>651</v>
      </c>
      <c r="C42" t="s">
        <v>478</v>
      </c>
      <c r="D42" t="s">
        <v>643</v>
      </c>
      <c r="E42" t="s">
        <v>644</v>
      </c>
      <c r="F42" t="s">
        <v>682</v>
      </c>
      <c r="G42" t="s">
        <v>683</v>
      </c>
      <c r="H42" t="s">
        <v>464</v>
      </c>
      <c r="I42" t="s">
        <v>684</v>
      </c>
      <c r="J42" t="s">
        <v>685</v>
      </c>
      <c r="K42" t="s">
        <v>686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467</v>
      </c>
      <c r="V42" t="s">
        <v>109</v>
      </c>
      <c r="W42" t="s">
        <v>468</v>
      </c>
      <c r="Y42" t="s">
        <v>469</v>
      </c>
      <c r="Z42">
        <v>-9.67</v>
      </c>
      <c r="AA42">
        <v>-35.74</v>
      </c>
      <c r="AB42" t="s">
        <v>476</v>
      </c>
      <c r="AC42" t="s">
        <v>531</v>
      </c>
    </row>
    <row r="43" spans="1:29" x14ac:dyDescent="0.25">
      <c r="A43" t="s">
        <v>457</v>
      </c>
      <c r="B43" t="s">
        <v>651</v>
      </c>
      <c r="C43" t="s">
        <v>478</v>
      </c>
      <c r="D43" t="s">
        <v>643</v>
      </c>
      <c r="E43" t="s">
        <v>644</v>
      </c>
      <c r="F43" t="s">
        <v>687</v>
      </c>
      <c r="G43" t="s">
        <v>688</v>
      </c>
      <c r="H43" t="s">
        <v>464</v>
      </c>
      <c r="I43" t="s">
        <v>689</v>
      </c>
      <c r="J43" t="s">
        <v>690</v>
      </c>
      <c r="K43" t="s">
        <v>691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467</v>
      </c>
      <c r="V43" t="s">
        <v>109</v>
      </c>
      <c r="W43" t="s">
        <v>468</v>
      </c>
      <c r="Y43" t="s">
        <v>469</v>
      </c>
      <c r="Z43">
        <v>-9.67</v>
      </c>
      <c r="AA43">
        <v>-35.74</v>
      </c>
      <c r="AB43" t="s">
        <v>476</v>
      </c>
      <c r="AC43" t="s">
        <v>109</v>
      </c>
    </row>
    <row r="44" spans="1:29" x14ac:dyDescent="0.25">
      <c r="A44" t="s">
        <v>457</v>
      </c>
      <c r="B44" t="s">
        <v>651</v>
      </c>
      <c r="C44" t="s">
        <v>478</v>
      </c>
      <c r="D44" t="s">
        <v>643</v>
      </c>
      <c r="E44" t="s">
        <v>644</v>
      </c>
      <c r="F44" t="s">
        <v>692</v>
      </c>
      <c r="G44" t="s">
        <v>693</v>
      </c>
      <c r="H44" t="s">
        <v>464</v>
      </c>
      <c r="I44" t="s">
        <v>516</v>
      </c>
      <c r="J44" t="s">
        <v>6887</v>
      </c>
      <c r="K44" t="s">
        <v>694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467</v>
      </c>
      <c r="V44" t="s">
        <v>109</v>
      </c>
      <c r="W44" t="s">
        <v>468</v>
      </c>
      <c r="X44" t="s">
        <v>6888</v>
      </c>
      <c r="Y44" t="s">
        <v>469</v>
      </c>
      <c r="Z44">
        <v>-9.16</v>
      </c>
      <c r="AA44">
        <v>-36.03</v>
      </c>
      <c r="AB44" t="s">
        <v>476</v>
      </c>
      <c r="AC44" t="s">
        <v>531</v>
      </c>
    </row>
    <row r="45" spans="1:29" x14ac:dyDescent="0.25">
      <c r="A45" t="s">
        <v>457</v>
      </c>
      <c r="B45" t="s">
        <v>651</v>
      </c>
      <c r="C45" t="s">
        <v>478</v>
      </c>
      <c r="D45" t="s">
        <v>643</v>
      </c>
      <c r="E45" t="s">
        <v>644</v>
      </c>
      <c r="F45" t="s">
        <v>695</v>
      </c>
      <c r="G45" t="s">
        <v>696</v>
      </c>
      <c r="H45" t="s">
        <v>464</v>
      </c>
      <c r="I45" t="s">
        <v>697</v>
      </c>
      <c r="J45" t="s">
        <v>698</v>
      </c>
      <c r="K45" t="s">
        <v>699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467</v>
      </c>
      <c r="V45" t="s">
        <v>109</v>
      </c>
      <c r="W45" t="s">
        <v>468</v>
      </c>
      <c r="Y45" t="s">
        <v>469</v>
      </c>
      <c r="Z45">
        <v>-9.7799999999999994</v>
      </c>
      <c r="AA45">
        <v>-36.090000000000003</v>
      </c>
      <c r="AB45" t="s">
        <v>476</v>
      </c>
      <c r="AC45" t="s">
        <v>109</v>
      </c>
    </row>
    <row r="46" spans="1:29" x14ac:dyDescent="0.25">
      <c r="A46" t="s">
        <v>457</v>
      </c>
      <c r="B46" t="s">
        <v>651</v>
      </c>
      <c r="C46" t="s">
        <v>478</v>
      </c>
      <c r="D46" t="s">
        <v>643</v>
      </c>
      <c r="E46" t="s">
        <v>644</v>
      </c>
      <c r="F46" t="s">
        <v>700</v>
      </c>
      <c r="G46" t="s">
        <v>701</v>
      </c>
      <c r="H46" t="s">
        <v>464</v>
      </c>
      <c r="I46" t="s">
        <v>507</v>
      </c>
      <c r="J46" t="s">
        <v>702</v>
      </c>
      <c r="K46" t="s">
        <v>703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503</v>
      </c>
      <c r="Y46" t="s">
        <v>469</v>
      </c>
      <c r="Z46">
        <v>-9.3800000000000008</v>
      </c>
      <c r="AA46">
        <v>-37.99</v>
      </c>
      <c r="AB46" t="s">
        <v>495</v>
      </c>
      <c r="AC46" t="s">
        <v>504</v>
      </c>
    </row>
    <row r="47" spans="1:29" x14ac:dyDescent="0.25">
      <c r="A47" t="s">
        <v>457</v>
      </c>
      <c r="B47" t="s">
        <v>651</v>
      </c>
      <c r="C47" t="s">
        <v>478</v>
      </c>
      <c r="D47" t="s">
        <v>643</v>
      </c>
      <c r="E47" t="s">
        <v>644</v>
      </c>
      <c r="F47" t="s">
        <v>704</v>
      </c>
      <c r="G47" t="s">
        <v>677</v>
      </c>
      <c r="H47" t="s">
        <v>464</v>
      </c>
      <c r="I47" t="s">
        <v>610</v>
      </c>
      <c r="J47" t="s">
        <v>705</v>
      </c>
      <c r="K47" t="s">
        <v>706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503</v>
      </c>
      <c r="Y47" t="s">
        <v>469</v>
      </c>
      <c r="Z47">
        <v>-9.64</v>
      </c>
      <c r="AA47">
        <v>-37.21</v>
      </c>
      <c r="AB47" t="s">
        <v>495</v>
      </c>
      <c r="AC47" t="s">
        <v>504</v>
      </c>
    </row>
    <row r="48" spans="1:29" x14ac:dyDescent="0.25">
      <c r="A48" t="s">
        <v>707</v>
      </c>
      <c r="B48" t="s">
        <v>458</v>
      </c>
      <c r="C48" t="s">
        <v>459</v>
      </c>
      <c r="D48" t="s">
        <v>708</v>
      </c>
      <c r="E48" t="s">
        <v>461</v>
      </c>
      <c r="F48" t="s">
        <v>709</v>
      </c>
      <c r="G48" t="s">
        <v>710</v>
      </c>
      <c r="H48" t="s">
        <v>464</v>
      </c>
      <c r="I48" t="s">
        <v>711</v>
      </c>
      <c r="J48" t="s">
        <v>712</v>
      </c>
      <c r="K48" t="s">
        <v>713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714</v>
      </c>
      <c r="Y48" t="s">
        <v>715</v>
      </c>
      <c r="Z48">
        <v>0.86</v>
      </c>
      <c r="AA48">
        <v>-51.18</v>
      </c>
      <c r="AB48" t="s">
        <v>626</v>
      </c>
      <c r="AC48" t="s">
        <v>716</v>
      </c>
    </row>
    <row r="49" spans="1:29" x14ac:dyDescent="0.25">
      <c r="A49" t="s">
        <v>707</v>
      </c>
      <c r="B49" t="s">
        <v>458</v>
      </c>
      <c r="C49" t="s">
        <v>459</v>
      </c>
      <c r="D49" t="s">
        <v>708</v>
      </c>
      <c r="E49" t="s">
        <v>461</v>
      </c>
      <c r="F49" t="s">
        <v>717</v>
      </c>
      <c r="G49" t="s">
        <v>718</v>
      </c>
      <c r="H49" t="s">
        <v>464</v>
      </c>
      <c r="I49" t="s">
        <v>719</v>
      </c>
      <c r="J49" t="s">
        <v>720</v>
      </c>
      <c r="K49" t="s">
        <v>721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722</v>
      </c>
      <c r="Y49" t="s">
        <v>715</v>
      </c>
      <c r="Z49">
        <v>0.71</v>
      </c>
      <c r="AA49">
        <v>-50.85</v>
      </c>
      <c r="AB49" t="s">
        <v>626</v>
      </c>
      <c r="AC49" t="s">
        <v>723</v>
      </c>
    </row>
    <row r="50" spans="1:29" x14ac:dyDescent="0.25">
      <c r="A50" t="s">
        <v>707</v>
      </c>
      <c r="B50" t="s">
        <v>458</v>
      </c>
      <c r="C50" t="s">
        <v>459</v>
      </c>
      <c r="D50" t="s">
        <v>708</v>
      </c>
      <c r="E50" t="s">
        <v>461</v>
      </c>
      <c r="F50" t="s">
        <v>6889</v>
      </c>
      <c r="G50" t="s">
        <v>6890</v>
      </c>
      <c r="H50" t="s">
        <v>464</v>
      </c>
      <c r="I50" t="s">
        <v>758</v>
      </c>
      <c r="J50" t="s">
        <v>6891</v>
      </c>
      <c r="K50" t="s">
        <v>6892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722</v>
      </c>
      <c r="X50" t="s">
        <v>6893</v>
      </c>
      <c r="Y50" t="s">
        <v>715</v>
      </c>
      <c r="Z50">
        <v>0.15</v>
      </c>
      <c r="AA50">
        <v>-51.07</v>
      </c>
      <c r="AB50" t="s">
        <v>626</v>
      </c>
    </row>
    <row r="51" spans="1:29" x14ac:dyDescent="0.25">
      <c r="A51" t="s">
        <v>707</v>
      </c>
      <c r="B51" t="s">
        <v>486</v>
      </c>
      <c r="C51" t="s">
        <v>459</v>
      </c>
      <c r="D51" t="s">
        <v>724</v>
      </c>
      <c r="E51" t="s">
        <v>725</v>
      </c>
      <c r="F51" t="s">
        <v>726</v>
      </c>
      <c r="G51" t="s">
        <v>727</v>
      </c>
      <c r="H51" t="s">
        <v>464</v>
      </c>
      <c r="I51" t="s">
        <v>728</v>
      </c>
      <c r="J51" t="s">
        <v>729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714</v>
      </c>
      <c r="Y51" t="s">
        <v>715</v>
      </c>
      <c r="Z51">
        <v>0.89</v>
      </c>
      <c r="AA51">
        <v>-52</v>
      </c>
      <c r="AB51" t="s">
        <v>626</v>
      </c>
      <c r="AC51" t="s">
        <v>723</v>
      </c>
    </row>
    <row r="52" spans="1:29" x14ac:dyDescent="0.25">
      <c r="A52" t="s">
        <v>707</v>
      </c>
      <c r="B52" t="s">
        <v>730</v>
      </c>
      <c r="C52" t="s">
        <v>547</v>
      </c>
      <c r="D52" t="s">
        <v>731</v>
      </c>
      <c r="E52" t="s">
        <v>732</v>
      </c>
      <c r="F52" t="s">
        <v>733</v>
      </c>
      <c r="G52" t="s">
        <v>734</v>
      </c>
      <c r="H52" t="s">
        <v>552</v>
      </c>
      <c r="I52" t="s">
        <v>735</v>
      </c>
      <c r="J52" t="s">
        <v>736</v>
      </c>
      <c r="K52" t="s">
        <v>737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714</v>
      </c>
      <c r="Y52" t="s">
        <v>715</v>
      </c>
      <c r="Z52">
        <v>3.85</v>
      </c>
      <c r="AA52">
        <v>-51.81</v>
      </c>
      <c r="AB52" t="s">
        <v>524</v>
      </c>
      <c r="AC52" t="s">
        <v>109</v>
      </c>
    </row>
    <row r="53" spans="1:29" x14ac:dyDescent="0.25">
      <c r="A53" t="s">
        <v>707</v>
      </c>
      <c r="B53" t="s">
        <v>730</v>
      </c>
      <c r="C53" t="s">
        <v>547</v>
      </c>
      <c r="D53" t="s">
        <v>731</v>
      </c>
      <c r="E53" t="s">
        <v>732</v>
      </c>
      <c r="F53" t="s">
        <v>738</v>
      </c>
      <c r="G53" t="s">
        <v>739</v>
      </c>
      <c r="H53" t="s">
        <v>552</v>
      </c>
      <c r="I53" t="s">
        <v>740</v>
      </c>
      <c r="J53" t="s">
        <v>736</v>
      </c>
      <c r="K53" t="s">
        <v>741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714</v>
      </c>
      <c r="Y53" t="s">
        <v>715</v>
      </c>
      <c r="Z53">
        <v>0.9</v>
      </c>
      <c r="AA53">
        <v>-52.36</v>
      </c>
      <c r="AB53" t="s">
        <v>524</v>
      </c>
      <c r="AC53" t="s">
        <v>109</v>
      </c>
    </row>
    <row r="54" spans="1:29" x14ac:dyDescent="0.25">
      <c r="A54" t="s">
        <v>707</v>
      </c>
      <c r="B54" t="s">
        <v>730</v>
      </c>
      <c r="C54" t="s">
        <v>547</v>
      </c>
      <c r="D54" t="s">
        <v>731</v>
      </c>
      <c r="E54" t="s">
        <v>732</v>
      </c>
      <c r="F54" t="s">
        <v>742</v>
      </c>
      <c r="G54" t="s">
        <v>743</v>
      </c>
      <c r="H54" t="s">
        <v>552</v>
      </c>
      <c r="I54" t="s">
        <v>744</v>
      </c>
      <c r="J54" t="s">
        <v>745</v>
      </c>
      <c r="K54" t="s">
        <v>746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714</v>
      </c>
      <c r="Y54" t="s">
        <v>715</v>
      </c>
      <c r="Z54">
        <v>1.51</v>
      </c>
      <c r="AA54">
        <v>-50.91</v>
      </c>
      <c r="AB54" t="s">
        <v>524</v>
      </c>
      <c r="AC54" t="s">
        <v>109</v>
      </c>
    </row>
    <row r="55" spans="1:29" x14ac:dyDescent="0.25">
      <c r="A55" t="s">
        <v>707</v>
      </c>
      <c r="B55" t="s">
        <v>730</v>
      </c>
      <c r="C55" t="s">
        <v>547</v>
      </c>
      <c r="D55" t="s">
        <v>731</v>
      </c>
      <c r="E55" t="s">
        <v>732</v>
      </c>
      <c r="F55" t="s">
        <v>6894</v>
      </c>
      <c r="G55" t="s">
        <v>6895</v>
      </c>
      <c r="H55" t="s">
        <v>552</v>
      </c>
      <c r="I55" t="s">
        <v>792</v>
      </c>
      <c r="J55" t="s">
        <v>6896</v>
      </c>
      <c r="K55" t="s">
        <v>6897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714</v>
      </c>
      <c r="Y55" t="s">
        <v>715</v>
      </c>
      <c r="Z55">
        <v>1.51</v>
      </c>
      <c r="AA55">
        <v>-50.91</v>
      </c>
      <c r="AB55" t="s">
        <v>626</v>
      </c>
    </row>
    <row r="56" spans="1:29" x14ac:dyDescent="0.25">
      <c r="A56" t="s">
        <v>707</v>
      </c>
      <c r="B56" t="s">
        <v>730</v>
      </c>
      <c r="C56" t="s">
        <v>547</v>
      </c>
      <c r="D56" t="s">
        <v>731</v>
      </c>
      <c r="E56" t="s">
        <v>732</v>
      </c>
      <c r="F56" t="s">
        <v>6898</v>
      </c>
      <c r="G56" t="s">
        <v>6899</v>
      </c>
      <c r="H56" t="s">
        <v>552</v>
      </c>
      <c r="I56" t="s">
        <v>6900</v>
      </c>
      <c r="J56" t="s">
        <v>6896</v>
      </c>
      <c r="K56" t="s">
        <v>6897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714</v>
      </c>
      <c r="Y56" t="s">
        <v>715</v>
      </c>
      <c r="Z56">
        <v>-0.15</v>
      </c>
      <c r="AA56">
        <v>-51.37</v>
      </c>
      <c r="AB56" t="s">
        <v>626</v>
      </c>
    </row>
    <row r="57" spans="1:29" x14ac:dyDescent="0.25">
      <c r="A57" t="s">
        <v>707</v>
      </c>
      <c r="B57" t="s">
        <v>730</v>
      </c>
      <c r="C57" t="s">
        <v>547</v>
      </c>
      <c r="D57" t="s">
        <v>731</v>
      </c>
      <c r="E57" t="s">
        <v>732</v>
      </c>
      <c r="F57" t="s">
        <v>6901</v>
      </c>
      <c r="G57" t="s">
        <v>6902</v>
      </c>
      <c r="H57" t="s">
        <v>552</v>
      </c>
      <c r="I57" t="s">
        <v>6903</v>
      </c>
      <c r="J57" t="s">
        <v>6896</v>
      </c>
      <c r="K57" t="s">
        <v>6904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714</v>
      </c>
      <c r="Y57" t="s">
        <v>715</v>
      </c>
      <c r="Z57">
        <v>2.4900000000000002</v>
      </c>
      <c r="AA57">
        <v>-50.99</v>
      </c>
      <c r="AB57" t="s">
        <v>626</v>
      </c>
    </row>
    <row r="58" spans="1:29" x14ac:dyDescent="0.25">
      <c r="A58" t="s">
        <v>707</v>
      </c>
      <c r="B58" t="s">
        <v>517</v>
      </c>
      <c r="C58" t="s">
        <v>478</v>
      </c>
      <c r="D58" t="s">
        <v>747</v>
      </c>
      <c r="E58" t="s">
        <v>533</v>
      </c>
      <c r="F58" t="s">
        <v>748</v>
      </c>
      <c r="G58" t="s">
        <v>749</v>
      </c>
      <c r="H58" t="s">
        <v>464</v>
      </c>
      <c r="I58" t="s">
        <v>750</v>
      </c>
      <c r="J58" t="s">
        <v>523</v>
      </c>
      <c r="K58" t="s">
        <v>751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467</v>
      </c>
      <c r="V58" t="s">
        <v>109</v>
      </c>
      <c r="W58" t="s">
        <v>714</v>
      </c>
      <c r="Y58" t="s">
        <v>715</v>
      </c>
      <c r="Z58">
        <v>0.71</v>
      </c>
      <c r="AA58">
        <v>-51.41</v>
      </c>
      <c r="AB58" t="s">
        <v>538</v>
      </c>
      <c r="AC58" t="s">
        <v>109</v>
      </c>
    </row>
    <row r="59" spans="1:29" x14ac:dyDescent="0.25">
      <c r="A59" t="s">
        <v>707</v>
      </c>
      <c r="B59" t="s">
        <v>539</v>
      </c>
      <c r="C59" t="s">
        <v>478</v>
      </c>
      <c r="D59" t="s">
        <v>747</v>
      </c>
      <c r="E59" t="s">
        <v>533</v>
      </c>
      <c r="F59" t="s">
        <v>752</v>
      </c>
      <c r="G59" t="s">
        <v>753</v>
      </c>
      <c r="H59" t="s">
        <v>464</v>
      </c>
      <c r="I59" t="s">
        <v>754</v>
      </c>
      <c r="J59" t="s">
        <v>755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467</v>
      </c>
      <c r="V59" t="s">
        <v>109</v>
      </c>
      <c r="W59" t="s">
        <v>714</v>
      </c>
      <c r="Y59" t="s">
        <v>715</v>
      </c>
      <c r="Z59">
        <v>0.03</v>
      </c>
      <c r="AA59">
        <v>-51.07</v>
      </c>
      <c r="AB59" t="s">
        <v>538</v>
      </c>
      <c r="AC59" t="s">
        <v>109</v>
      </c>
    </row>
    <row r="60" spans="1:29" x14ac:dyDescent="0.25">
      <c r="A60" t="s">
        <v>707</v>
      </c>
      <c r="B60" t="s">
        <v>539</v>
      </c>
      <c r="C60" t="s">
        <v>478</v>
      </c>
      <c r="D60" t="s">
        <v>747</v>
      </c>
      <c r="E60" t="s">
        <v>533</v>
      </c>
      <c r="F60" t="s">
        <v>756</v>
      </c>
      <c r="G60" t="s">
        <v>757</v>
      </c>
      <c r="H60" t="s">
        <v>464</v>
      </c>
      <c r="I60" t="s">
        <v>758</v>
      </c>
      <c r="J60" t="s">
        <v>755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467</v>
      </c>
      <c r="V60" t="s">
        <v>109</v>
      </c>
      <c r="W60" t="s">
        <v>722</v>
      </c>
      <c r="Y60" t="s">
        <v>715</v>
      </c>
      <c r="Z60">
        <v>0.15</v>
      </c>
      <c r="AA60">
        <v>-51.07</v>
      </c>
      <c r="AB60" t="s">
        <v>538</v>
      </c>
      <c r="AC60" t="s">
        <v>109</v>
      </c>
    </row>
    <row r="61" spans="1:29" x14ac:dyDescent="0.25">
      <c r="A61" t="s">
        <v>707</v>
      </c>
      <c r="B61" t="s">
        <v>539</v>
      </c>
      <c r="C61" t="s">
        <v>478</v>
      </c>
      <c r="D61" t="s">
        <v>747</v>
      </c>
      <c r="E61" t="s">
        <v>533</v>
      </c>
      <c r="F61" t="s">
        <v>759</v>
      </c>
      <c r="G61" t="s">
        <v>760</v>
      </c>
      <c r="H61" t="s">
        <v>464</v>
      </c>
      <c r="I61" t="s">
        <v>761</v>
      </c>
      <c r="J61" t="s">
        <v>755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714</v>
      </c>
      <c r="Y61" t="s">
        <v>715</v>
      </c>
      <c r="Z61">
        <v>2.5</v>
      </c>
      <c r="AA61">
        <v>-50.95</v>
      </c>
      <c r="AB61" t="s">
        <v>626</v>
      </c>
      <c r="AC61" t="s">
        <v>723</v>
      </c>
    </row>
    <row r="62" spans="1:29" x14ac:dyDescent="0.25">
      <c r="A62" t="s">
        <v>707</v>
      </c>
      <c r="B62" t="s">
        <v>539</v>
      </c>
      <c r="C62" t="s">
        <v>478</v>
      </c>
      <c r="D62" t="s">
        <v>747</v>
      </c>
      <c r="E62" t="s">
        <v>533</v>
      </c>
      <c r="F62" t="s">
        <v>762</v>
      </c>
      <c r="G62" t="s">
        <v>763</v>
      </c>
      <c r="H62" t="s">
        <v>464</v>
      </c>
      <c r="I62" t="s">
        <v>758</v>
      </c>
      <c r="J62" t="s">
        <v>764</v>
      </c>
      <c r="K62" t="s">
        <v>765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722</v>
      </c>
      <c r="Y62" t="s">
        <v>715</v>
      </c>
      <c r="Z62">
        <v>0.15</v>
      </c>
      <c r="AA62">
        <v>-51.07</v>
      </c>
      <c r="AB62" t="s">
        <v>626</v>
      </c>
      <c r="AC62" t="s">
        <v>723</v>
      </c>
    </row>
    <row r="63" spans="1:29" x14ac:dyDescent="0.25">
      <c r="A63" t="s">
        <v>707</v>
      </c>
      <c r="B63" t="s">
        <v>539</v>
      </c>
      <c r="C63" t="s">
        <v>478</v>
      </c>
      <c r="D63" t="s">
        <v>747</v>
      </c>
      <c r="E63" t="s">
        <v>533</v>
      </c>
      <c r="F63" t="s">
        <v>766</v>
      </c>
      <c r="G63" t="s">
        <v>767</v>
      </c>
      <c r="H63" t="s">
        <v>464</v>
      </c>
      <c r="I63" t="s">
        <v>768</v>
      </c>
      <c r="J63" t="s">
        <v>769</v>
      </c>
      <c r="K63" t="s">
        <v>770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722</v>
      </c>
      <c r="Y63" t="s">
        <v>715</v>
      </c>
      <c r="Z63">
        <v>0.15</v>
      </c>
      <c r="AA63">
        <v>-51.07</v>
      </c>
      <c r="AB63" t="s">
        <v>626</v>
      </c>
      <c r="AC63" t="s">
        <v>716</v>
      </c>
    </row>
    <row r="64" spans="1:29" x14ac:dyDescent="0.25">
      <c r="A64" t="s">
        <v>707</v>
      </c>
      <c r="B64" t="s">
        <v>539</v>
      </c>
      <c r="C64" t="s">
        <v>478</v>
      </c>
      <c r="D64" t="s">
        <v>747</v>
      </c>
      <c r="E64" t="s">
        <v>533</v>
      </c>
      <c r="F64" t="s">
        <v>771</v>
      </c>
      <c r="G64" t="s">
        <v>772</v>
      </c>
      <c r="H64" t="s">
        <v>464</v>
      </c>
      <c r="I64" t="s">
        <v>773</v>
      </c>
      <c r="J64" t="s">
        <v>774</v>
      </c>
      <c r="K64" t="s">
        <v>775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722</v>
      </c>
      <c r="Y64" t="s">
        <v>715</v>
      </c>
      <c r="Z64">
        <v>0</v>
      </c>
      <c r="AA64">
        <v>-51.38</v>
      </c>
      <c r="AB64" t="s">
        <v>626</v>
      </c>
      <c r="AC64" t="s">
        <v>716</v>
      </c>
    </row>
    <row r="65" spans="1:29" x14ac:dyDescent="0.25">
      <c r="A65" t="s">
        <v>707</v>
      </c>
      <c r="B65" t="s">
        <v>539</v>
      </c>
      <c r="C65" t="s">
        <v>478</v>
      </c>
      <c r="D65" t="s">
        <v>747</v>
      </c>
      <c r="E65" t="s">
        <v>533</v>
      </c>
      <c r="F65" t="s">
        <v>776</v>
      </c>
      <c r="G65" t="s">
        <v>777</v>
      </c>
      <c r="H65" t="s">
        <v>464</v>
      </c>
      <c r="I65" t="s">
        <v>778</v>
      </c>
      <c r="J65" t="s">
        <v>779</v>
      </c>
      <c r="K65" t="s">
        <v>780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722</v>
      </c>
      <c r="Y65" t="s">
        <v>715</v>
      </c>
      <c r="Z65">
        <v>0.7</v>
      </c>
      <c r="AA65">
        <v>-51.4</v>
      </c>
      <c r="AB65" t="s">
        <v>524</v>
      </c>
    </row>
    <row r="66" spans="1:29" x14ac:dyDescent="0.25">
      <c r="A66" t="s">
        <v>707</v>
      </c>
      <c r="B66" t="s">
        <v>539</v>
      </c>
      <c r="C66" t="s">
        <v>478</v>
      </c>
      <c r="D66" t="s">
        <v>747</v>
      </c>
      <c r="E66" t="s">
        <v>533</v>
      </c>
      <c r="F66" t="s">
        <v>6905</v>
      </c>
      <c r="G66" t="s">
        <v>6906</v>
      </c>
      <c r="H66" t="s">
        <v>464</v>
      </c>
      <c r="I66" t="s">
        <v>754</v>
      </c>
      <c r="J66" t="s">
        <v>6907</v>
      </c>
      <c r="K66" t="s">
        <v>6908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714</v>
      </c>
      <c r="X66" t="s">
        <v>6909</v>
      </c>
      <c r="Y66" t="s">
        <v>715</v>
      </c>
      <c r="Z66">
        <v>0.03</v>
      </c>
      <c r="AA66">
        <v>-51.07</v>
      </c>
      <c r="AB66" t="s">
        <v>626</v>
      </c>
    </row>
    <row r="67" spans="1:29" x14ac:dyDescent="0.25">
      <c r="A67" t="s">
        <v>707</v>
      </c>
      <c r="B67" t="s">
        <v>539</v>
      </c>
      <c r="C67" t="s">
        <v>478</v>
      </c>
      <c r="D67" t="s">
        <v>747</v>
      </c>
      <c r="E67" t="s">
        <v>533</v>
      </c>
      <c r="F67" t="s">
        <v>6910</v>
      </c>
      <c r="G67" t="s">
        <v>6911</v>
      </c>
      <c r="H67" t="s">
        <v>464</v>
      </c>
      <c r="I67" t="s">
        <v>761</v>
      </c>
      <c r="J67" t="s">
        <v>6912</v>
      </c>
      <c r="K67" t="s">
        <v>6913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714</v>
      </c>
      <c r="X67" t="s">
        <v>6914</v>
      </c>
      <c r="Y67" t="s">
        <v>715</v>
      </c>
      <c r="Z67">
        <v>2.5</v>
      </c>
      <c r="AA67">
        <v>-50.95</v>
      </c>
      <c r="AB67" t="s">
        <v>626</v>
      </c>
    </row>
    <row r="68" spans="1:29" x14ac:dyDescent="0.25">
      <c r="A68" t="s">
        <v>707</v>
      </c>
      <c r="B68" t="s">
        <v>546</v>
      </c>
      <c r="C68" t="s">
        <v>547</v>
      </c>
      <c r="D68" t="s">
        <v>781</v>
      </c>
      <c r="E68" t="s">
        <v>549</v>
      </c>
      <c r="F68" t="s">
        <v>782</v>
      </c>
      <c r="G68" t="s">
        <v>783</v>
      </c>
      <c r="H68" t="s">
        <v>552</v>
      </c>
      <c r="I68" t="s">
        <v>761</v>
      </c>
      <c r="J68" t="s">
        <v>784</v>
      </c>
      <c r="K68" t="s">
        <v>785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467</v>
      </c>
      <c r="V68" t="s">
        <v>109</v>
      </c>
      <c r="W68" t="s">
        <v>714</v>
      </c>
      <c r="Y68" t="s">
        <v>715</v>
      </c>
      <c r="Z68">
        <v>2.5</v>
      </c>
      <c r="AA68">
        <v>-50.95</v>
      </c>
      <c r="AB68" t="s">
        <v>538</v>
      </c>
      <c r="AC68" t="s">
        <v>109</v>
      </c>
    </row>
    <row r="69" spans="1:29" x14ac:dyDescent="0.25">
      <c r="A69" t="s">
        <v>707</v>
      </c>
      <c r="B69" t="s">
        <v>546</v>
      </c>
      <c r="C69" t="s">
        <v>547</v>
      </c>
      <c r="D69" t="s">
        <v>781</v>
      </c>
      <c r="E69" t="s">
        <v>549</v>
      </c>
      <c r="F69" t="s">
        <v>786</v>
      </c>
      <c r="G69" t="s">
        <v>787</v>
      </c>
      <c r="H69" t="s">
        <v>552</v>
      </c>
      <c r="I69" t="s">
        <v>735</v>
      </c>
      <c r="J69" t="s">
        <v>788</v>
      </c>
      <c r="K69" t="s">
        <v>789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714</v>
      </c>
      <c r="Y69" t="s">
        <v>715</v>
      </c>
      <c r="Z69">
        <v>3.85</v>
      </c>
      <c r="AA69">
        <v>-51.81</v>
      </c>
      <c r="AB69" t="s">
        <v>524</v>
      </c>
      <c r="AC69" t="s">
        <v>109</v>
      </c>
    </row>
    <row r="70" spans="1:29" x14ac:dyDescent="0.25">
      <c r="A70" t="s">
        <v>707</v>
      </c>
      <c r="B70" t="s">
        <v>546</v>
      </c>
      <c r="C70" t="s">
        <v>547</v>
      </c>
      <c r="D70" t="s">
        <v>781</v>
      </c>
      <c r="E70" t="s">
        <v>549</v>
      </c>
      <c r="F70" t="s">
        <v>790</v>
      </c>
      <c r="G70" t="s">
        <v>791</v>
      </c>
      <c r="H70" t="s">
        <v>552</v>
      </c>
      <c r="I70" t="s">
        <v>792</v>
      </c>
      <c r="J70" t="s">
        <v>788</v>
      </c>
      <c r="K70" t="s">
        <v>789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714</v>
      </c>
      <c r="Y70" t="s">
        <v>715</v>
      </c>
      <c r="Z70">
        <v>1.51</v>
      </c>
      <c r="AA70">
        <v>-50.91</v>
      </c>
      <c r="AB70" t="s">
        <v>524</v>
      </c>
      <c r="AC70" t="s">
        <v>109</v>
      </c>
    </row>
    <row r="71" spans="1:29" x14ac:dyDescent="0.25">
      <c r="A71" t="s">
        <v>707</v>
      </c>
      <c r="B71" t="s">
        <v>546</v>
      </c>
      <c r="C71" t="s">
        <v>547</v>
      </c>
      <c r="D71" t="s">
        <v>781</v>
      </c>
      <c r="E71" t="s">
        <v>549</v>
      </c>
      <c r="F71" t="s">
        <v>793</v>
      </c>
      <c r="G71" t="s">
        <v>794</v>
      </c>
      <c r="H71" t="s">
        <v>552</v>
      </c>
      <c r="I71" t="s">
        <v>744</v>
      </c>
      <c r="J71" t="s">
        <v>795</v>
      </c>
      <c r="K71" t="s">
        <v>796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714</v>
      </c>
      <c r="Y71" t="s">
        <v>715</v>
      </c>
      <c r="Z71">
        <v>1.51</v>
      </c>
      <c r="AA71">
        <v>-50.91</v>
      </c>
      <c r="AB71" t="s">
        <v>524</v>
      </c>
      <c r="AC71" t="s">
        <v>109</v>
      </c>
    </row>
    <row r="72" spans="1:29" x14ac:dyDescent="0.25">
      <c r="A72" t="s">
        <v>707</v>
      </c>
      <c r="B72" t="s">
        <v>546</v>
      </c>
      <c r="C72" t="s">
        <v>547</v>
      </c>
      <c r="D72" t="s">
        <v>781</v>
      </c>
      <c r="E72" t="s">
        <v>549</v>
      </c>
      <c r="F72" t="s">
        <v>797</v>
      </c>
      <c r="G72" t="s">
        <v>798</v>
      </c>
      <c r="H72" t="s">
        <v>552</v>
      </c>
      <c r="I72" t="s">
        <v>758</v>
      </c>
      <c r="J72" t="s">
        <v>799</v>
      </c>
      <c r="K72" t="s">
        <v>800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722</v>
      </c>
      <c r="Y72" t="s">
        <v>715</v>
      </c>
      <c r="Z72">
        <v>0.15</v>
      </c>
      <c r="AA72">
        <v>-51.07</v>
      </c>
      <c r="AB72" t="s">
        <v>476</v>
      </c>
      <c r="AC72" t="s">
        <v>109</v>
      </c>
    </row>
    <row r="73" spans="1:29" x14ac:dyDescent="0.25">
      <c r="A73" t="s">
        <v>707</v>
      </c>
      <c r="B73" t="s">
        <v>546</v>
      </c>
      <c r="C73" t="s">
        <v>547</v>
      </c>
      <c r="D73" t="s">
        <v>781</v>
      </c>
      <c r="E73" t="s">
        <v>549</v>
      </c>
      <c r="F73" t="s">
        <v>801</v>
      </c>
      <c r="G73" t="s">
        <v>802</v>
      </c>
      <c r="H73" t="s">
        <v>552</v>
      </c>
      <c r="I73" t="s">
        <v>803</v>
      </c>
      <c r="J73" t="s">
        <v>804</v>
      </c>
      <c r="K73" t="s">
        <v>805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722</v>
      </c>
      <c r="Y73" t="s">
        <v>715</v>
      </c>
      <c r="Z73">
        <v>0</v>
      </c>
      <c r="AA73">
        <v>-51.38</v>
      </c>
      <c r="AB73" t="s">
        <v>524</v>
      </c>
      <c r="AC73" t="s">
        <v>109</v>
      </c>
    </row>
    <row r="74" spans="1:29" x14ac:dyDescent="0.25">
      <c r="A74" t="s">
        <v>707</v>
      </c>
      <c r="B74" t="s">
        <v>546</v>
      </c>
      <c r="C74" t="s">
        <v>547</v>
      </c>
      <c r="D74" t="s">
        <v>781</v>
      </c>
      <c r="E74" t="s">
        <v>549</v>
      </c>
      <c r="F74" t="s">
        <v>806</v>
      </c>
      <c r="G74" t="s">
        <v>807</v>
      </c>
      <c r="H74" t="s">
        <v>552</v>
      </c>
      <c r="I74" t="s">
        <v>711</v>
      </c>
      <c r="J74" t="s">
        <v>808</v>
      </c>
      <c r="K74" t="s">
        <v>809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714</v>
      </c>
      <c r="Y74" t="s">
        <v>715</v>
      </c>
      <c r="Z74">
        <v>0.86</v>
      </c>
      <c r="AA74">
        <v>-51.18</v>
      </c>
      <c r="AB74" t="s">
        <v>626</v>
      </c>
    </row>
    <row r="75" spans="1:29" x14ac:dyDescent="0.25">
      <c r="A75" t="s">
        <v>707</v>
      </c>
      <c r="B75" t="s">
        <v>581</v>
      </c>
      <c r="C75" t="s">
        <v>459</v>
      </c>
      <c r="D75" t="s">
        <v>810</v>
      </c>
      <c r="E75" t="s">
        <v>811</v>
      </c>
      <c r="F75" t="s">
        <v>812</v>
      </c>
      <c r="G75" t="s">
        <v>813</v>
      </c>
      <c r="H75" t="s">
        <v>464</v>
      </c>
      <c r="I75" t="s">
        <v>814</v>
      </c>
      <c r="J75" t="s">
        <v>815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580</v>
      </c>
      <c r="V75" t="s">
        <v>114</v>
      </c>
      <c r="W75" t="s">
        <v>722</v>
      </c>
      <c r="Y75" t="s">
        <v>715</v>
      </c>
      <c r="Z75">
        <v>0.15</v>
      </c>
      <c r="AA75">
        <v>-51.07</v>
      </c>
      <c r="AB75" t="s">
        <v>626</v>
      </c>
      <c r="AC75" t="s">
        <v>716</v>
      </c>
    </row>
    <row r="76" spans="1:29" x14ac:dyDescent="0.25">
      <c r="A76" t="s">
        <v>707</v>
      </c>
      <c r="B76" t="s">
        <v>517</v>
      </c>
      <c r="C76" t="s">
        <v>459</v>
      </c>
      <c r="D76" t="s">
        <v>816</v>
      </c>
      <c r="E76" t="s">
        <v>817</v>
      </c>
      <c r="F76" t="s">
        <v>818</v>
      </c>
      <c r="G76" t="s">
        <v>819</v>
      </c>
      <c r="H76" t="s">
        <v>464</v>
      </c>
      <c r="I76" t="s">
        <v>773</v>
      </c>
      <c r="J76" t="s">
        <v>523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467</v>
      </c>
      <c r="V76" t="s">
        <v>109</v>
      </c>
      <c r="W76" t="s">
        <v>722</v>
      </c>
      <c r="Y76" t="s">
        <v>715</v>
      </c>
      <c r="Z76">
        <v>0</v>
      </c>
      <c r="AA76">
        <v>-51.38</v>
      </c>
      <c r="AB76" t="s">
        <v>538</v>
      </c>
      <c r="AC76" t="s">
        <v>109</v>
      </c>
    </row>
    <row r="77" spans="1:29" x14ac:dyDescent="0.25">
      <c r="A77" t="s">
        <v>707</v>
      </c>
      <c r="B77" t="s">
        <v>581</v>
      </c>
      <c r="C77" t="s">
        <v>459</v>
      </c>
      <c r="D77" t="s">
        <v>816</v>
      </c>
      <c r="E77" t="s">
        <v>817</v>
      </c>
      <c r="F77" t="s">
        <v>820</v>
      </c>
      <c r="G77" t="s">
        <v>821</v>
      </c>
      <c r="H77" t="s">
        <v>464</v>
      </c>
      <c r="I77" t="s">
        <v>822</v>
      </c>
      <c r="J77" t="s">
        <v>823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467</v>
      </c>
      <c r="V77" t="s">
        <v>109</v>
      </c>
      <c r="W77" t="s">
        <v>722</v>
      </c>
      <c r="X77" t="s">
        <v>824</v>
      </c>
      <c r="Y77" t="s">
        <v>715</v>
      </c>
      <c r="Z77">
        <v>-0.05</v>
      </c>
      <c r="AA77">
        <v>-51.17</v>
      </c>
      <c r="AB77" t="s">
        <v>538</v>
      </c>
      <c r="AC77" t="s">
        <v>109</v>
      </c>
    </row>
    <row r="78" spans="1:29" x14ac:dyDescent="0.25">
      <c r="A78" t="s">
        <v>707</v>
      </c>
      <c r="B78" t="s">
        <v>517</v>
      </c>
      <c r="C78" t="s">
        <v>459</v>
      </c>
      <c r="D78" t="s">
        <v>825</v>
      </c>
      <c r="E78" t="s">
        <v>826</v>
      </c>
      <c r="F78" t="s">
        <v>827</v>
      </c>
      <c r="G78" t="s">
        <v>828</v>
      </c>
      <c r="H78" t="s">
        <v>464</v>
      </c>
      <c r="I78" t="s">
        <v>829</v>
      </c>
      <c r="J78" t="s">
        <v>830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722</v>
      </c>
      <c r="Y78" t="s">
        <v>715</v>
      </c>
      <c r="Z78">
        <v>0.08</v>
      </c>
      <c r="AA78">
        <v>-51.07</v>
      </c>
      <c r="AB78" t="s">
        <v>626</v>
      </c>
      <c r="AC78" t="s">
        <v>723</v>
      </c>
    </row>
    <row r="79" spans="1:29" x14ac:dyDescent="0.25">
      <c r="A79" t="s">
        <v>707</v>
      </c>
      <c r="B79" t="s">
        <v>517</v>
      </c>
      <c r="C79" t="s">
        <v>459</v>
      </c>
      <c r="D79" t="s">
        <v>825</v>
      </c>
      <c r="E79" t="s">
        <v>826</v>
      </c>
      <c r="F79" t="s">
        <v>831</v>
      </c>
      <c r="G79" t="s">
        <v>832</v>
      </c>
      <c r="H79" t="s">
        <v>464</v>
      </c>
      <c r="I79" t="s">
        <v>833</v>
      </c>
      <c r="J79" t="s">
        <v>523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722</v>
      </c>
      <c r="Y79" t="s">
        <v>715</v>
      </c>
      <c r="Z79">
        <v>0.04</v>
      </c>
      <c r="AA79">
        <v>-51.06</v>
      </c>
      <c r="AB79" t="s">
        <v>626</v>
      </c>
      <c r="AC79" t="s">
        <v>723</v>
      </c>
    </row>
    <row r="80" spans="1:29" x14ac:dyDescent="0.25">
      <c r="A80" t="s">
        <v>707</v>
      </c>
      <c r="B80" t="s">
        <v>642</v>
      </c>
      <c r="C80" t="s">
        <v>478</v>
      </c>
      <c r="D80" t="s">
        <v>834</v>
      </c>
      <c r="E80" t="s">
        <v>644</v>
      </c>
      <c r="F80" t="s">
        <v>835</v>
      </c>
      <c r="G80" t="s">
        <v>836</v>
      </c>
      <c r="H80" t="s">
        <v>464</v>
      </c>
      <c r="I80" t="s">
        <v>711</v>
      </c>
      <c r="J80" t="s">
        <v>837</v>
      </c>
      <c r="K80" t="s">
        <v>838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467</v>
      </c>
      <c r="U80" t="s">
        <v>467</v>
      </c>
      <c r="V80" t="s">
        <v>109</v>
      </c>
      <c r="W80" t="s">
        <v>714</v>
      </c>
      <c r="Y80" t="s">
        <v>715</v>
      </c>
      <c r="Z80">
        <v>0.86</v>
      </c>
      <c r="AA80">
        <v>-51.18</v>
      </c>
      <c r="AB80" t="s">
        <v>538</v>
      </c>
      <c r="AC80" t="s">
        <v>109</v>
      </c>
    </row>
    <row r="81" spans="1:29" x14ac:dyDescent="0.25">
      <c r="A81" t="s">
        <v>707</v>
      </c>
      <c r="B81" t="s">
        <v>642</v>
      </c>
      <c r="C81" t="s">
        <v>478</v>
      </c>
      <c r="D81" t="s">
        <v>834</v>
      </c>
      <c r="E81" t="s">
        <v>644</v>
      </c>
      <c r="F81" t="s">
        <v>839</v>
      </c>
      <c r="G81" t="s">
        <v>840</v>
      </c>
      <c r="H81" t="s">
        <v>464</v>
      </c>
      <c r="I81" t="s">
        <v>711</v>
      </c>
      <c r="J81" t="s">
        <v>841</v>
      </c>
      <c r="K81" t="s">
        <v>842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467</v>
      </c>
      <c r="U81" t="s">
        <v>467</v>
      </c>
      <c r="V81" t="s">
        <v>109</v>
      </c>
      <c r="W81" t="s">
        <v>714</v>
      </c>
      <c r="Y81" t="s">
        <v>715</v>
      </c>
      <c r="Z81">
        <v>0.86</v>
      </c>
      <c r="AA81">
        <v>-51.18</v>
      </c>
      <c r="AB81" t="s">
        <v>538</v>
      </c>
      <c r="AC81" t="s">
        <v>109</v>
      </c>
    </row>
    <row r="82" spans="1:29" x14ac:dyDescent="0.25">
      <c r="A82" t="s">
        <v>707</v>
      </c>
      <c r="B82" t="s">
        <v>642</v>
      </c>
      <c r="C82" t="s">
        <v>478</v>
      </c>
      <c r="D82" t="s">
        <v>834</v>
      </c>
      <c r="E82" t="s">
        <v>644</v>
      </c>
      <c r="F82" t="s">
        <v>843</v>
      </c>
      <c r="G82" t="s">
        <v>844</v>
      </c>
      <c r="H82" t="s">
        <v>464</v>
      </c>
      <c r="I82" t="s">
        <v>773</v>
      </c>
      <c r="J82" t="s">
        <v>845</v>
      </c>
      <c r="K82" t="s">
        <v>846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467</v>
      </c>
      <c r="V82" t="s">
        <v>109</v>
      </c>
      <c r="W82" t="s">
        <v>722</v>
      </c>
      <c r="Y82" t="s">
        <v>715</v>
      </c>
      <c r="Z82">
        <v>0</v>
      </c>
      <c r="AA82">
        <v>-51.38</v>
      </c>
      <c r="AB82" t="s">
        <v>538</v>
      </c>
      <c r="AC82" t="s">
        <v>109</v>
      </c>
    </row>
    <row r="83" spans="1:29" x14ac:dyDescent="0.25">
      <c r="A83" t="s">
        <v>707</v>
      </c>
      <c r="B83" t="s">
        <v>642</v>
      </c>
      <c r="C83" t="s">
        <v>478</v>
      </c>
      <c r="D83" t="s">
        <v>834</v>
      </c>
      <c r="E83" t="s">
        <v>644</v>
      </c>
      <c r="F83" t="s">
        <v>847</v>
      </c>
      <c r="G83" t="s">
        <v>848</v>
      </c>
      <c r="H83" t="s">
        <v>464</v>
      </c>
      <c r="I83" t="s">
        <v>849</v>
      </c>
      <c r="J83" t="s">
        <v>850</v>
      </c>
      <c r="K83" t="s">
        <v>851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714</v>
      </c>
      <c r="Y83" t="s">
        <v>715</v>
      </c>
      <c r="Z83">
        <v>-0.82</v>
      </c>
      <c r="AA83">
        <v>-52.5</v>
      </c>
      <c r="AB83" t="s">
        <v>626</v>
      </c>
      <c r="AC83" t="s">
        <v>723</v>
      </c>
    </row>
    <row r="84" spans="1:29" x14ac:dyDescent="0.25">
      <c r="A84" t="s">
        <v>707</v>
      </c>
      <c r="B84" t="s">
        <v>642</v>
      </c>
      <c r="C84" t="s">
        <v>478</v>
      </c>
      <c r="D84" t="s">
        <v>834</v>
      </c>
      <c r="E84" t="s">
        <v>644</v>
      </c>
      <c r="F84" t="s">
        <v>852</v>
      </c>
      <c r="G84" t="s">
        <v>853</v>
      </c>
      <c r="H84" t="s">
        <v>464</v>
      </c>
      <c r="I84" t="s">
        <v>758</v>
      </c>
      <c r="J84" t="s">
        <v>854</v>
      </c>
      <c r="K84" t="s">
        <v>855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722</v>
      </c>
      <c r="Y84" t="s">
        <v>715</v>
      </c>
      <c r="Z84">
        <v>0.15</v>
      </c>
      <c r="AA84">
        <v>-51.07</v>
      </c>
      <c r="AB84" t="s">
        <v>626</v>
      </c>
      <c r="AC84" t="s">
        <v>723</v>
      </c>
    </row>
    <row r="85" spans="1:29" x14ac:dyDescent="0.25">
      <c r="A85" t="s">
        <v>707</v>
      </c>
      <c r="B85" t="s">
        <v>642</v>
      </c>
      <c r="C85" t="s">
        <v>478</v>
      </c>
      <c r="D85" t="s">
        <v>834</v>
      </c>
      <c r="E85" t="s">
        <v>644</v>
      </c>
      <c r="F85" t="s">
        <v>856</v>
      </c>
      <c r="G85" t="s">
        <v>857</v>
      </c>
      <c r="H85" t="s">
        <v>464</v>
      </c>
      <c r="I85" t="s">
        <v>711</v>
      </c>
      <c r="J85" t="s">
        <v>858</v>
      </c>
      <c r="K85" t="s">
        <v>859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714</v>
      </c>
      <c r="Y85" t="s">
        <v>715</v>
      </c>
      <c r="Z85">
        <v>0.86</v>
      </c>
      <c r="AA85">
        <v>-51.18</v>
      </c>
      <c r="AB85" t="s">
        <v>524</v>
      </c>
    </row>
    <row r="86" spans="1:29" x14ac:dyDescent="0.25">
      <c r="A86" t="s">
        <v>860</v>
      </c>
      <c r="B86" t="s">
        <v>458</v>
      </c>
      <c r="C86" t="s">
        <v>459</v>
      </c>
      <c r="D86" t="s">
        <v>861</v>
      </c>
      <c r="E86" t="s">
        <v>461</v>
      </c>
      <c r="F86" t="s">
        <v>862</v>
      </c>
      <c r="G86" t="s">
        <v>863</v>
      </c>
      <c r="H86" t="s">
        <v>464</v>
      </c>
      <c r="I86" t="s">
        <v>864</v>
      </c>
      <c r="J86" t="s">
        <v>865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467</v>
      </c>
      <c r="V86" t="s">
        <v>109</v>
      </c>
      <c r="W86" t="s">
        <v>866</v>
      </c>
      <c r="Y86" t="s">
        <v>867</v>
      </c>
      <c r="Z86">
        <v>-16.82</v>
      </c>
      <c r="AA86">
        <v>-49.25</v>
      </c>
      <c r="AB86" t="s">
        <v>650</v>
      </c>
    </row>
    <row r="87" spans="1:29" x14ac:dyDescent="0.25">
      <c r="A87" t="s">
        <v>860</v>
      </c>
      <c r="B87" t="s">
        <v>458</v>
      </c>
      <c r="C87" t="s">
        <v>459</v>
      </c>
      <c r="D87" t="s">
        <v>861</v>
      </c>
      <c r="E87" t="s">
        <v>461</v>
      </c>
      <c r="F87" t="s">
        <v>868</v>
      </c>
      <c r="G87" t="s">
        <v>869</v>
      </c>
      <c r="H87" t="s">
        <v>464</v>
      </c>
      <c r="I87" t="s">
        <v>870</v>
      </c>
      <c r="J87" t="s">
        <v>871</v>
      </c>
      <c r="K87" t="s">
        <v>872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467</v>
      </c>
      <c r="V87" t="s">
        <v>109</v>
      </c>
      <c r="W87" t="s">
        <v>873</v>
      </c>
      <c r="X87" t="s">
        <v>874</v>
      </c>
      <c r="Y87" t="s">
        <v>867</v>
      </c>
      <c r="Z87">
        <v>-16.68</v>
      </c>
      <c r="AA87">
        <v>-49.26</v>
      </c>
      <c r="AB87" t="s">
        <v>650</v>
      </c>
    </row>
    <row r="88" spans="1:29" x14ac:dyDescent="0.25">
      <c r="A88" t="s">
        <v>860</v>
      </c>
      <c r="B88" t="s">
        <v>458</v>
      </c>
      <c r="C88" t="s">
        <v>459</v>
      </c>
      <c r="D88" t="s">
        <v>861</v>
      </c>
      <c r="E88" t="s">
        <v>461</v>
      </c>
      <c r="F88" t="s">
        <v>875</v>
      </c>
      <c r="G88" t="s">
        <v>876</v>
      </c>
      <c r="H88" t="s">
        <v>464</v>
      </c>
      <c r="I88" t="s">
        <v>877</v>
      </c>
      <c r="J88" t="s">
        <v>878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467</v>
      </c>
      <c r="V88" t="s">
        <v>109</v>
      </c>
      <c r="W88" t="s">
        <v>866</v>
      </c>
      <c r="Y88" t="s">
        <v>867</v>
      </c>
      <c r="Z88">
        <v>-16.82</v>
      </c>
      <c r="AA88">
        <v>-49.25</v>
      </c>
      <c r="AB88" t="s">
        <v>650</v>
      </c>
    </row>
    <row r="89" spans="1:29" x14ac:dyDescent="0.25">
      <c r="A89" t="s">
        <v>860</v>
      </c>
      <c r="B89" t="s">
        <v>458</v>
      </c>
      <c r="C89" t="s">
        <v>459</v>
      </c>
      <c r="D89" t="s">
        <v>861</v>
      </c>
      <c r="E89" t="s">
        <v>461</v>
      </c>
      <c r="F89" t="s">
        <v>879</v>
      </c>
      <c r="G89" t="s">
        <v>880</v>
      </c>
      <c r="H89" t="s">
        <v>464</v>
      </c>
      <c r="I89" t="s">
        <v>881</v>
      </c>
      <c r="J89" t="s">
        <v>882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883</v>
      </c>
      <c r="Y89" t="s">
        <v>867</v>
      </c>
      <c r="Z89">
        <v>-18.22</v>
      </c>
      <c r="AA89">
        <v>-49.74</v>
      </c>
      <c r="AB89" t="s">
        <v>884</v>
      </c>
    </row>
    <row r="90" spans="1:29" x14ac:dyDescent="0.25">
      <c r="A90" t="s">
        <v>860</v>
      </c>
      <c r="B90" t="s">
        <v>458</v>
      </c>
      <c r="C90" t="s">
        <v>459</v>
      </c>
      <c r="D90" t="s">
        <v>861</v>
      </c>
      <c r="E90" t="s">
        <v>461</v>
      </c>
      <c r="F90" t="s">
        <v>885</v>
      </c>
      <c r="G90" t="s">
        <v>886</v>
      </c>
      <c r="H90" t="s">
        <v>464</v>
      </c>
      <c r="I90" t="s">
        <v>887</v>
      </c>
      <c r="J90" t="s">
        <v>888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580</v>
      </c>
      <c r="V90" t="s">
        <v>114</v>
      </c>
      <c r="W90" t="s">
        <v>889</v>
      </c>
      <c r="Y90" t="s">
        <v>867</v>
      </c>
      <c r="Z90">
        <v>-16.68</v>
      </c>
      <c r="AA90">
        <v>-49.26</v>
      </c>
      <c r="AB90" t="s">
        <v>626</v>
      </c>
    </row>
    <row r="91" spans="1:29" x14ac:dyDescent="0.25">
      <c r="A91" t="s">
        <v>860</v>
      </c>
      <c r="B91" t="s">
        <v>458</v>
      </c>
      <c r="C91" t="s">
        <v>459</v>
      </c>
      <c r="D91" t="s">
        <v>861</v>
      </c>
      <c r="E91" t="s">
        <v>461</v>
      </c>
      <c r="F91" t="s">
        <v>890</v>
      </c>
      <c r="G91" t="s">
        <v>891</v>
      </c>
      <c r="H91" t="s">
        <v>464</v>
      </c>
      <c r="I91" t="s">
        <v>892</v>
      </c>
      <c r="J91" t="s">
        <v>893</v>
      </c>
      <c r="K91" t="s">
        <v>894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873</v>
      </c>
      <c r="X91" t="s">
        <v>874</v>
      </c>
      <c r="Y91" t="s">
        <v>867</v>
      </c>
      <c r="Z91">
        <v>-16.68</v>
      </c>
      <c r="AA91">
        <v>-49.26</v>
      </c>
      <c r="AB91" t="s">
        <v>650</v>
      </c>
    </row>
    <row r="92" spans="1:29" x14ac:dyDescent="0.25">
      <c r="A92" t="s">
        <v>860</v>
      </c>
      <c r="B92" t="s">
        <v>458</v>
      </c>
      <c r="C92" t="s">
        <v>459</v>
      </c>
      <c r="D92" t="s">
        <v>861</v>
      </c>
      <c r="E92" t="s">
        <v>461</v>
      </c>
      <c r="F92" t="s">
        <v>895</v>
      </c>
      <c r="G92" t="s">
        <v>896</v>
      </c>
      <c r="H92" t="s">
        <v>464</v>
      </c>
      <c r="I92" t="s">
        <v>897</v>
      </c>
      <c r="J92" t="s">
        <v>898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467</v>
      </c>
      <c r="W92" t="s">
        <v>899</v>
      </c>
      <c r="Y92" t="s">
        <v>867</v>
      </c>
      <c r="Z92">
        <v>-15.76</v>
      </c>
      <c r="AA92">
        <v>-48.28</v>
      </c>
      <c r="AB92" t="s">
        <v>650</v>
      </c>
    </row>
    <row r="93" spans="1:29" x14ac:dyDescent="0.25">
      <c r="A93" t="s">
        <v>860</v>
      </c>
      <c r="B93" t="s">
        <v>458</v>
      </c>
      <c r="C93" t="s">
        <v>459</v>
      </c>
      <c r="D93" t="s">
        <v>861</v>
      </c>
      <c r="E93" t="s">
        <v>461</v>
      </c>
      <c r="F93" t="s">
        <v>900</v>
      </c>
      <c r="G93" t="s">
        <v>901</v>
      </c>
      <c r="H93" t="s">
        <v>464</v>
      </c>
      <c r="I93" t="s">
        <v>902</v>
      </c>
      <c r="J93" t="s">
        <v>903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873</v>
      </c>
      <c r="Y93" t="s">
        <v>867</v>
      </c>
      <c r="Z93">
        <v>-15.87</v>
      </c>
      <c r="AA93">
        <v>-50.87</v>
      </c>
      <c r="AB93" t="s">
        <v>650</v>
      </c>
    </row>
    <row r="94" spans="1:29" x14ac:dyDescent="0.25">
      <c r="A94" t="s">
        <v>860</v>
      </c>
      <c r="B94" t="s">
        <v>458</v>
      </c>
      <c r="C94" t="s">
        <v>459</v>
      </c>
      <c r="D94" t="s">
        <v>861</v>
      </c>
      <c r="E94" t="s">
        <v>461</v>
      </c>
      <c r="F94" t="s">
        <v>904</v>
      </c>
      <c r="G94" t="s">
        <v>905</v>
      </c>
      <c r="H94" t="s">
        <v>464</v>
      </c>
      <c r="I94" t="s">
        <v>906</v>
      </c>
      <c r="J94" t="s">
        <v>907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908</v>
      </c>
      <c r="Y94" t="s">
        <v>867</v>
      </c>
      <c r="Z94">
        <v>-16.02</v>
      </c>
      <c r="AA94">
        <v>-49.81</v>
      </c>
      <c r="AB94" t="s">
        <v>650</v>
      </c>
    </row>
    <row r="95" spans="1:29" x14ac:dyDescent="0.25">
      <c r="A95" t="s">
        <v>860</v>
      </c>
      <c r="B95" t="s">
        <v>458</v>
      </c>
      <c r="C95" t="s">
        <v>459</v>
      </c>
      <c r="D95" t="s">
        <v>861</v>
      </c>
      <c r="E95" t="s">
        <v>461</v>
      </c>
      <c r="F95" t="s">
        <v>909</v>
      </c>
      <c r="G95" t="s">
        <v>905</v>
      </c>
      <c r="H95" t="s">
        <v>464</v>
      </c>
      <c r="I95" t="s">
        <v>906</v>
      </c>
      <c r="J95" t="s">
        <v>910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467</v>
      </c>
      <c r="W95" t="s">
        <v>908</v>
      </c>
      <c r="Y95" t="s">
        <v>867</v>
      </c>
      <c r="Z95">
        <v>-16.02</v>
      </c>
      <c r="AA95">
        <v>-49.81</v>
      </c>
      <c r="AB95" t="s">
        <v>626</v>
      </c>
    </row>
    <row r="96" spans="1:29" x14ac:dyDescent="0.25">
      <c r="A96" t="s">
        <v>860</v>
      </c>
      <c r="B96" t="s">
        <v>458</v>
      </c>
      <c r="C96" t="s">
        <v>459</v>
      </c>
      <c r="D96" t="s">
        <v>861</v>
      </c>
      <c r="E96" t="s">
        <v>461</v>
      </c>
      <c r="F96" t="s">
        <v>911</v>
      </c>
      <c r="G96" t="s">
        <v>912</v>
      </c>
      <c r="H96" t="s">
        <v>464</v>
      </c>
      <c r="I96" t="s">
        <v>913</v>
      </c>
      <c r="J96" t="s">
        <v>914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908</v>
      </c>
      <c r="Y96" t="s">
        <v>867</v>
      </c>
      <c r="Z96">
        <v>-15.83</v>
      </c>
      <c r="AA96">
        <v>-50.25</v>
      </c>
      <c r="AB96" t="s">
        <v>650</v>
      </c>
    </row>
    <row r="97" spans="1:28" x14ac:dyDescent="0.25">
      <c r="A97" t="s">
        <v>860</v>
      </c>
      <c r="B97" t="s">
        <v>458</v>
      </c>
      <c r="C97" t="s">
        <v>459</v>
      </c>
      <c r="D97" t="s">
        <v>861</v>
      </c>
      <c r="E97" t="s">
        <v>461</v>
      </c>
      <c r="F97" t="s">
        <v>915</v>
      </c>
      <c r="G97" t="s">
        <v>916</v>
      </c>
      <c r="H97" t="s">
        <v>464</v>
      </c>
      <c r="I97" t="s">
        <v>917</v>
      </c>
      <c r="J97" t="s">
        <v>918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467</v>
      </c>
      <c r="V97" t="s">
        <v>109</v>
      </c>
      <c r="W97" t="s">
        <v>919</v>
      </c>
      <c r="Y97" t="s">
        <v>867</v>
      </c>
      <c r="Z97">
        <v>-13.43</v>
      </c>
      <c r="AA97">
        <v>-49.15</v>
      </c>
      <c r="AB97" t="s">
        <v>650</v>
      </c>
    </row>
    <row r="98" spans="1:28" x14ac:dyDescent="0.25">
      <c r="A98" t="s">
        <v>860</v>
      </c>
      <c r="B98" t="s">
        <v>458</v>
      </c>
      <c r="C98" t="s">
        <v>459</v>
      </c>
      <c r="D98" t="s">
        <v>861</v>
      </c>
      <c r="E98" t="s">
        <v>461</v>
      </c>
      <c r="F98" t="s">
        <v>920</v>
      </c>
      <c r="G98" t="s">
        <v>921</v>
      </c>
      <c r="H98" t="s">
        <v>464</v>
      </c>
      <c r="I98" t="s">
        <v>922</v>
      </c>
      <c r="J98" t="s">
        <v>923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467</v>
      </c>
      <c r="W98" t="s">
        <v>866</v>
      </c>
      <c r="Y98" t="s">
        <v>867</v>
      </c>
      <c r="Z98">
        <v>-16.82</v>
      </c>
      <c r="AA98">
        <v>-49.25</v>
      </c>
      <c r="AB98" t="s">
        <v>650</v>
      </c>
    </row>
    <row r="99" spans="1:28" x14ac:dyDescent="0.25">
      <c r="A99" t="s">
        <v>860</v>
      </c>
      <c r="B99" t="s">
        <v>458</v>
      </c>
      <c r="C99" t="s">
        <v>459</v>
      </c>
      <c r="D99" t="s">
        <v>861</v>
      </c>
      <c r="E99" t="s">
        <v>461</v>
      </c>
      <c r="F99" t="s">
        <v>924</v>
      </c>
      <c r="G99" t="s">
        <v>925</v>
      </c>
      <c r="H99" t="s">
        <v>464</v>
      </c>
      <c r="I99" t="s">
        <v>926</v>
      </c>
      <c r="J99" t="s">
        <v>927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467</v>
      </c>
      <c r="W99" t="s">
        <v>928</v>
      </c>
      <c r="Y99" t="s">
        <v>867</v>
      </c>
      <c r="Z99">
        <v>-14.1</v>
      </c>
      <c r="AA99">
        <v>-46.63</v>
      </c>
      <c r="AB99" t="s">
        <v>626</v>
      </c>
    </row>
    <row r="100" spans="1:28" x14ac:dyDescent="0.25">
      <c r="A100" t="s">
        <v>860</v>
      </c>
      <c r="B100" t="s">
        <v>458</v>
      </c>
      <c r="C100" t="s">
        <v>459</v>
      </c>
      <c r="D100" t="s">
        <v>861</v>
      </c>
      <c r="E100" t="s">
        <v>461</v>
      </c>
      <c r="F100" t="s">
        <v>929</v>
      </c>
      <c r="G100" t="s">
        <v>930</v>
      </c>
      <c r="H100" t="s">
        <v>464</v>
      </c>
      <c r="I100" t="s">
        <v>931</v>
      </c>
      <c r="J100" t="s">
        <v>932</v>
      </c>
      <c r="K100" t="s">
        <v>933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580</v>
      </c>
      <c r="V100" t="s">
        <v>114</v>
      </c>
      <c r="X100" t="s">
        <v>934</v>
      </c>
      <c r="Y100" t="s">
        <v>867</v>
      </c>
      <c r="Z100">
        <v>-16</v>
      </c>
      <c r="AA100">
        <v>-48</v>
      </c>
      <c r="AB100" t="s">
        <v>650</v>
      </c>
    </row>
    <row r="101" spans="1:28" x14ac:dyDescent="0.25">
      <c r="A101" t="s">
        <v>860</v>
      </c>
      <c r="B101" t="s">
        <v>458</v>
      </c>
      <c r="C101" t="s">
        <v>459</v>
      </c>
      <c r="D101" t="s">
        <v>861</v>
      </c>
      <c r="E101" t="s">
        <v>461</v>
      </c>
      <c r="F101" t="s">
        <v>935</v>
      </c>
      <c r="G101" t="s">
        <v>936</v>
      </c>
      <c r="H101" t="s">
        <v>464</v>
      </c>
      <c r="I101" t="s">
        <v>937</v>
      </c>
      <c r="J101" t="s">
        <v>938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467</v>
      </c>
      <c r="X101" t="s">
        <v>939</v>
      </c>
      <c r="Y101" t="s">
        <v>867</v>
      </c>
      <c r="Z101">
        <v>-18.48</v>
      </c>
      <c r="AA101">
        <v>-49.49</v>
      </c>
      <c r="AB101" t="s">
        <v>650</v>
      </c>
    </row>
    <row r="102" spans="1:28" x14ac:dyDescent="0.25">
      <c r="A102" t="s">
        <v>860</v>
      </c>
      <c r="B102" t="s">
        <v>458</v>
      </c>
      <c r="C102" t="s">
        <v>459</v>
      </c>
      <c r="D102" t="s">
        <v>861</v>
      </c>
      <c r="E102" t="s">
        <v>461</v>
      </c>
      <c r="F102" t="s">
        <v>940</v>
      </c>
      <c r="G102" t="s">
        <v>941</v>
      </c>
      <c r="H102" t="s">
        <v>464</v>
      </c>
      <c r="I102" t="s">
        <v>942</v>
      </c>
      <c r="J102" t="s">
        <v>943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467</v>
      </c>
      <c r="W102" t="s">
        <v>944</v>
      </c>
      <c r="Y102" t="s">
        <v>867</v>
      </c>
      <c r="Z102">
        <v>-16.579999999999998</v>
      </c>
      <c r="AA102">
        <v>-50.31</v>
      </c>
      <c r="AB102" t="s">
        <v>650</v>
      </c>
    </row>
    <row r="103" spans="1:28" x14ac:dyDescent="0.25">
      <c r="A103" t="s">
        <v>860</v>
      </c>
      <c r="B103" t="s">
        <v>458</v>
      </c>
      <c r="C103" t="s">
        <v>459</v>
      </c>
      <c r="D103" t="s">
        <v>861</v>
      </c>
      <c r="E103" t="s">
        <v>461</v>
      </c>
      <c r="F103" t="s">
        <v>945</v>
      </c>
      <c r="G103" t="s">
        <v>946</v>
      </c>
      <c r="H103" t="s">
        <v>464</v>
      </c>
      <c r="I103" t="s">
        <v>947</v>
      </c>
      <c r="J103" t="s">
        <v>948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580</v>
      </c>
      <c r="V103" t="s">
        <v>114</v>
      </c>
      <c r="X103" t="s">
        <v>949</v>
      </c>
      <c r="Y103" t="s">
        <v>867</v>
      </c>
      <c r="Z103">
        <v>-16</v>
      </c>
      <c r="AA103">
        <v>-48</v>
      </c>
      <c r="AB103" t="s">
        <v>650</v>
      </c>
    </row>
    <row r="104" spans="1:28" x14ac:dyDescent="0.25">
      <c r="A104" t="s">
        <v>860</v>
      </c>
      <c r="B104" t="s">
        <v>458</v>
      </c>
      <c r="C104" t="s">
        <v>459</v>
      </c>
      <c r="D104" t="s">
        <v>861</v>
      </c>
      <c r="E104" t="s">
        <v>461</v>
      </c>
      <c r="F104" t="s">
        <v>950</v>
      </c>
      <c r="G104" t="s">
        <v>951</v>
      </c>
      <c r="H104" t="s">
        <v>464</v>
      </c>
      <c r="I104" t="s">
        <v>952</v>
      </c>
      <c r="J104" t="s">
        <v>914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580</v>
      </c>
      <c r="V104" t="s">
        <v>114</v>
      </c>
      <c r="W104" t="s">
        <v>928</v>
      </c>
      <c r="Y104" t="s">
        <v>867</v>
      </c>
      <c r="Z104">
        <v>-13.4</v>
      </c>
      <c r="AA104">
        <v>-46.32</v>
      </c>
      <c r="AB104" t="s">
        <v>650</v>
      </c>
    </row>
    <row r="105" spans="1:28" x14ac:dyDescent="0.25">
      <c r="A105" t="s">
        <v>860</v>
      </c>
      <c r="B105" t="s">
        <v>458</v>
      </c>
      <c r="C105" t="s">
        <v>459</v>
      </c>
      <c r="D105" t="s">
        <v>861</v>
      </c>
      <c r="E105" t="s">
        <v>461</v>
      </c>
      <c r="F105" t="s">
        <v>953</v>
      </c>
      <c r="G105" t="s">
        <v>954</v>
      </c>
      <c r="H105" t="s">
        <v>464</v>
      </c>
      <c r="I105" t="s">
        <v>955</v>
      </c>
      <c r="J105" t="s">
        <v>914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580</v>
      </c>
      <c r="V105" t="s">
        <v>114</v>
      </c>
      <c r="W105" t="s">
        <v>956</v>
      </c>
      <c r="Y105" t="s">
        <v>867</v>
      </c>
      <c r="Z105">
        <v>-13.03</v>
      </c>
      <c r="AA105">
        <v>-46.77</v>
      </c>
      <c r="AB105" t="s">
        <v>524</v>
      </c>
    </row>
    <row r="106" spans="1:28" x14ac:dyDescent="0.25">
      <c r="A106" t="s">
        <v>860</v>
      </c>
      <c r="B106" t="s">
        <v>458</v>
      </c>
      <c r="C106" t="s">
        <v>459</v>
      </c>
      <c r="D106" t="s">
        <v>861</v>
      </c>
      <c r="E106" t="s">
        <v>461</v>
      </c>
      <c r="F106" t="s">
        <v>957</v>
      </c>
      <c r="G106" t="s">
        <v>958</v>
      </c>
      <c r="H106" t="s">
        <v>464</v>
      </c>
      <c r="I106" t="s">
        <v>959</v>
      </c>
      <c r="J106" t="s">
        <v>960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580</v>
      </c>
      <c r="V106" t="s">
        <v>114</v>
      </c>
      <c r="W106" t="s">
        <v>866</v>
      </c>
      <c r="Y106" t="s">
        <v>867</v>
      </c>
      <c r="Z106">
        <v>-16.420000000000002</v>
      </c>
      <c r="AA106">
        <v>-49.12</v>
      </c>
      <c r="AB106" t="s">
        <v>650</v>
      </c>
    </row>
    <row r="107" spans="1:28" x14ac:dyDescent="0.25">
      <c r="A107" t="s">
        <v>860</v>
      </c>
      <c r="B107" t="s">
        <v>458</v>
      </c>
      <c r="C107" t="s">
        <v>459</v>
      </c>
      <c r="D107" t="s">
        <v>861</v>
      </c>
      <c r="E107" t="s">
        <v>461</v>
      </c>
      <c r="F107" t="s">
        <v>961</v>
      </c>
      <c r="G107" t="s">
        <v>962</v>
      </c>
      <c r="H107" t="s">
        <v>464</v>
      </c>
      <c r="I107" t="s">
        <v>963</v>
      </c>
      <c r="J107" t="s">
        <v>964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580</v>
      </c>
      <c r="V107" t="s">
        <v>114</v>
      </c>
      <c r="Y107" t="s">
        <v>867</v>
      </c>
      <c r="Z107">
        <v>-17.64</v>
      </c>
      <c r="AA107">
        <v>-47.78</v>
      </c>
      <c r="AB107" t="s">
        <v>626</v>
      </c>
    </row>
    <row r="108" spans="1:28" x14ac:dyDescent="0.25">
      <c r="A108" t="s">
        <v>860</v>
      </c>
      <c r="B108" t="s">
        <v>458</v>
      </c>
      <c r="C108" t="s">
        <v>459</v>
      </c>
      <c r="D108" t="s">
        <v>861</v>
      </c>
      <c r="E108" t="s">
        <v>461</v>
      </c>
      <c r="F108" t="s">
        <v>965</v>
      </c>
      <c r="G108" t="s">
        <v>966</v>
      </c>
      <c r="H108" t="s">
        <v>464</v>
      </c>
      <c r="I108" t="s">
        <v>967</v>
      </c>
      <c r="J108" t="s">
        <v>960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580</v>
      </c>
      <c r="V108" t="s">
        <v>114</v>
      </c>
      <c r="W108" t="s">
        <v>908</v>
      </c>
      <c r="Y108" t="s">
        <v>867</v>
      </c>
      <c r="Z108">
        <v>-14.49</v>
      </c>
      <c r="AA108">
        <v>-50.86</v>
      </c>
      <c r="AB108" t="s">
        <v>650</v>
      </c>
    </row>
    <row r="109" spans="1:28" x14ac:dyDescent="0.25">
      <c r="A109" t="s">
        <v>860</v>
      </c>
      <c r="B109" t="s">
        <v>458</v>
      </c>
      <c r="C109" t="s">
        <v>459</v>
      </c>
      <c r="D109" t="s">
        <v>861</v>
      </c>
      <c r="E109" t="s">
        <v>461</v>
      </c>
      <c r="F109" t="s">
        <v>968</v>
      </c>
      <c r="G109" t="s">
        <v>969</v>
      </c>
      <c r="H109" t="s">
        <v>464</v>
      </c>
      <c r="I109" t="s">
        <v>970</v>
      </c>
      <c r="J109" t="s">
        <v>914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467</v>
      </c>
      <c r="W109" t="s">
        <v>866</v>
      </c>
      <c r="Y109" t="s">
        <v>867</v>
      </c>
      <c r="Z109">
        <v>-16.97</v>
      </c>
      <c r="AA109">
        <v>-49.22</v>
      </c>
      <c r="AB109" t="s">
        <v>650</v>
      </c>
    </row>
    <row r="110" spans="1:28" x14ac:dyDescent="0.25">
      <c r="A110" t="s">
        <v>860</v>
      </c>
      <c r="B110" t="s">
        <v>458</v>
      </c>
      <c r="C110" t="s">
        <v>459</v>
      </c>
      <c r="D110" t="s">
        <v>861</v>
      </c>
      <c r="E110" t="s">
        <v>461</v>
      </c>
      <c r="F110" t="s">
        <v>971</v>
      </c>
      <c r="G110" t="s">
        <v>972</v>
      </c>
      <c r="H110" t="s">
        <v>464</v>
      </c>
      <c r="I110" t="s">
        <v>973</v>
      </c>
      <c r="J110" t="s">
        <v>974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467</v>
      </c>
      <c r="W110" t="s">
        <v>889</v>
      </c>
      <c r="Y110" t="s">
        <v>867</v>
      </c>
      <c r="Z110">
        <v>-16.36</v>
      </c>
      <c r="AA110">
        <v>-49.5</v>
      </c>
      <c r="AB110" t="s">
        <v>650</v>
      </c>
    </row>
    <row r="111" spans="1:28" x14ac:dyDescent="0.25">
      <c r="A111" t="s">
        <v>860</v>
      </c>
      <c r="B111" t="s">
        <v>458</v>
      </c>
      <c r="C111" t="s">
        <v>459</v>
      </c>
      <c r="D111" t="s">
        <v>861</v>
      </c>
      <c r="E111" t="s">
        <v>461</v>
      </c>
      <c r="F111" t="s">
        <v>975</v>
      </c>
      <c r="G111" t="s">
        <v>976</v>
      </c>
      <c r="H111" t="s">
        <v>464</v>
      </c>
      <c r="I111" t="s">
        <v>977</v>
      </c>
      <c r="J111" t="s">
        <v>978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467</v>
      </c>
      <c r="X111" t="s">
        <v>979</v>
      </c>
      <c r="Y111" t="s">
        <v>867</v>
      </c>
      <c r="Z111">
        <v>-18.010000000000002</v>
      </c>
      <c r="AA111">
        <v>-49.36</v>
      </c>
      <c r="AB111" t="s">
        <v>650</v>
      </c>
    </row>
    <row r="112" spans="1:28" x14ac:dyDescent="0.25">
      <c r="A112" t="s">
        <v>860</v>
      </c>
      <c r="B112" t="s">
        <v>458</v>
      </c>
      <c r="C112" t="s">
        <v>459</v>
      </c>
      <c r="D112" t="s">
        <v>861</v>
      </c>
      <c r="E112" t="s">
        <v>461</v>
      </c>
      <c r="F112" t="s">
        <v>980</v>
      </c>
      <c r="G112" t="s">
        <v>981</v>
      </c>
      <c r="H112" t="s">
        <v>464</v>
      </c>
      <c r="I112" t="s">
        <v>982</v>
      </c>
      <c r="J112" t="s">
        <v>914</v>
      </c>
      <c r="K112" t="s">
        <v>983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919</v>
      </c>
      <c r="Y112" t="s">
        <v>867</v>
      </c>
      <c r="Z112">
        <v>-14.95</v>
      </c>
      <c r="AA112">
        <v>-49.53</v>
      </c>
      <c r="AB112" t="s">
        <v>650</v>
      </c>
    </row>
    <row r="113" spans="1:28" x14ac:dyDescent="0.25">
      <c r="A113" t="s">
        <v>860</v>
      </c>
      <c r="B113" t="s">
        <v>458</v>
      </c>
      <c r="C113" t="s">
        <v>459</v>
      </c>
      <c r="D113" t="s">
        <v>861</v>
      </c>
      <c r="E113" t="s">
        <v>461</v>
      </c>
      <c r="F113" t="s">
        <v>984</v>
      </c>
      <c r="G113" t="s">
        <v>985</v>
      </c>
      <c r="H113" t="s">
        <v>464</v>
      </c>
      <c r="I113" t="s">
        <v>986</v>
      </c>
      <c r="J113" t="s">
        <v>987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467</v>
      </c>
      <c r="W113" t="s">
        <v>908</v>
      </c>
      <c r="Y113" t="s">
        <v>867</v>
      </c>
      <c r="Z113">
        <v>-15.56</v>
      </c>
      <c r="AA113">
        <v>-49.95</v>
      </c>
      <c r="AB113" t="s">
        <v>650</v>
      </c>
    </row>
    <row r="114" spans="1:28" x14ac:dyDescent="0.25">
      <c r="A114" t="s">
        <v>860</v>
      </c>
      <c r="B114" t="s">
        <v>458</v>
      </c>
      <c r="C114" t="s">
        <v>459</v>
      </c>
      <c r="D114" t="s">
        <v>861</v>
      </c>
      <c r="E114" t="s">
        <v>461</v>
      </c>
      <c r="F114" t="s">
        <v>988</v>
      </c>
      <c r="G114" t="s">
        <v>989</v>
      </c>
      <c r="H114" t="s">
        <v>464</v>
      </c>
      <c r="I114" t="s">
        <v>990</v>
      </c>
      <c r="J114" t="s">
        <v>991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889</v>
      </c>
      <c r="Y114" t="s">
        <v>867</v>
      </c>
      <c r="Z114">
        <v>-16.68</v>
      </c>
      <c r="AA114">
        <v>-49.26</v>
      </c>
      <c r="AB114" t="s">
        <v>650</v>
      </c>
    </row>
    <row r="115" spans="1:28" x14ac:dyDescent="0.25">
      <c r="A115" t="s">
        <v>860</v>
      </c>
      <c r="B115" t="s">
        <v>458</v>
      </c>
      <c r="C115" t="s">
        <v>459</v>
      </c>
      <c r="D115" t="s">
        <v>861</v>
      </c>
      <c r="E115" t="s">
        <v>461</v>
      </c>
      <c r="F115" t="s">
        <v>992</v>
      </c>
      <c r="G115" t="s">
        <v>993</v>
      </c>
      <c r="H115" t="s">
        <v>464</v>
      </c>
      <c r="I115" t="s">
        <v>994</v>
      </c>
      <c r="J115" t="s">
        <v>995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580</v>
      </c>
      <c r="V115" t="s">
        <v>114</v>
      </c>
      <c r="W115" t="s">
        <v>928</v>
      </c>
      <c r="Y115" t="s">
        <v>867</v>
      </c>
      <c r="Z115">
        <v>-16.25</v>
      </c>
      <c r="AA115">
        <v>-47.95</v>
      </c>
      <c r="AB115" t="s">
        <v>650</v>
      </c>
    </row>
    <row r="116" spans="1:28" x14ac:dyDescent="0.25">
      <c r="A116" t="s">
        <v>860</v>
      </c>
      <c r="B116" t="s">
        <v>458</v>
      </c>
      <c r="C116" t="s">
        <v>459</v>
      </c>
      <c r="D116" t="s">
        <v>861</v>
      </c>
      <c r="E116" t="s">
        <v>461</v>
      </c>
      <c r="F116" t="s">
        <v>996</v>
      </c>
      <c r="G116" t="s">
        <v>997</v>
      </c>
      <c r="H116" t="s">
        <v>464</v>
      </c>
      <c r="I116" t="s">
        <v>998</v>
      </c>
      <c r="J116" t="s">
        <v>999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467</v>
      </c>
      <c r="W116" t="s">
        <v>866</v>
      </c>
      <c r="Y116" t="s">
        <v>867</v>
      </c>
      <c r="Z116">
        <v>-16.41</v>
      </c>
      <c r="AA116">
        <v>-49.22</v>
      </c>
      <c r="AB116" t="s">
        <v>650</v>
      </c>
    </row>
    <row r="117" spans="1:28" x14ac:dyDescent="0.25">
      <c r="A117" t="s">
        <v>860</v>
      </c>
      <c r="B117" t="s">
        <v>458</v>
      </c>
      <c r="C117" t="s">
        <v>459</v>
      </c>
      <c r="D117" t="s">
        <v>861</v>
      </c>
      <c r="E117" t="s">
        <v>461</v>
      </c>
      <c r="F117" t="s">
        <v>1000</v>
      </c>
      <c r="G117" t="s">
        <v>1001</v>
      </c>
      <c r="H117" t="s">
        <v>464</v>
      </c>
      <c r="I117" t="s">
        <v>1002</v>
      </c>
      <c r="J117" t="s">
        <v>1003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580</v>
      </c>
      <c r="V117" t="s">
        <v>114</v>
      </c>
      <c r="X117" t="s">
        <v>1004</v>
      </c>
      <c r="Y117" t="s">
        <v>867</v>
      </c>
      <c r="Z117">
        <v>-16</v>
      </c>
      <c r="AA117">
        <v>-48</v>
      </c>
      <c r="AB117" t="s">
        <v>650</v>
      </c>
    </row>
    <row r="118" spans="1:28" x14ac:dyDescent="0.25">
      <c r="A118" t="s">
        <v>860</v>
      </c>
      <c r="B118" t="s">
        <v>458</v>
      </c>
      <c r="C118" t="s">
        <v>459</v>
      </c>
      <c r="D118" t="s">
        <v>861</v>
      </c>
      <c r="E118" t="s">
        <v>461</v>
      </c>
      <c r="F118" t="s">
        <v>1005</v>
      </c>
      <c r="G118" t="s">
        <v>1006</v>
      </c>
      <c r="H118" t="s">
        <v>464</v>
      </c>
      <c r="I118" t="s">
        <v>1007</v>
      </c>
      <c r="J118" t="s">
        <v>914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467</v>
      </c>
      <c r="V118" t="s">
        <v>109</v>
      </c>
      <c r="W118" t="s">
        <v>899</v>
      </c>
      <c r="Y118" t="s">
        <v>867</v>
      </c>
      <c r="Z118">
        <v>-16.03</v>
      </c>
      <c r="AA118">
        <v>-47.92</v>
      </c>
      <c r="AB118" t="s">
        <v>650</v>
      </c>
    </row>
    <row r="119" spans="1:28" x14ac:dyDescent="0.25">
      <c r="A119" t="s">
        <v>860</v>
      </c>
      <c r="B119" t="s">
        <v>458</v>
      </c>
      <c r="C119" t="s">
        <v>459</v>
      </c>
      <c r="D119" t="s">
        <v>861</v>
      </c>
      <c r="E119" t="s">
        <v>461</v>
      </c>
      <c r="F119" t="s">
        <v>1008</v>
      </c>
      <c r="G119" t="s">
        <v>1009</v>
      </c>
      <c r="H119" t="s">
        <v>464</v>
      </c>
      <c r="I119" t="s">
        <v>1010</v>
      </c>
      <c r="J119" t="s">
        <v>914</v>
      </c>
      <c r="K119" t="s">
        <v>1011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1012</v>
      </c>
      <c r="Y119" t="s">
        <v>867</v>
      </c>
      <c r="Z119">
        <v>-18.989999999999998</v>
      </c>
      <c r="AA119">
        <v>-50.54</v>
      </c>
      <c r="AB119" t="s">
        <v>650</v>
      </c>
    </row>
    <row r="120" spans="1:28" x14ac:dyDescent="0.25">
      <c r="A120" t="s">
        <v>860</v>
      </c>
      <c r="B120" t="s">
        <v>458</v>
      </c>
      <c r="C120" t="s">
        <v>459</v>
      </c>
      <c r="D120" t="s">
        <v>861</v>
      </c>
      <c r="E120" t="s">
        <v>461</v>
      </c>
      <c r="F120" t="s">
        <v>1013</v>
      </c>
      <c r="G120" t="s">
        <v>1014</v>
      </c>
      <c r="H120" t="s">
        <v>464</v>
      </c>
      <c r="I120" t="s">
        <v>902</v>
      </c>
      <c r="J120" t="s">
        <v>1015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873</v>
      </c>
      <c r="Y120" t="s">
        <v>867</v>
      </c>
      <c r="Z120">
        <v>-15.87</v>
      </c>
      <c r="AA120">
        <v>-50.87</v>
      </c>
      <c r="AB120" t="s">
        <v>495</v>
      </c>
    </row>
    <row r="121" spans="1:28" x14ac:dyDescent="0.25">
      <c r="A121" t="s">
        <v>860</v>
      </c>
      <c r="B121" t="s">
        <v>458</v>
      </c>
      <c r="C121" t="s">
        <v>459</v>
      </c>
      <c r="D121" t="s">
        <v>861</v>
      </c>
      <c r="E121" t="s">
        <v>461</v>
      </c>
      <c r="F121" t="s">
        <v>1016</v>
      </c>
      <c r="G121" t="s">
        <v>1017</v>
      </c>
      <c r="H121" t="s">
        <v>464</v>
      </c>
      <c r="I121" t="s">
        <v>1018</v>
      </c>
      <c r="J121" t="s">
        <v>1019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580</v>
      </c>
      <c r="V121" t="s">
        <v>114</v>
      </c>
      <c r="X121" t="s">
        <v>1020</v>
      </c>
      <c r="Y121" t="s">
        <v>867</v>
      </c>
      <c r="Z121">
        <v>-16</v>
      </c>
      <c r="AA121">
        <v>-48</v>
      </c>
      <c r="AB121" t="s">
        <v>650</v>
      </c>
    </row>
    <row r="122" spans="1:28" x14ac:dyDescent="0.25">
      <c r="A122" t="s">
        <v>860</v>
      </c>
      <c r="B122" t="s">
        <v>458</v>
      </c>
      <c r="C122" t="s">
        <v>459</v>
      </c>
      <c r="D122" t="s">
        <v>861</v>
      </c>
      <c r="E122" t="s">
        <v>461</v>
      </c>
      <c r="F122" t="s">
        <v>1021</v>
      </c>
      <c r="G122" t="s">
        <v>1022</v>
      </c>
      <c r="H122" t="s">
        <v>464</v>
      </c>
      <c r="I122" t="s">
        <v>1023</v>
      </c>
      <c r="J122" t="s">
        <v>1003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580</v>
      </c>
      <c r="V122" t="s">
        <v>114</v>
      </c>
      <c r="W122" t="s">
        <v>883</v>
      </c>
      <c r="Y122" t="s">
        <v>867</v>
      </c>
      <c r="Z122">
        <v>-18.07</v>
      </c>
      <c r="AA122">
        <v>-48.67</v>
      </c>
      <c r="AB122" t="s">
        <v>650</v>
      </c>
    </row>
    <row r="123" spans="1:28" x14ac:dyDescent="0.25">
      <c r="A123" t="s">
        <v>860</v>
      </c>
      <c r="B123" t="s">
        <v>458</v>
      </c>
      <c r="C123" t="s">
        <v>459</v>
      </c>
      <c r="D123" t="s">
        <v>861</v>
      </c>
      <c r="E123" t="s">
        <v>461</v>
      </c>
      <c r="F123" t="s">
        <v>1024</v>
      </c>
      <c r="G123" t="s">
        <v>1025</v>
      </c>
      <c r="H123" t="s">
        <v>464</v>
      </c>
      <c r="I123" t="s">
        <v>1026</v>
      </c>
      <c r="J123" t="s">
        <v>914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580</v>
      </c>
      <c r="V123" t="s">
        <v>114</v>
      </c>
      <c r="X123" t="s">
        <v>1027</v>
      </c>
      <c r="Y123" t="s">
        <v>867</v>
      </c>
      <c r="Z123">
        <v>-16.66</v>
      </c>
      <c r="AA123">
        <v>-48.61</v>
      </c>
      <c r="AB123" t="s">
        <v>650</v>
      </c>
    </row>
    <row r="124" spans="1:28" x14ac:dyDescent="0.25">
      <c r="A124" t="s">
        <v>860</v>
      </c>
      <c r="B124" t="s">
        <v>574</v>
      </c>
      <c r="C124" t="s">
        <v>459</v>
      </c>
      <c r="D124" t="s">
        <v>861</v>
      </c>
      <c r="E124" t="s">
        <v>461</v>
      </c>
      <c r="F124" t="s">
        <v>1028</v>
      </c>
      <c r="G124" t="s">
        <v>1029</v>
      </c>
      <c r="H124" t="s">
        <v>464</v>
      </c>
      <c r="I124" t="s">
        <v>1030</v>
      </c>
      <c r="J124" t="s">
        <v>1031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467</v>
      </c>
      <c r="Y124" t="s">
        <v>867</v>
      </c>
      <c r="Z124">
        <v>-17.46</v>
      </c>
      <c r="AA124">
        <v>-48.2</v>
      </c>
      <c r="AB124" t="s">
        <v>650</v>
      </c>
    </row>
    <row r="125" spans="1:28" x14ac:dyDescent="0.25">
      <c r="A125" t="s">
        <v>860</v>
      </c>
      <c r="B125" t="s">
        <v>486</v>
      </c>
      <c r="C125" t="s">
        <v>459</v>
      </c>
      <c r="D125" t="s">
        <v>861</v>
      </c>
      <c r="E125" t="s">
        <v>461</v>
      </c>
      <c r="F125" t="s">
        <v>1032</v>
      </c>
      <c r="G125" t="s">
        <v>6915</v>
      </c>
      <c r="H125" t="s">
        <v>464</v>
      </c>
      <c r="I125" t="s">
        <v>6916</v>
      </c>
      <c r="J125" t="s">
        <v>1033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580</v>
      </c>
      <c r="V125" t="s">
        <v>114</v>
      </c>
      <c r="W125" t="s">
        <v>908</v>
      </c>
      <c r="X125" t="s">
        <v>6917</v>
      </c>
      <c r="Y125" t="s">
        <v>867</v>
      </c>
      <c r="Z125">
        <v>-14923235318</v>
      </c>
      <c r="AA125">
        <v>-5107320559</v>
      </c>
      <c r="AB125" t="s">
        <v>650</v>
      </c>
    </row>
    <row r="126" spans="1:28" x14ac:dyDescent="0.25">
      <c r="A126" t="s">
        <v>860</v>
      </c>
      <c r="B126" t="s">
        <v>486</v>
      </c>
      <c r="C126" t="s">
        <v>459</v>
      </c>
      <c r="D126" t="s">
        <v>861</v>
      </c>
      <c r="E126" t="s">
        <v>461</v>
      </c>
      <c r="F126" t="s">
        <v>1034</v>
      </c>
      <c r="G126" t="s">
        <v>1035</v>
      </c>
      <c r="H126" t="s">
        <v>464</v>
      </c>
      <c r="I126" t="s">
        <v>1036</v>
      </c>
      <c r="J126" t="s">
        <v>1033</v>
      </c>
      <c r="K126" t="s">
        <v>933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467</v>
      </c>
      <c r="X126" t="s">
        <v>1037</v>
      </c>
      <c r="Y126" t="s">
        <v>867</v>
      </c>
      <c r="Z126">
        <v>-16</v>
      </c>
      <c r="AA126">
        <v>-48</v>
      </c>
      <c r="AB126" t="s">
        <v>650</v>
      </c>
    </row>
    <row r="127" spans="1:28" x14ac:dyDescent="0.25">
      <c r="A127" t="s">
        <v>860</v>
      </c>
      <c r="B127" t="s">
        <v>486</v>
      </c>
      <c r="C127" t="s">
        <v>459</v>
      </c>
      <c r="D127" t="s">
        <v>861</v>
      </c>
      <c r="E127" t="s">
        <v>461</v>
      </c>
      <c r="F127" t="s">
        <v>1038</v>
      </c>
      <c r="G127" t="s">
        <v>1039</v>
      </c>
      <c r="H127" t="s">
        <v>464</v>
      </c>
      <c r="I127" t="s">
        <v>1040</v>
      </c>
      <c r="J127" t="s">
        <v>1033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467</v>
      </c>
      <c r="W127" t="s">
        <v>908</v>
      </c>
      <c r="Y127" t="s">
        <v>867</v>
      </c>
      <c r="Z127">
        <v>-15.82</v>
      </c>
      <c r="AA127">
        <v>-50.61</v>
      </c>
      <c r="AB127" t="s">
        <v>650</v>
      </c>
    </row>
    <row r="128" spans="1:28" x14ac:dyDescent="0.25">
      <c r="A128" t="s">
        <v>860</v>
      </c>
      <c r="B128" t="s">
        <v>486</v>
      </c>
      <c r="C128" t="s">
        <v>459</v>
      </c>
      <c r="D128" t="s">
        <v>861</v>
      </c>
      <c r="E128" t="s">
        <v>461</v>
      </c>
      <c r="F128" t="s">
        <v>1041</v>
      </c>
      <c r="G128" t="s">
        <v>1042</v>
      </c>
      <c r="H128" t="s">
        <v>464</v>
      </c>
      <c r="I128" t="s">
        <v>1043</v>
      </c>
      <c r="J128" t="s">
        <v>1033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580</v>
      </c>
      <c r="V128" t="s">
        <v>114</v>
      </c>
      <c r="W128" t="s">
        <v>908</v>
      </c>
      <c r="Y128" t="s">
        <v>867</v>
      </c>
      <c r="Z128">
        <v>-15.02</v>
      </c>
      <c r="AA128">
        <v>-50.42</v>
      </c>
      <c r="AB128" t="s">
        <v>650</v>
      </c>
    </row>
    <row r="129" spans="1:28" x14ac:dyDescent="0.25">
      <c r="A129" t="s">
        <v>860</v>
      </c>
      <c r="B129" t="s">
        <v>486</v>
      </c>
      <c r="C129" t="s">
        <v>459</v>
      </c>
      <c r="D129" t="s">
        <v>861</v>
      </c>
      <c r="E129" t="s">
        <v>461</v>
      </c>
      <c r="F129" t="s">
        <v>1044</v>
      </c>
      <c r="G129" t="s">
        <v>1045</v>
      </c>
      <c r="H129" t="s">
        <v>464</v>
      </c>
      <c r="I129" t="s">
        <v>1046</v>
      </c>
      <c r="J129" t="s">
        <v>1047</v>
      </c>
      <c r="K129" t="s">
        <v>933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1048</v>
      </c>
      <c r="Y129" t="s">
        <v>867</v>
      </c>
      <c r="Z129">
        <v>-16</v>
      </c>
      <c r="AA129">
        <v>-48</v>
      </c>
      <c r="AB129" t="s">
        <v>650</v>
      </c>
    </row>
    <row r="130" spans="1:28" x14ac:dyDescent="0.25">
      <c r="A130" t="s">
        <v>860</v>
      </c>
      <c r="B130" t="s">
        <v>496</v>
      </c>
      <c r="C130" t="s">
        <v>459</v>
      </c>
      <c r="D130" t="s">
        <v>1049</v>
      </c>
      <c r="E130" t="s">
        <v>1050</v>
      </c>
      <c r="F130" t="s">
        <v>1051</v>
      </c>
      <c r="G130" t="s">
        <v>1052</v>
      </c>
      <c r="H130" t="s">
        <v>464</v>
      </c>
      <c r="I130" t="s">
        <v>1053</v>
      </c>
      <c r="J130" t="s">
        <v>1054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467</v>
      </c>
      <c r="V130" t="s">
        <v>109</v>
      </c>
      <c r="W130" t="s">
        <v>889</v>
      </c>
      <c r="Y130" t="s">
        <v>867</v>
      </c>
      <c r="Z130">
        <v>-16.68</v>
      </c>
      <c r="AA130">
        <v>-49.26</v>
      </c>
      <c r="AB130" t="s">
        <v>650</v>
      </c>
    </row>
    <row r="131" spans="1:28" x14ac:dyDescent="0.25">
      <c r="A131" t="s">
        <v>860</v>
      </c>
      <c r="B131" t="s">
        <v>496</v>
      </c>
      <c r="C131" t="s">
        <v>459</v>
      </c>
      <c r="D131" t="s">
        <v>1049</v>
      </c>
      <c r="E131" t="s">
        <v>1050</v>
      </c>
      <c r="F131" t="s">
        <v>1055</v>
      </c>
      <c r="G131" t="s">
        <v>1056</v>
      </c>
      <c r="H131" t="s">
        <v>464</v>
      </c>
      <c r="I131" t="s">
        <v>1057</v>
      </c>
      <c r="J131" t="s">
        <v>616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883</v>
      </c>
      <c r="Y131" t="s">
        <v>867</v>
      </c>
      <c r="Z131">
        <v>-17.72</v>
      </c>
      <c r="AA131">
        <v>-48.16</v>
      </c>
      <c r="AB131" t="s">
        <v>650</v>
      </c>
    </row>
    <row r="132" spans="1:28" x14ac:dyDescent="0.25">
      <c r="A132" t="s">
        <v>860</v>
      </c>
      <c r="B132" t="s">
        <v>496</v>
      </c>
      <c r="C132" t="s">
        <v>459</v>
      </c>
      <c r="D132" t="s">
        <v>1049</v>
      </c>
      <c r="E132" t="s">
        <v>1050</v>
      </c>
      <c r="F132" t="s">
        <v>1058</v>
      </c>
      <c r="G132" t="s">
        <v>1059</v>
      </c>
      <c r="H132" t="s">
        <v>464</v>
      </c>
      <c r="I132" t="s">
        <v>1060</v>
      </c>
      <c r="J132" t="s">
        <v>1054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467</v>
      </c>
      <c r="V132" t="s">
        <v>109</v>
      </c>
      <c r="W132" t="s">
        <v>956</v>
      </c>
      <c r="Y132" t="s">
        <v>867</v>
      </c>
      <c r="Z132">
        <v>-15.54</v>
      </c>
      <c r="AA132">
        <v>-47.33</v>
      </c>
      <c r="AB132" t="s">
        <v>650</v>
      </c>
    </row>
    <row r="133" spans="1:28" x14ac:dyDescent="0.25">
      <c r="A133" t="s">
        <v>860</v>
      </c>
      <c r="B133" t="s">
        <v>496</v>
      </c>
      <c r="C133" t="s">
        <v>459</v>
      </c>
      <c r="D133" t="s">
        <v>1049</v>
      </c>
      <c r="E133" t="s">
        <v>1050</v>
      </c>
      <c r="F133" t="s">
        <v>1061</v>
      </c>
      <c r="G133" t="s">
        <v>1062</v>
      </c>
      <c r="H133" t="s">
        <v>464</v>
      </c>
      <c r="I133" t="s">
        <v>1063</v>
      </c>
      <c r="J133" t="s">
        <v>616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919</v>
      </c>
      <c r="Y133" t="s">
        <v>867</v>
      </c>
      <c r="Z133">
        <v>-14.02</v>
      </c>
      <c r="AA133">
        <v>-49.18</v>
      </c>
      <c r="AB133" t="s">
        <v>650</v>
      </c>
    </row>
    <row r="134" spans="1:28" x14ac:dyDescent="0.25">
      <c r="A134" t="s">
        <v>860</v>
      </c>
      <c r="B134" t="s">
        <v>496</v>
      </c>
      <c r="C134" t="s">
        <v>459</v>
      </c>
      <c r="D134" t="s">
        <v>1049</v>
      </c>
      <c r="E134" t="s">
        <v>1050</v>
      </c>
      <c r="F134" t="s">
        <v>1064</v>
      </c>
      <c r="G134" t="s">
        <v>1065</v>
      </c>
      <c r="H134" t="s">
        <v>464</v>
      </c>
      <c r="I134" t="s">
        <v>1066</v>
      </c>
      <c r="J134" t="s">
        <v>624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944</v>
      </c>
      <c r="Y134" t="s">
        <v>867</v>
      </c>
      <c r="Z134">
        <v>-17.88</v>
      </c>
      <c r="AA134">
        <v>-51.71</v>
      </c>
      <c r="AB134" t="s">
        <v>650</v>
      </c>
    </row>
    <row r="135" spans="1:28" x14ac:dyDescent="0.25">
      <c r="A135" t="s">
        <v>860</v>
      </c>
      <c r="B135" t="s">
        <v>496</v>
      </c>
      <c r="C135" t="s">
        <v>459</v>
      </c>
      <c r="D135" t="s">
        <v>1049</v>
      </c>
      <c r="E135" t="s">
        <v>1050</v>
      </c>
      <c r="F135" t="s">
        <v>1067</v>
      </c>
      <c r="G135" t="s">
        <v>1068</v>
      </c>
      <c r="H135" t="s">
        <v>464</v>
      </c>
      <c r="I135" t="s">
        <v>1069</v>
      </c>
      <c r="J135" t="s">
        <v>1070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1071</v>
      </c>
      <c r="Y135" t="s">
        <v>867</v>
      </c>
      <c r="Z135">
        <v>-16.260000000000002</v>
      </c>
      <c r="AA135">
        <v>-48.95</v>
      </c>
      <c r="AB135" t="s">
        <v>650</v>
      </c>
    </row>
    <row r="136" spans="1:28" x14ac:dyDescent="0.25">
      <c r="A136" t="s">
        <v>860</v>
      </c>
      <c r="B136" t="s">
        <v>496</v>
      </c>
      <c r="C136" t="s">
        <v>459</v>
      </c>
      <c r="D136" t="s">
        <v>1049</v>
      </c>
      <c r="E136" t="s">
        <v>1050</v>
      </c>
      <c r="F136" t="s">
        <v>1072</v>
      </c>
      <c r="G136" t="s">
        <v>1073</v>
      </c>
      <c r="H136" t="s">
        <v>464</v>
      </c>
      <c r="I136" t="s">
        <v>1074</v>
      </c>
      <c r="J136" t="s">
        <v>1075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467</v>
      </c>
      <c r="W136" t="s">
        <v>889</v>
      </c>
      <c r="Y136" t="s">
        <v>867</v>
      </c>
      <c r="Z136">
        <v>-16.68</v>
      </c>
      <c r="AA136">
        <v>-49.26</v>
      </c>
      <c r="AB136" t="s">
        <v>650</v>
      </c>
    </row>
    <row r="137" spans="1:28" x14ac:dyDescent="0.25">
      <c r="A137" t="s">
        <v>860</v>
      </c>
      <c r="B137" t="s">
        <v>496</v>
      </c>
      <c r="C137" t="s">
        <v>459</v>
      </c>
      <c r="D137" t="s">
        <v>1049</v>
      </c>
      <c r="E137" t="s">
        <v>1050</v>
      </c>
      <c r="F137" t="s">
        <v>1076</v>
      </c>
      <c r="G137" t="s">
        <v>1077</v>
      </c>
      <c r="H137" t="s">
        <v>464</v>
      </c>
      <c r="I137" t="s">
        <v>1078</v>
      </c>
      <c r="J137" t="s">
        <v>1075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1079</v>
      </c>
      <c r="Y137" t="s">
        <v>867</v>
      </c>
      <c r="Z137">
        <v>-15.25</v>
      </c>
      <c r="AA137">
        <v>-51.17</v>
      </c>
      <c r="AB137" t="s">
        <v>650</v>
      </c>
    </row>
    <row r="138" spans="1:28" x14ac:dyDescent="0.25">
      <c r="A138" t="s">
        <v>860</v>
      </c>
      <c r="B138" t="s">
        <v>496</v>
      </c>
      <c r="C138" t="s">
        <v>459</v>
      </c>
      <c r="D138" t="s">
        <v>1049</v>
      </c>
      <c r="E138" t="s">
        <v>1050</v>
      </c>
      <c r="F138" t="s">
        <v>1080</v>
      </c>
      <c r="G138" t="s">
        <v>1081</v>
      </c>
      <c r="H138" t="s">
        <v>464</v>
      </c>
      <c r="I138" t="s">
        <v>1082</v>
      </c>
      <c r="J138" t="s">
        <v>624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580</v>
      </c>
      <c r="V138" t="s">
        <v>114</v>
      </c>
      <c r="W138" t="s">
        <v>1083</v>
      </c>
      <c r="Y138" t="s">
        <v>867</v>
      </c>
      <c r="Z138">
        <v>-14.14</v>
      </c>
      <c r="AA138">
        <v>-46.82</v>
      </c>
      <c r="AB138" t="s">
        <v>650</v>
      </c>
    </row>
    <row r="139" spans="1:28" x14ac:dyDescent="0.25">
      <c r="A139" t="s">
        <v>860</v>
      </c>
      <c r="B139" t="s">
        <v>496</v>
      </c>
      <c r="C139" t="s">
        <v>459</v>
      </c>
      <c r="D139" t="s">
        <v>1049</v>
      </c>
      <c r="E139" t="s">
        <v>1050</v>
      </c>
      <c r="F139" t="s">
        <v>1084</v>
      </c>
      <c r="G139" t="s">
        <v>1085</v>
      </c>
      <c r="H139" t="s">
        <v>464</v>
      </c>
      <c r="I139" t="s">
        <v>1086</v>
      </c>
      <c r="J139" t="s">
        <v>1087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467</v>
      </c>
      <c r="W139" t="s">
        <v>908</v>
      </c>
      <c r="Y139" t="s">
        <v>867</v>
      </c>
      <c r="Z139">
        <v>-15.87</v>
      </c>
      <c r="AA139">
        <v>-50.87</v>
      </c>
      <c r="AB139" t="s">
        <v>650</v>
      </c>
    </row>
    <row r="140" spans="1:28" x14ac:dyDescent="0.25">
      <c r="A140" t="s">
        <v>860</v>
      </c>
      <c r="B140" t="s">
        <v>496</v>
      </c>
      <c r="C140" t="s">
        <v>459</v>
      </c>
      <c r="D140" t="s">
        <v>1049</v>
      </c>
      <c r="E140" t="s">
        <v>1050</v>
      </c>
      <c r="F140" t="s">
        <v>1088</v>
      </c>
      <c r="G140" t="s">
        <v>1089</v>
      </c>
      <c r="H140" t="s">
        <v>464</v>
      </c>
      <c r="I140" t="s">
        <v>1090</v>
      </c>
      <c r="J140" t="s">
        <v>624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956</v>
      </c>
      <c r="Y140" t="s">
        <v>867</v>
      </c>
      <c r="Z140">
        <v>-14.48</v>
      </c>
      <c r="AA140">
        <v>-46.12</v>
      </c>
      <c r="AB140" t="s">
        <v>650</v>
      </c>
    </row>
    <row r="141" spans="1:28" x14ac:dyDescent="0.25">
      <c r="A141" t="s">
        <v>860</v>
      </c>
      <c r="B141" t="s">
        <v>496</v>
      </c>
      <c r="C141" t="s">
        <v>459</v>
      </c>
      <c r="D141" t="s">
        <v>1049</v>
      </c>
      <c r="E141" t="s">
        <v>1050</v>
      </c>
      <c r="F141" t="s">
        <v>1091</v>
      </c>
      <c r="G141" t="s">
        <v>1092</v>
      </c>
      <c r="H141" t="s">
        <v>464</v>
      </c>
      <c r="I141" t="s">
        <v>1093</v>
      </c>
      <c r="J141" t="s">
        <v>624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467</v>
      </c>
      <c r="W141" t="s">
        <v>1094</v>
      </c>
      <c r="Y141" t="s">
        <v>867</v>
      </c>
      <c r="Z141">
        <v>-17.739999999999998</v>
      </c>
      <c r="AA141">
        <v>-48.63</v>
      </c>
      <c r="AB141" t="s">
        <v>650</v>
      </c>
    </row>
    <row r="142" spans="1:28" x14ac:dyDescent="0.25">
      <c r="A142" t="s">
        <v>860</v>
      </c>
      <c r="B142" t="s">
        <v>496</v>
      </c>
      <c r="C142" t="s">
        <v>459</v>
      </c>
      <c r="D142" t="s">
        <v>1049</v>
      </c>
      <c r="E142" t="s">
        <v>1050</v>
      </c>
      <c r="F142" t="s">
        <v>1095</v>
      </c>
      <c r="G142" t="s">
        <v>1096</v>
      </c>
      <c r="H142" t="s">
        <v>464</v>
      </c>
      <c r="I142" t="s">
        <v>1097</v>
      </c>
      <c r="J142" t="s">
        <v>1098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1099</v>
      </c>
      <c r="Y142" t="s">
        <v>867</v>
      </c>
      <c r="Z142">
        <v>-16.77</v>
      </c>
      <c r="AA142">
        <v>-47.61</v>
      </c>
      <c r="AB142" t="s">
        <v>650</v>
      </c>
    </row>
    <row r="143" spans="1:28" x14ac:dyDescent="0.25">
      <c r="A143" t="s">
        <v>860</v>
      </c>
      <c r="B143" t="s">
        <v>496</v>
      </c>
      <c r="C143" t="s">
        <v>459</v>
      </c>
      <c r="D143" t="s">
        <v>1049</v>
      </c>
      <c r="E143" t="s">
        <v>1050</v>
      </c>
      <c r="F143" t="s">
        <v>1100</v>
      </c>
      <c r="G143" t="s">
        <v>1101</v>
      </c>
      <c r="H143" t="s">
        <v>464</v>
      </c>
      <c r="I143" t="s">
        <v>1102</v>
      </c>
      <c r="J143" t="s">
        <v>624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580</v>
      </c>
      <c r="V143" t="s">
        <v>114</v>
      </c>
      <c r="W143" t="s">
        <v>956</v>
      </c>
      <c r="Y143" t="s">
        <v>867</v>
      </c>
      <c r="Z143">
        <v>-15.91</v>
      </c>
      <c r="AA143">
        <v>-50.44</v>
      </c>
      <c r="AB143" t="s">
        <v>650</v>
      </c>
    </row>
    <row r="144" spans="1:28" x14ac:dyDescent="0.25">
      <c r="A144" t="s">
        <v>860</v>
      </c>
      <c r="B144" t="s">
        <v>496</v>
      </c>
      <c r="C144" t="s">
        <v>459</v>
      </c>
      <c r="D144" t="s">
        <v>1049</v>
      </c>
      <c r="E144" t="s">
        <v>1050</v>
      </c>
      <c r="F144" t="s">
        <v>1103</v>
      </c>
      <c r="G144" t="s">
        <v>1104</v>
      </c>
      <c r="H144" t="s">
        <v>464</v>
      </c>
      <c r="I144" t="s">
        <v>1105</v>
      </c>
      <c r="J144" t="s">
        <v>624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580</v>
      </c>
      <c r="V144" t="s">
        <v>114</v>
      </c>
      <c r="W144" t="s">
        <v>956</v>
      </c>
      <c r="Y144" t="s">
        <v>867</v>
      </c>
      <c r="Z144">
        <v>-14.08</v>
      </c>
      <c r="AA144">
        <v>-46.37</v>
      </c>
      <c r="AB144" t="s">
        <v>650</v>
      </c>
    </row>
    <row r="145" spans="1:29" x14ac:dyDescent="0.25">
      <c r="A145" t="s">
        <v>860</v>
      </c>
      <c r="B145" t="s">
        <v>496</v>
      </c>
      <c r="C145" t="s">
        <v>459</v>
      </c>
      <c r="D145" t="s">
        <v>1049</v>
      </c>
      <c r="E145" t="s">
        <v>1050</v>
      </c>
      <c r="F145" t="s">
        <v>1106</v>
      </c>
      <c r="G145" t="s">
        <v>1107</v>
      </c>
      <c r="H145" t="s">
        <v>464</v>
      </c>
      <c r="I145" t="s">
        <v>1108</v>
      </c>
      <c r="J145" t="s">
        <v>1109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908</v>
      </c>
      <c r="Y145" t="s">
        <v>867</v>
      </c>
      <c r="Z145">
        <v>-15.44</v>
      </c>
      <c r="AA145">
        <v>-50.75</v>
      </c>
      <c r="AB145" t="s">
        <v>650</v>
      </c>
    </row>
    <row r="146" spans="1:29" x14ac:dyDescent="0.25">
      <c r="A146" t="s">
        <v>860</v>
      </c>
      <c r="B146" t="s">
        <v>496</v>
      </c>
      <c r="C146" t="s">
        <v>459</v>
      </c>
      <c r="D146" t="s">
        <v>1049</v>
      </c>
      <c r="E146" t="s">
        <v>1050</v>
      </c>
      <c r="F146" t="s">
        <v>1110</v>
      </c>
      <c r="G146" t="s">
        <v>1111</v>
      </c>
      <c r="H146" t="s">
        <v>464</v>
      </c>
      <c r="I146" t="s">
        <v>1112</v>
      </c>
      <c r="J146" t="s">
        <v>624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467</v>
      </c>
      <c r="W146" t="s">
        <v>956</v>
      </c>
      <c r="Y146" t="s">
        <v>867</v>
      </c>
      <c r="Z146">
        <v>-15.46</v>
      </c>
      <c r="AA146">
        <v>-47.61</v>
      </c>
      <c r="AB146" t="s">
        <v>650</v>
      </c>
    </row>
    <row r="147" spans="1:29" x14ac:dyDescent="0.25">
      <c r="A147" t="s">
        <v>860</v>
      </c>
      <c r="B147" t="s">
        <v>496</v>
      </c>
      <c r="C147" t="s">
        <v>459</v>
      </c>
      <c r="D147" t="s">
        <v>1049</v>
      </c>
      <c r="E147" t="s">
        <v>1050</v>
      </c>
      <c r="F147" t="s">
        <v>1113</v>
      </c>
      <c r="G147" t="s">
        <v>1068</v>
      </c>
      <c r="H147" t="s">
        <v>464</v>
      </c>
      <c r="I147" t="s">
        <v>1069</v>
      </c>
      <c r="J147" t="s">
        <v>1114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1071</v>
      </c>
      <c r="Y147" t="s">
        <v>867</v>
      </c>
      <c r="Z147">
        <v>-16.260000000000002</v>
      </c>
      <c r="AA147">
        <v>-48.95</v>
      </c>
      <c r="AB147" t="s">
        <v>650</v>
      </c>
    </row>
    <row r="148" spans="1:29" x14ac:dyDescent="0.25">
      <c r="A148" t="s">
        <v>860</v>
      </c>
      <c r="B148" t="s">
        <v>496</v>
      </c>
      <c r="C148" t="s">
        <v>459</v>
      </c>
      <c r="D148" t="s">
        <v>1049</v>
      </c>
      <c r="E148" t="s">
        <v>1050</v>
      </c>
      <c r="F148" t="s">
        <v>1115</v>
      </c>
      <c r="G148" t="s">
        <v>1116</v>
      </c>
      <c r="H148" t="s">
        <v>464</v>
      </c>
      <c r="I148" t="s">
        <v>1117</v>
      </c>
      <c r="J148" t="s">
        <v>1075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580</v>
      </c>
      <c r="V148" t="s">
        <v>114</v>
      </c>
      <c r="X148" t="s">
        <v>1118</v>
      </c>
      <c r="Y148" t="s">
        <v>867</v>
      </c>
      <c r="Z148">
        <v>-14</v>
      </c>
      <c r="AA148">
        <v>-46</v>
      </c>
      <c r="AB148" t="s">
        <v>650</v>
      </c>
    </row>
    <row r="149" spans="1:29" x14ac:dyDescent="0.25">
      <c r="A149" t="s">
        <v>860</v>
      </c>
      <c r="B149" t="s">
        <v>496</v>
      </c>
      <c r="C149" t="s">
        <v>459</v>
      </c>
      <c r="D149" t="s">
        <v>1049</v>
      </c>
      <c r="E149" t="s">
        <v>1050</v>
      </c>
      <c r="F149" t="s">
        <v>1119</v>
      </c>
      <c r="G149" t="s">
        <v>1120</v>
      </c>
      <c r="H149" t="s">
        <v>464</v>
      </c>
      <c r="I149" t="s">
        <v>1121</v>
      </c>
      <c r="J149" t="s">
        <v>502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580</v>
      </c>
      <c r="V149" t="s">
        <v>114</v>
      </c>
      <c r="X149" t="s">
        <v>1122</v>
      </c>
      <c r="Y149" t="s">
        <v>867</v>
      </c>
      <c r="Z149">
        <v>-16</v>
      </c>
      <c r="AA149">
        <v>-48</v>
      </c>
      <c r="AB149" t="s">
        <v>650</v>
      </c>
    </row>
    <row r="150" spans="1:29" x14ac:dyDescent="0.25">
      <c r="A150" t="s">
        <v>860</v>
      </c>
      <c r="B150" t="s">
        <v>496</v>
      </c>
      <c r="C150" t="s">
        <v>459</v>
      </c>
      <c r="D150" t="s">
        <v>1049</v>
      </c>
      <c r="E150" t="s">
        <v>1050</v>
      </c>
      <c r="F150" t="s">
        <v>1123</v>
      </c>
      <c r="G150" t="s">
        <v>1124</v>
      </c>
      <c r="H150" t="s">
        <v>464</v>
      </c>
      <c r="I150" t="s">
        <v>1125</v>
      </c>
      <c r="J150" t="s">
        <v>624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580</v>
      </c>
      <c r="V150" t="s">
        <v>114</v>
      </c>
      <c r="W150" t="s">
        <v>919</v>
      </c>
      <c r="Y150" t="s">
        <v>867</v>
      </c>
      <c r="Z150">
        <v>-14.55</v>
      </c>
      <c r="AA150">
        <v>-50.98</v>
      </c>
      <c r="AB150" t="s">
        <v>650</v>
      </c>
    </row>
    <row r="151" spans="1:29" x14ac:dyDescent="0.25">
      <c r="A151" t="s">
        <v>860</v>
      </c>
      <c r="B151" t="s">
        <v>496</v>
      </c>
      <c r="C151" t="s">
        <v>459</v>
      </c>
      <c r="D151" t="s">
        <v>1049</v>
      </c>
      <c r="E151" t="s">
        <v>1050</v>
      </c>
      <c r="F151" t="s">
        <v>1126</v>
      </c>
      <c r="G151" t="s">
        <v>1127</v>
      </c>
      <c r="H151" t="s">
        <v>464</v>
      </c>
      <c r="I151" t="s">
        <v>1128</v>
      </c>
      <c r="J151" t="s">
        <v>624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580</v>
      </c>
      <c r="V151" t="s">
        <v>114</v>
      </c>
      <c r="W151" t="s">
        <v>956</v>
      </c>
      <c r="Y151" t="s">
        <v>867</v>
      </c>
      <c r="Z151">
        <v>-15.54</v>
      </c>
      <c r="AA151">
        <v>-47.34</v>
      </c>
      <c r="AB151" t="s">
        <v>650</v>
      </c>
    </row>
    <row r="152" spans="1:29" x14ac:dyDescent="0.25">
      <c r="A152" t="s">
        <v>860</v>
      </c>
      <c r="B152" t="s">
        <v>496</v>
      </c>
      <c r="C152" t="s">
        <v>459</v>
      </c>
      <c r="D152" t="s">
        <v>1049</v>
      </c>
      <c r="E152" t="s">
        <v>1050</v>
      </c>
      <c r="F152" t="s">
        <v>1129</v>
      </c>
      <c r="G152" t="s">
        <v>1130</v>
      </c>
      <c r="H152" t="s">
        <v>464</v>
      </c>
      <c r="I152" t="s">
        <v>1131</v>
      </c>
      <c r="J152" t="s">
        <v>1075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467</v>
      </c>
      <c r="X152" t="s">
        <v>1132</v>
      </c>
      <c r="Y152" t="s">
        <v>867</v>
      </c>
      <c r="Z152">
        <v>-16</v>
      </c>
      <c r="AA152">
        <v>-48</v>
      </c>
      <c r="AB152" t="s">
        <v>650</v>
      </c>
    </row>
    <row r="153" spans="1:29" x14ac:dyDescent="0.25">
      <c r="A153" t="s">
        <v>860</v>
      </c>
      <c r="B153" t="s">
        <v>496</v>
      </c>
      <c r="C153" t="s">
        <v>459</v>
      </c>
      <c r="D153" t="s">
        <v>1049</v>
      </c>
      <c r="E153" t="s">
        <v>1050</v>
      </c>
      <c r="F153" t="s">
        <v>1133</v>
      </c>
      <c r="G153" t="s">
        <v>1134</v>
      </c>
      <c r="H153" t="s">
        <v>464</v>
      </c>
      <c r="I153" t="s">
        <v>1135</v>
      </c>
      <c r="J153" t="s">
        <v>624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580</v>
      </c>
      <c r="V153" t="s">
        <v>114</v>
      </c>
      <c r="X153" t="s">
        <v>1136</v>
      </c>
      <c r="Y153" t="s">
        <v>867</v>
      </c>
      <c r="Z153">
        <v>-16.12</v>
      </c>
      <c r="AA153">
        <v>-50.21</v>
      </c>
      <c r="AB153" t="s">
        <v>650</v>
      </c>
    </row>
    <row r="154" spans="1:29" x14ac:dyDescent="0.25">
      <c r="A154" t="s">
        <v>860</v>
      </c>
      <c r="B154" t="s">
        <v>496</v>
      </c>
      <c r="C154" t="s">
        <v>459</v>
      </c>
      <c r="D154" t="s">
        <v>1049</v>
      </c>
      <c r="E154" t="s">
        <v>1050</v>
      </c>
      <c r="F154" t="s">
        <v>1137</v>
      </c>
      <c r="G154" t="s">
        <v>1138</v>
      </c>
      <c r="H154" t="s">
        <v>464</v>
      </c>
      <c r="I154" t="s">
        <v>1139</v>
      </c>
      <c r="J154" t="s">
        <v>624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580</v>
      </c>
      <c r="V154" t="s">
        <v>114</v>
      </c>
      <c r="W154" t="s">
        <v>919</v>
      </c>
      <c r="Y154" t="s">
        <v>867</v>
      </c>
      <c r="Z154">
        <v>-13.65</v>
      </c>
      <c r="AA154">
        <v>-49.27</v>
      </c>
      <c r="AB154" t="s">
        <v>650</v>
      </c>
    </row>
    <row r="155" spans="1:29" x14ac:dyDescent="0.25">
      <c r="A155" t="s">
        <v>860</v>
      </c>
      <c r="B155" t="s">
        <v>496</v>
      </c>
      <c r="C155" t="s">
        <v>459</v>
      </c>
      <c r="D155" t="s">
        <v>1049</v>
      </c>
      <c r="E155" t="s">
        <v>1050</v>
      </c>
      <c r="F155" t="s">
        <v>1140</v>
      </c>
      <c r="G155" t="s">
        <v>1141</v>
      </c>
      <c r="H155" t="s">
        <v>464</v>
      </c>
      <c r="I155" t="s">
        <v>1142</v>
      </c>
      <c r="J155" t="s">
        <v>1075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580</v>
      </c>
      <c r="V155" t="s">
        <v>114</v>
      </c>
      <c r="X155" t="s">
        <v>1143</v>
      </c>
      <c r="Y155" t="s">
        <v>867</v>
      </c>
      <c r="Z155">
        <v>-16.579999999999998</v>
      </c>
      <c r="AA155">
        <v>-49.88</v>
      </c>
      <c r="AB155" t="s">
        <v>650</v>
      </c>
    </row>
    <row r="156" spans="1:29" x14ac:dyDescent="0.25">
      <c r="A156" t="s">
        <v>860</v>
      </c>
      <c r="B156" t="s">
        <v>496</v>
      </c>
      <c r="C156" t="s">
        <v>459</v>
      </c>
      <c r="D156" t="s">
        <v>1049</v>
      </c>
      <c r="E156" t="s">
        <v>1050</v>
      </c>
      <c r="F156" t="s">
        <v>1144</v>
      </c>
      <c r="G156" t="s">
        <v>1145</v>
      </c>
      <c r="H156" t="s">
        <v>464</v>
      </c>
      <c r="I156" t="s">
        <v>1146</v>
      </c>
      <c r="J156" t="s">
        <v>624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580</v>
      </c>
      <c r="V156" t="s">
        <v>114</v>
      </c>
      <c r="Y156" t="s">
        <v>867</v>
      </c>
      <c r="Z156">
        <v>-16.73</v>
      </c>
      <c r="AA156">
        <v>-51.53</v>
      </c>
      <c r="AB156" t="s">
        <v>650</v>
      </c>
    </row>
    <row r="157" spans="1:29" x14ac:dyDescent="0.25">
      <c r="A157" t="s">
        <v>860</v>
      </c>
      <c r="B157" t="s">
        <v>496</v>
      </c>
      <c r="C157" t="s">
        <v>459</v>
      </c>
      <c r="D157" t="s">
        <v>1049</v>
      </c>
      <c r="E157" t="s">
        <v>1050</v>
      </c>
      <c r="F157" t="s">
        <v>1147</v>
      </c>
      <c r="G157" t="s">
        <v>1148</v>
      </c>
      <c r="H157" t="s">
        <v>464</v>
      </c>
      <c r="I157" t="s">
        <v>1149</v>
      </c>
      <c r="J157" t="s">
        <v>502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580</v>
      </c>
      <c r="V157" t="s">
        <v>114</v>
      </c>
      <c r="X157" t="s">
        <v>1150</v>
      </c>
      <c r="Y157" t="s">
        <v>867</v>
      </c>
      <c r="Z157">
        <v>-16.100000000000001</v>
      </c>
      <c r="AA157">
        <v>-49.34</v>
      </c>
      <c r="AB157" t="s">
        <v>650</v>
      </c>
    </row>
    <row r="158" spans="1:29" x14ac:dyDescent="0.25">
      <c r="A158" t="s">
        <v>860</v>
      </c>
      <c r="B158" t="s">
        <v>496</v>
      </c>
      <c r="C158" t="s">
        <v>459</v>
      </c>
      <c r="D158" t="s">
        <v>1049</v>
      </c>
      <c r="E158" t="s">
        <v>1050</v>
      </c>
      <c r="F158" t="s">
        <v>1151</v>
      </c>
      <c r="G158" t="s">
        <v>1152</v>
      </c>
      <c r="H158" t="s">
        <v>464</v>
      </c>
      <c r="I158" t="s">
        <v>1153</v>
      </c>
      <c r="J158" t="s">
        <v>1075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580</v>
      </c>
      <c r="V158" t="s">
        <v>114</v>
      </c>
      <c r="W158" t="s">
        <v>1154</v>
      </c>
      <c r="Y158" t="s">
        <v>867</v>
      </c>
      <c r="Z158">
        <v>-16.329999999999998</v>
      </c>
      <c r="AA158">
        <v>-48.95</v>
      </c>
      <c r="AB158" t="s">
        <v>650</v>
      </c>
    </row>
    <row r="159" spans="1:29" x14ac:dyDescent="0.25">
      <c r="A159" t="s">
        <v>860</v>
      </c>
      <c r="B159" t="s">
        <v>496</v>
      </c>
      <c r="C159" t="s">
        <v>459</v>
      </c>
      <c r="D159" t="s">
        <v>1049</v>
      </c>
      <c r="E159" t="s">
        <v>1050</v>
      </c>
      <c r="F159" t="s">
        <v>1155</v>
      </c>
      <c r="G159" t="s">
        <v>1156</v>
      </c>
      <c r="H159" t="s">
        <v>464</v>
      </c>
      <c r="I159" t="s">
        <v>1157</v>
      </c>
      <c r="J159" t="s">
        <v>1075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908</v>
      </c>
      <c r="Y159" t="s">
        <v>867</v>
      </c>
      <c r="Z159">
        <v>-15.89</v>
      </c>
      <c r="AA159">
        <v>-50.74</v>
      </c>
      <c r="AB159" t="s">
        <v>650</v>
      </c>
    </row>
    <row r="160" spans="1:29" x14ac:dyDescent="0.25">
      <c r="A160" t="s">
        <v>860</v>
      </c>
      <c r="B160" t="s">
        <v>517</v>
      </c>
      <c r="C160" t="s">
        <v>459</v>
      </c>
      <c r="D160" t="s">
        <v>1049</v>
      </c>
      <c r="E160" t="s">
        <v>1050</v>
      </c>
      <c r="F160" t="s">
        <v>1158</v>
      </c>
      <c r="G160" t="s">
        <v>1159</v>
      </c>
      <c r="H160" t="s">
        <v>464</v>
      </c>
      <c r="I160" t="s">
        <v>1160</v>
      </c>
      <c r="J160" t="s">
        <v>1070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580</v>
      </c>
      <c r="U160" t="s">
        <v>114</v>
      </c>
      <c r="V160" t="s">
        <v>109</v>
      </c>
      <c r="W160" t="s">
        <v>928</v>
      </c>
      <c r="Y160" t="s">
        <v>867</v>
      </c>
      <c r="Z160">
        <v>-14.71</v>
      </c>
      <c r="AA160">
        <v>-47.53</v>
      </c>
      <c r="AB160" t="s">
        <v>650</v>
      </c>
      <c r="AC160" t="s">
        <v>1161</v>
      </c>
    </row>
    <row r="161" spans="1:28" x14ac:dyDescent="0.25">
      <c r="A161" t="s">
        <v>860</v>
      </c>
      <c r="B161" t="s">
        <v>486</v>
      </c>
      <c r="C161" t="s">
        <v>459</v>
      </c>
      <c r="D161" t="s">
        <v>1162</v>
      </c>
      <c r="E161" t="s">
        <v>1163</v>
      </c>
      <c r="F161" t="s">
        <v>1164</v>
      </c>
      <c r="G161" t="s">
        <v>1165</v>
      </c>
      <c r="H161" t="s">
        <v>464</v>
      </c>
      <c r="I161" t="s">
        <v>1166</v>
      </c>
      <c r="J161" t="s">
        <v>1167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866</v>
      </c>
      <c r="Y161" t="s">
        <v>867</v>
      </c>
      <c r="Z161">
        <v>-16.97</v>
      </c>
      <c r="AA161">
        <v>-49.97</v>
      </c>
      <c r="AB161" t="s">
        <v>650</v>
      </c>
    </row>
    <row r="162" spans="1:28" x14ac:dyDescent="0.25">
      <c r="A162" t="s">
        <v>860</v>
      </c>
      <c r="B162" t="s">
        <v>486</v>
      </c>
      <c r="C162" t="s">
        <v>459</v>
      </c>
      <c r="D162" t="s">
        <v>1162</v>
      </c>
      <c r="E162" t="s">
        <v>1163</v>
      </c>
      <c r="F162" t="s">
        <v>1168</v>
      </c>
      <c r="G162" t="s">
        <v>1169</v>
      </c>
      <c r="H162" t="s">
        <v>464</v>
      </c>
      <c r="I162" t="s">
        <v>1170</v>
      </c>
      <c r="J162" t="s">
        <v>1171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1083</v>
      </c>
      <c r="Y162" t="s">
        <v>867</v>
      </c>
      <c r="Z162">
        <v>-15.32</v>
      </c>
      <c r="AA162">
        <v>-49.12</v>
      </c>
      <c r="AB162" t="s">
        <v>650</v>
      </c>
    </row>
    <row r="163" spans="1:28" x14ac:dyDescent="0.25">
      <c r="A163" t="s">
        <v>860</v>
      </c>
      <c r="B163" t="s">
        <v>486</v>
      </c>
      <c r="C163" t="s">
        <v>459</v>
      </c>
      <c r="D163" t="s">
        <v>1162</v>
      </c>
      <c r="E163" t="s">
        <v>1163</v>
      </c>
      <c r="F163" t="s">
        <v>1172</v>
      </c>
      <c r="G163" t="s">
        <v>1173</v>
      </c>
      <c r="H163" t="s">
        <v>464</v>
      </c>
      <c r="I163" t="s">
        <v>1174</v>
      </c>
      <c r="J163" t="s">
        <v>1175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944</v>
      </c>
      <c r="Y163" t="s">
        <v>867</v>
      </c>
      <c r="Z163">
        <v>-16.440000000000001</v>
      </c>
      <c r="AA163">
        <v>-51.12</v>
      </c>
      <c r="AB163" t="s">
        <v>650</v>
      </c>
    </row>
    <row r="164" spans="1:28" x14ac:dyDescent="0.25">
      <c r="A164" t="s">
        <v>860</v>
      </c>
      <c r="B164" t="s">
        <v>486</v>
      </c>
      <c r="C164" t="s">
        <v>459</v>
      </c>
      <c r="D164" t="s">
        <v>1162</v>
      </c>
      <c r="E164" t="s">
        <v>1163</v>
      </c>
      <c r="F164" t="s">
        <v>1176</v>
      </c>
      <c r="G164" t="s">
        <v>1177</v>
      </c>
      <c r="H164" t="s">
        <v>464</v>
      </c>
      <c r="I164" t="s">
        <v>986</v>
      </c>
      <c r="J164" t="s">
        <v>1178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908</v>
      </c>
      <c r="Y164" t="s">
        <v>867</v>
      </c>
      <c r="Z164">
        <v>-15.56</v>
      </c>
      <c r="AA164">
        <v>-49.95</v>
      </c>
      <c r="AB164" t="s">
        <v>650</v>
      </c>
    </row>
    <row r="165" spans="1:28" x14ac:dyDescent="0.25">
      <c r="A165" t="s">
        <v>860</v>
      </c>
      <c r="B165" t="s">
        <v>486</v>
      </c>
      <c r="C165" t="s">
        <v>459</v>
      </c>
      <c r="D165" t="s">
        <v>1162</v>
      </c>
      <c r="E165" t="s">
        <v>1163</v>
      </c>
      <c r="F165" t="s">
        <v>1179</v>
      </c>
      <c r="G165" t="s">
        <v>1180</v>
      </c>
      <c r="H165" t="s">
        <v>464</v>
      </c>
      <c r="I165" t="s">
        <v>1108</v>
      </c>
      <c r="J165" t="s">
        <v>1181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908</v>
      </c>
      <c r="Y165" t="s">
        <v>867</v>
      </c>
      <c r="Z165">
        <v>-15.44</v>
      </c>
      <c r="AA165">
        <v>-50.75</v>
      </c>
      <c r="AB165" t="s">
        <v>650</v>
      </c>
    </row>
    <row r="166" spans="1:28" x14ac:dyDescent="0.25">
      <c r="A166" t="s">
        <v>860</v>
      </c>
      <c r="B166" t="s">
        <v>486</v>
      </c>
      <c r="C166" t="s">
        <v>459</v>
      </c>
      <c r="D166" t="s">
        <v>1162</v>
      </c>
      <c r="E166" t="s">
        <v>1163</v>
      </c>
      <c r="F166" t="s">
        <v>1182</v>
      </c>
      <c r="G166" t="s">
        <v>1183</v>
      </c>
      <c r="H166" t="s">
        <v>464</v>
      </c>
      <c r="I166" t="s">
        <v>1184</v>
      </c>
      <c r="J166" t="s">
        <v>1185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866</v>
      </c>
      <c r="Y166" t="s">
        <v>867</v>
      </c>
      <c r="Z166">
        <v>-16.739999999999998</v>
      </c>
      <c r="AA166">
        <v>-48.52</v>
      </c>
      <c r="AB166" t="s">
        <v>650</v>
      </c>
    </row>
    <row r="167" spans="1:28" x14ac:dyDescent="0.25">
      <c r="A167" t="s">
        <v>860</v>
      </c>
      <c r="B167" t="s">
        <v>486</v>
      </c>
      <c r="C167" t="s">
        <v>459</v>
      </c>
      <c r="D167" t="s">
        <v>1162</v>
      </c>
      <c r="E167" t="s">
        <v>1163</v>
      </c>
      <c r="F167" t="s">
        <v>1186</v>
      </c>
      <c r="G167" t="s">
        <v>1187</v>
      </c>
      <c r="H167" t="s">
        <v>464</v>
      </c>
      <c r="I167" t="s">
        <v>1188</v>
      </c>
      <c r="J167" t="s">
        <v>1189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467</v>
      </c>
      <c r="W167" t="s">
        <v>1094</v>
      </c>
      <c r="Y167" t="s">
        <v>867</v>
      </c>
      <c r="Z167">
        <v>-17.8</v>
      </c>
      <c r="AA167">
        <v>-50.93</v>
      </c>
      <c r="AB167" t="s">
        <v>650</v>
      </c>
    </row>
    <row r="168" spans="1:28" x14ac:dyDescent="0.25">
      <c r="A168" t="s">
        <v>860</v>
      </c>
      <c r="B168" t="s">
        <v>486</v>
      </c>
      <c r="C168" t="s">
        <v>459</v>
      </c>
      <c r="D168" t="s">
        <v>1162</v>
      </c>
      <c r="E168" t="s">
        <v>1163</v>
      </c>
      <c r="F168" t="s">
        <v>1190</v>
      </c>
      <c r="G168" t="s">
        <v>1191</v>
      </c>
      <c r="H168" t="s">
        <v>464</v>
      </c>
      <c r="I168" t="s">
        <v>1192</v>
      </c>
      <c r="J168" t="s">
        <v>1193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580</v>
      </c>
      <c r="V168" t="s">
        <v>114</v>
      </c>
      <c r="W168" t="s">
        <v>1094</v>
      </c>
      <c r="Y168" t="s">
        <v>867</v>
      </c>
      <c r="Z168">
        <v>-18.420000000000002</v>
      </c>
      <c r="AA168">
        <v>-49.22</v>
      </c>
      <c r="AB168" t="s">
        <v>650</v>
      </c>
    </row>
    <row r="169" spans="1:28" x14ac:dyDescent="0.25">
      <c r="A169" t="s">
        <v>860</v>
      </c>
      <c r="B169" t="s">
        <v>486</v>
      </c>
      <c r="C169" t="s">
        <v>459</v>
      </c>
      <c r="D169" t="s">
        <v>1162</v>
      </c>
      <c r="E169" t="s">
        <v>1163</v>
      </c>
      <c r="F169" t="s">
        <v>1194</v>
      </c>
      <c r="G169" t="s">
        <v>1195</v>
      </c>
      <c r="H169" t="s">
        <v>464</v>
      </c>
      <c r="I169" t="s">
        <v>881</v>
      </c>
      <c r="J169" t="s">
        <v>1196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467</v>
      </c>
      <c r="W169" t="s">
        <v>883</v>
      </c>
      <c r="Y169" t="s">
        <v>867</v>
      </c>
      <c r="Z169">
        <v>-18.22</v>
      </c>
      <c r="AA169">
        <v>-49.74</v>
      </c>
      <c r="AB169" t="s">
        <v>650</v>
      </c>
    </row>
    <row r="170" spans="1:28" x14ac:dyDescent="0.25">
      <c r="A170" t="s">
        <v>860</v>
      </c>
      <c r="B170" t="s">
        <v>486</v>
      </c>
      <c r="C170" t="s">
        <v>459</v>
      </c>
      <c r="D170" t="s">
        <v>1162</v>
      </c>
      <c r="E170" t="s">
        <v>1163</v>
      </c>
      <c r="F170" t="s">
        <v>1197</v>
      </c>
      <c r="G170" t="s">
        <v>1198</v>
      </c>
      <c r="H170" t="s">
        <v>464</v>
      </c>
      <c r="I170" t="s">
        <v>1199</v>
      </c>
      <c r="J170" t="s">
        <v>1200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1094</v>
      </c>
      <c r="Y170" t="s">
        <v>867</v>
      </c>
      <c r="Z170">
        <v>-17.739999999999998</v>
      </c>
      <c r="AA170">
        <v>-48.63</v>
      </c>
      <c r="AB170" t="s">
        <v>650</v>
      </c>
    </row>
    <row r="171" spans="1:28" x14ac:dyDescent="0.25">
      <c r="A171" t="s">
        <v>860</v>
      </c>
      <c r="B171" t="s">
        <v>486</v>
      </c>
      <c r="C171" t="s">
        <v>459</v>
      </c>
      <c r="D171" t="s">
        <v>1162</v>
      </c>
      <c r="E171" t="s">
        <v>1163</v>
      </c>
      <c r="F171" t="s">
        <v>1201</v>
      </c>
      <c r="G171" t="s">
        <v>1202</v>
      </c>
      <c r="H171" t="s">
        <v>464</v>
      </c>
      <c r="I171" t="s">
        <v>1203</v>
      </c>
      <c r="J171" t="s">
        <v>1204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867</v>
      </c>
      <c r="Z171">
        <v>-16.68</v>
      </c>
      <c r="AA171">
        <v>-49.26</v>
      </c>
      <c r="AB171" t="s">
        <v>650</v>
      </c>
    </row>
    <row r="172" spans="1:28" x14ac:dyDescent="0.25">
      <c r="A172" t="s">
        <v>860</v>
      </c>
      <c r="B172" t="s">
        <v>486</v>
      </c>
      <c r="C172" t="s">
        <v>459</v>
      </c>
      <c r="D172" t="s">
        <v>1162</v>
      </c>
      <c r="E172" t="s">
        <v>1163</v>
      </c>
      <c r="F172" t="s">
        <v>1205</v>
      </c>
      <c r="G172" t="s">
        <v>1206</v>
      </c>
      <c r="H172" t="s">
        <v>464</v>
      </c>
      <c r="I172" t="s">
        <v>1207</v>
      </c>
      <c r="J172" t="s">
        <v>1208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883</v>
      </c>
      <c r="Y172" t="s">
        <v>867</v>
      </c>
      <c r="Z172">
        <v>-17.73</v>
      </c>
      <c r="AA172">
        <v>-49.1</v>
      </c>
      <c r="AB172" t="s">
        <v>650</v>
      </c>
    </row>
    <row r="173" spans="1:28" x14ac:dyDescent="0.25">
      <c r="A173" t="s">
        <v>860</v>
      </c>
      <c r="B173" t="s">
        <v>486</v>
      </c>
      <c r="C173" t="s">
        <v>459</v>
      </c>
      <c r="D173" t="s">
        <v>1162</v>
      </c>
      <c r="E173" t="s">
        <v>1163</v>
      </c>
      <c r="F173" t="s">
        <v>1209</v>
      </c>
      <c r="G173" t="s">
        <v>1210</v>
      </c>
      <c r="H173" t="s">
        <v>464</v>
      </c>
      <c r="I173" t="s">
        <v>1211</v>
      </c>
      <c r="J173" t="s">
        <v>1212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1213</v>
      </c>
      <c r="Y173" t="s">
        <v>867</v>
      </c>
      <c r="Z173">
        <v>-14.75</v>
      </c>
      <c r="AA173">
        <v>-50.57</v>
      </c>
      <c r="AB173" t="s">
        <v>650</v>
      </c>
    </row>
    <row r="174" spans="1:28" x14ac:dyDescent="0.25">
      <c r="A174" t="s">
        <v>860</v>
      </c>
      <c r="B174" t="s">
        <v>486</v>
      </c>
      <c r="C174" t="s">
        <v>459</v>
      </c>
      <c r="D174" t="s">
        <v>1162</v>
      </c>
      <c r="E174" t="s">
        <v>1163</v>
      </c>
      <c r="F174" t="s">
        <v>1214</v>
      </c>
      <c r="G174" t="s">
        <v>1215</v>
      </c>
      <c r="H174" t="s">
        <v>464</v>
      </c>
      <c r="I174" t="s">
        <v>1216</v>
      </c>
      <c r="J174" t="s">
        <v>1217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467</v>
      </c>
      <c r="Y174" t="s">
        <v>867</v>
      </c>
      <c r="Z174">
        <v>-15.35</v>
      </c>
      <c r="AA174">
        <v>-48.51</v>
      </c>
      <c r="AB174" t="s">
        <v>650</v>
      </c>
    </row>
    <row r="175" spans="1:28" x14ac:dyDescent="0.25">
      <c r="A175" t="s">
        <v>860</v>
      </c>
      <c r="B175" t="s">
        <v>486</v>
      </c>
      <c r="C175" t="s">
        <v>459</v>
      </c>
      <c r="D175" t="s">
        <v>1162</v>
      </c>
      <c r="E175" t="s">
        <v>1163</v>
      </c>
      <c r="F175" t="s">
        <v>1218</v>
      </c>
      <c r="G175" t="s">
        <v>1219</v>
      </c>
      <c r="H175" t="s">
        <v>464</v>
      </c>
      <c r="I175" t="s">
        <v>897</v>
      </c>
      <c r="J175" t="s">
        <v>1220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467</v>
      </c>
      <c r="W175" t="s">
        <v>899</v>
      </c>
      <c r="Y175" t="s">
        <v>867</v>
      </c>
      <c r="Z175">
        <v>-15.76</v>
      </c>
      <c r="AA175">
        <v>-48.28</v>
      </c>
      <c r="AB175" t="s">
        <v>650</v>
      </c>
    </row>
    <row r="176" spans="1:28" x14ac:dyDescent="0.25">
      <c r="A176" t="s">
        <v>860</v>
      </c>
      <c r="B176" t="s">
        <v>486</v>
      </c>
      <c r="C176" t="s">
        <v>459</v>
      </c>
      <c r="D176" t="s">
        <v>1162</v>
      </c>
      <c r="E176" t="s">
        <v>1163</v>
      </c>
      <c r="F176" t="s">
        <v>1221</v>
      </c>
      <c r="G176" t="s">
        <v>1222</v>
      </c>
      <c r="H176" t="s">
        <v>464</v>
      </c>
      <c r="I176" t="s">
        <v>1223</v>
      </c>
      <c r="J176" t="s">
        <v>1224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1083</v>
      </c>
      <c r="Y176" t="s">
        <v>867</v>
      </c>
      <c r="Z176">
        <v>-15.92</v>
      </c>
      <c r="AA176">
        <v>-48.8</v>
      </c>
      <c r="AB176" t="s">
        <v>650</v>
      </c>
    </row>
    <row r="177" spans="1:28" x14ac:dyDescent="0.25">
      <c r="A177" t="s">
        <v>860</v>
      </c>
      <c r="B177" t="s">
        <v>486</v>
      </c>
      <c r="C177" t="s">
        <v>459</v>
      </c>
      <c r="D177" t="s">
        <v>1162</v>
      </c>
      <c r="E177" t="s">
        <v>1163</v>
      </c>
      <c r="F177" t="s">
        <v>1225</v>
      </c>
      <c r="G177" t="s">
        <v>1226</v>
      </c>
      <c r="H177" t="s">
        <v>464</v>
      </c>
      <c r="I177" t="s">
        <v>973</v>
      </c>
      <c r="J177" t="s">
        <v>1227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467</v>
      </c>
      <c r="W177" t="s">
        <v>889</v>
      </c>
      <c r="Y177" t="s">
        <v>867</v>
      </c>
      <c r="Z177">
        <v>-16.36</v>
      </c>
      <c r="AA177">
        <v>-49.5</v>
      </c>
      <c r="AB177" t="s">
        <v>650</v>
      </c>
    </row>
    <row r="178" spans="1:28" x14ac:dyDescent="0.25">
      <c r="A178" t="s">
        <v>860</v>
      </c>
      <c r="B178" t="s">
        <v>458</v>
      </c>
      <c r="C178" t="s">
        <v>459</v>
      </c>
      <c r="D178" t="s">
        <v>1228</v>
      </c>
      <c r="E178" t="s">
        <v>1229</v>
      </c>
      <c r="F178" t="s">
        <v>1230</v>
      </c>
      <c r="G178" t="s">
        <v>997</v>
      </c>
      <c r="H178" t="s">
        <v>464</v>
      </c>
      <c r="I178" t="s">
        <v>998</v>
      </c>
      <c r="J178" t="s">
        <v>1231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866</v>
      </c>
      <c r="Y178" t="s">
        <v>867</v>
      </c>
      <c r="Z178">
        <v>-16.41</v>
      </c>
      <c r="AA178">
        <v>-49.22</v>
      </c>
      <c r="AB178" t="s">
        <v>650</v>
      </c>
    </row>
    <row r="179" spans="1:28" x14ac:dyDescent="0.25">
      <c r="A179" t="s">
        <v>860</v>
      </c>
      <c r="B179" t="s">
        <v>486</v>
      </c>
      <c r="C179" t="s">
        <v>459</v>
      </c>
      <c r="D179" t="s">
        <v>1228</v>
      </c>
      <c r="E179" t="s">
        <v>1229</v>
      </c>
      <c r="F179" t="s">
        <v>1232</v>
      </c>
      <c r="G179" t="s">
        <v>1233</v>
      </c>
      <c r="H179" t="s">
        <v>464</v>
      </c>
      <c r="I179" t="s">
        <v>998</v>
      </c>
      <c r="J179" t="s">
        <v>1234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866</v>
      </c>
      <c r="Y179" t="s">
        <v>867</v>
      </c>
      <c r="Z179">
        <v>-16.41</v>
      </c>
      <c r="AA179">
        <v>-49.22</v>
      </c>
      <c r="AB179" t="s">
        <v>524</v>
      </c>
    </row>
    <row r="180" spans="1:28" x14ac:dyDescent="0.25">
      <c r="A180" t="s">
        <v>860</v>
      </c>
      <c r="B180" t="s">
        <v>517</v>
      </c>
      <c r="C180" t="s">
        <v>459</v>
      </c>
      <c r="D180" t="s">
        <v>1228</v>
      </c>
      <c r="E180" t="s">
        <v>1229</v>
      </c>
      <c r="F180" t="s">
        <v>1235</v>
      </c>
      <c r="G180" t="s">
        <v>1236</v>
      </c>
      <c r="H180" t="s">
        <v>464</v>
      </c>
      <c r="I180" t="s">
        <v>1237</v>
      </c>
      <c r="J180" t="s">
        <v>1238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467</v>
      </c>
      <c r="V180" t="s">
        <v>109</v>
      </c>
      <c r="W180" t="s">
        <v>866</v>
      </c>
      <c r="Y180" t="s">
        <v>867</v>
      </c>
      <c r="Z180">
        <v>-16.41</v>
      </c>
      <c r="AA180">
        <v>-49.22</v>
      </c>
      <c r="AB180" t="s">
        <v>650</v>
      </c>
    </row>
    <row r="181" spans="1:28" x14ac:dyDescent="0.25">
      <c r="A181" t="s">
        <v>860</v>
      </c>
      <c r="B181" t="s">
        <v>581</v>
      </c>
      <c r="C181" t="s">
        <v>459</v>
      </c>
      <c r="D181" t="s">
        <v>1239</v>
      </c>
      <c r="E181" t="s">
        <v>1240</v>
      </c>
      <c r="F181" t="s">
        <v>1241</v>
      </c>
      <c r="G181" t="s">
        <v>1242</v>
      </c>
      <c r="H181" t="s">
        <v>464</v>
      </c>
      <c r="I181" t="s">
        <v>1243</v>
      </c>
      <c r="J181" t="s">
        <v>1244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1245</v>
      </c>
      <c r="Y181" t="s">
        <v>867</v>
      </c>
      <c r="Z181">
        <v>-17.329999999999998</v>
      </c>
      <c r="AA181">
        <v>-53.21</v>
      </c>
      <c r="AB181" t="s">
        <v>650</v>
      </c>
    </row>
    <row r="182" spans="1:28" x14ac:dyDescent="0.25">
      <c r="A182" t="s">
        <v>860</v>
      </c>
      <c r="B182" t="s">
        <v>1246</v>
      </c>
      <c r="C182" t="s">
        <v>459</v>
      </c>
      <c r="D182" t="s">
        <v>1247</v>
      </c>
      <c r="E182" t="s">
        <v>1248</v>
      </c>
      <c r="F182" t="s">
        <v>1249</v>
      </c>
      <c r="G182" t="s">
        <v>1250</v>
      </c>
      <c r="H182" t="s">
        <v>552</v>
      </c>
      <c r="I182" t="s">
        <v>1251</v>
      </c>
      <c r="J182" t="s">
        <v>1252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580</v>
      </c>
      <c r="V182" t="s">
        <v>114</v>
      </c>
      <c r="X182" t="s">
        <v>1253</v>
      </c>
      <c r="Y182" t="s">
        <v>867</v>
      </c>
      <c r="Z182">
        <v>-15.75</v>
      </c>
      <c r="AA182">
        <v>-52.2</v>
      </c>
      <c r="AB182" t="s">
        <v>650</v>
      </c>
    </row>
    <row r="183" spans="1:28" x14ac:dyDescent="0.25">
      <c r="A183" t="s">
        <v>860</v>
      </c>
      <c r="B183" t="s">
        <v>1246</v>
      </c>
      <c r="C183" t="s">
        <v>459</v>
      </c>
      <c r="D183" t="s">
        <v>1247</v>
      </c>
      <c r="E183" t="s">
        <v>1248</v>
      </c>
      <c r="F183" t="s">
        <v>1254</v>
      </c>
      <c r="G183" t="s">
        <v>1255</v>
      </c>
      <c r="H183" t="s">
        <v>552</v>
      </c>
      <c r="I183" t="s">
        <v>1256</v>
      </c>
      <c r="J183" t="s">
        <v>1257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580</v>
      </c>
      <c r="V183" t="s">
        <v>114</v>
      </c>
      <c r="X183" t="s">
        <v>1258</v>
      </c>
      <c r="Y183" t="s">
        <v>867</v>
      </c>
      <c r="Z183">
        <v>-16.010000000000002</v>
      </c>
      <c r="AA183">
        <v>-48.2</v>
      </c>
      <c r="AB183" t="s">
        <v>650</v>
      </c>
    </row>
    <row r="184" spans="1:28" x14ac:dyDescent="0.25">
      <c r="A184" t="s">
        <v>860</v>
      </c>
      <c r="B184" t="s">
        <v>730</v>
      </c>
      <c r="C184" t="s">
        <v>547</v>
      </c>
      <c r="D184" t="s">
        <v>1247</v>
      </c>
      <c r="E184" t="s">
        <v>1248</v>
      </c>
      <c r="F184" t="s">
        <v>1259</v>
      </c>
      <c r="G184" t="s">
        <v>1260</v>
      </c>
      <c r="H184" t="s">
        <v>552</v>
      </c>
      <c r="I184" t="s">
        <v>1188</v>
      </c>
      <c r="J184" t="s">
        <v>1261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467</v>
      </c>
      <c r="W184" t="s">
        <v>1094</v>
      </c>
      <c r="Y184" t="s">
        <v>867</v>
      </c>
      <c r="Z184">
        <v>-17.8</v>
      </c>
      <c r="AA184">
        <v>-50.93</v>
      </c>
      <c r="AB184" t="s">
        <v>650</v>
      </c>
    </row>
    <row r="185" spans="1:28" x14ac:dyDescent="0.25">
      <c r="A185" t="s">
        <v>860</v>
      </c>
      <c r="B185" t="s">
        <v>1246</v>
      </c>
      <c r="C185" t="s">
        <v>547</v>
      </c>
      <c r="D185" t="s">
        <v>1262</v>
      </c>
      <c r="E185" t="s">
        <v>549</v>
      </c>
      <c r="F185" t="s">
        <v>6918</v>
      </c>
      <c r="G185" t="s">
        <v>1263</v>
      </c>
      <c r="H185" t="s">
        <v>552</v>
      </c>
      <c r="I185" t="s">
        <v>897</v>
      </c>
      <c r="J185" t="s">
        <v>1264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467</v>
      </c>
      <c r="V185" t="s">
        <v>109</v>
      </c>
      <c r="W185" t="s">
        <v>899</v>
      </c>
      <c r="Y185" t="s">
        <v>867</v>
      </c>
      <c r="Z185">
        <v>-15.76</v>
      </c>
      <c r="AA185">
        <v>-48.28</v>
      </c>
      <c r="AB185" t="s">
        <v>650</v>
      </c>
    </row>
    <row r="186" spans="1:28" x14ac:dyDescent="0.25">
      <c r="A186" t="s">
        <v>860</v>
      </c>
      <c r="B186" t="s">
        <v>1246</v>
      </c>
      <c r="C186" t="s">
        <v>547</v>
      </c>
      <c r="D186" t="s">
        <v>1262</v>
      </c>
      <c r="E186" t="s">
        <v>549</v>
      </c>
      <c r="F186" t="s">
        <v>6919</v>
      </c>
      <c r="G186" t="s">
        <v>1265</v>
      </c>
      <c r="H186" t="s">
        <v>552</v>
      </c>
      <c r="I186" t="s">
        <v>1266</v>
      </c>
      <c r="J186" t="s">
        <v>1267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467</v>
      </c>
      <c r="V186" t="s">
        <v>109</v>
      </c>
      <c r="X186" t="s">
        <v>1268</v>
      </c>
      <c r="Y186" t="s">
        <v>867</v>
      </c>
      <c r="Z186">
        <v>-17.68</v>
      </c>
      <c r="AA186">
        <v>-52.58</v>
      </c>
      <c r="AB186" t="s">
        <v>650</v>
      </c>
    </row>
    <row r="187" spans="1:28" x14ac:dyDescent="0.25">
      <c r="A187" t="s">
        <v>860</v>
      </c>
      <c r="B187" t="s">
        <v>1246</v>
      </c>
      <c r="C187" t="s">
        <v>547</v>
      </c>
      <c r="D187" t="s">
        <v>1262</v>
      </c>
      <c r="E187" t="s">
        <v>549</v>
      </c>
      <c r="F187" t="s">
        <v>6920</v>
      </c>
      <c r="G187" t="s">
        <v>1269</v>
      </c>
      <c r="H187" t="s">
        <v>552</v>
      </c>
      <c r="I187" t="s">
        <v>1270</v>
      </c>
      <c r="J187" t="s">
        <v>1267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467</v>
      </c>
      <c r="V187" t="s">
        <v>109</v>
      </c>
      <c r="W187" t="s">
        <v>944</v>
      </c>
      <c r="Y187" t="s">
        <v>867</v>
      </c>
      <c r="Z187">
        <v>-18.39</v>
      </c>
      <c r="AA187">
        <v>-52.67</v>
      </c>
      <c r="AB187" t="s">
        <v>650</v>
      </c>
    </row>
    <row r="188" spans="1:28" x14ac:dyDescent="0.25">
      <c r="A188" t="s">
        <v>860</v>
      </c>
      <c r="B188" t="s">
        <v>546</v>
      </c>
      <c r="C188" t="s">
        <v>547</v>
      </c>
      <c r="D188" t="s">
        <v>1262</v>
      </c>
      <c r="E188" t="s">
        <v>549</v>
      </c>
      <c r="F188" t="s">
        <v>6921</v>
      </c>
      <c r="G188" t="s">
        <v>1271</v>
      </c>
      <c r="H188" t="s">
        <v>552</v>
      </c>
      <c r="I188" t="s">
        <v>1272</v>
      </c>
      <c r="J188" t="s">
        <v>1273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467</v>
      </c>
      <c r="W188" t="s">
        <v>928</v>
      </c>
      <c r="Y188" t="s">
        <v>867</v>
      </c>
      <c r="Z188">
        <v>-16.25</v>
      </c>
      <c r="AA188">
        <v>-47.95</v>
      </c>
      <c r="AB188" t="s">
        <v>650</v>
      </c>
    </row>
    <row r="189" spans="1:28" x14ac:dyDescent="0.25">
      <c r="A189" t="s">
        <v>860</v>
      </c>
      <c r="B189" t="s">
        <v>546</v>
      </c>
      <c r="C189" t="s">
        <v>547</v>
      </c>
      <c r="D189" t="s">
        <v>1262</v>
      </c>
      <c r="E189" t="s">
        <v>549</v>
      </c>
      <c r="F189" t="s">
        <v>6922</v>
      </c>
      <c r="G189" t="s">
        <v>1274</v>
      </c>
      <c r="H189" t="s">
        <v>552</v>
      </c>
      <c r="I189" t="s">
        <v>892</v>
      </c>
      <c r="J189" t="s">
        <v>1275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467</v>
      </c>
      <c r="W189" t="s">
        <v>873</v>
      </c>
      <c r="Y189" t="s">
        <v>867</v>
      </c>
      <c r="Z189">
        <v>-16.68</v>
      </c>
      <c r="AA189">
        <v>-49.26</v>
      </c>
      <c r="AB189" t="s">
        <v>650</v>
      </c>
    </row>
    <row r="190" spans="1:28" x14ac:dyDescent="0.25">
      <c r="A190" t="s">
        <v>860</v>
      </c>
      <c r="B190" t="s">
        <v>546</v>
      </c>
      <c r="C190" t="s">
        <v>547</v>
      </c>
      <c r="D190" t="s">
        <v>1262</v>
      </c>
      <c r="E190" t="s">
        <v>549</v>
      </c>
      <c r="F190" t="s">
        <v>6923</v>
      </c>
      <c r="G190" t="s">
        <v>1276</v>
      </c>
      <c r="H190" t="s">
        <v>552</v>
      </c>
      <c r="I190" t="s">
        <v>897</v>
      </c>
      <c r="J190" t="s">
        <v>1277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467</v>
      </c>
      <c r="V190" t="s">
        <v>109</v>
      </c>
      <c r="W190" t="s">
        <v>899</v>
      </c>
      <c r="Y190" t="s">
        <v>867</v>
      </c>
      <c r="Z190">
        <v>-15.76</v>
      </c>
      <c r="AA190">
        <v>-48.28</v>
      </c>
      <c r="AB190" t="s">
        <v>650</v>
      </c>
    </row>
    <row r="191" spans="1:28" x14ac:dyDescent="0.25">
      <c r="A191" t="s">
        <v>860</v>
      </c>
      <c r="B191" t="s">
        <v>546</v>
      </c>
      <c r="C191" t="s">
        <v>547</v>
      </c>
      <c r="D191" t="s">
        <v>1262</v>
      </c>
      <c r="E191" t="s">
        <v>549</v>
      </c>
      <c r="F191" t="s">
        <v>6924</v>
      </c>
      <c r="G191" t="s">
        <v>1278</v>
      </c>
      <c r="H191" t="s">
        <v>552</v>
      </c>
      <c r="I191" t="s">
        <v>1192</v>
      </c>
      <c r="J191" t="s">
        <v>1279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580</v>
      </c>
      <c r="V191" t="s">
        <v>114</v>
      </c>
      <c r="W191" t="s">
        <v>1094</v>
      </c>
      <c r="Y191" t="s">
        <v>867</v>
      </c>
      <c r="Z191">
        <v>-18.420000000000002</v>
      </c>
      <c r="AA191">
        <v>-49.22</v>
      </c>
      <c r="AB191" t="s">
        <v>650</v>
      </c>
    </row>
    <row r="192" spans="1:28" x14ac:dyDescent="0.25">
      <c r="A192" t="s">
        <v>860</v>
      </c>
      <c r="B192" t="s">
        <v>546</v>
      </c>
      <c r="C192" t="s">
        <v>547</v>
      </c>
      <c r="D192" t="s">
        <v>1262</v>
      </c>
      <c r="E192" t="s">
        <v>549</v>
      </c>
      <c r="F192" t="s">
        <v>6925</v>
      </c>
      <c r="G192" t="s">
        <v>1280</v>
      </c>
      <c r="H192" t="s">
        <v>552</v>
      </c>
      <c r="I192" t="s">
        <v>1281</v>
      </c>
      <c r="J192" t="s">
        <v>1282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467</v>
      </c>
      <c r="V192" t="s">
        <v>109</v>
      </c>
      <c r="W192" t="s">
        <v>956</v>
      </c>
      <c r="Y192" t="s">
        <v>867</v>
      </c>
      <c r="Z192">
        <v>-14.48</v>
      </c>
      <c r="AA192">
        <v>-46.49</v>
      </c>
      <c r="AB192" t="s">
        <v>650</v>
      </c>
    </row>
    <row r="193" spans="1:28" x14ac:dyDescent="0.25">
      <c r="A193" t="s">
        <v>860</v>
      </c>
      <c r="B193" t="s">
        <v>546</v>
      </c>
      <c r="C193" t="s">
        <v>547</v>
      </c>
      <c r="D193" t="s">
        <v>1262</v>
      </c>
      <c r="E193" t="s">
        <v>549</v>
      </c>
      <c r="F193" t="s">
        <v>6926</v>
      </c>
      <c r="G193" t="s">
        <v>1283</v>
      </c>
      <c r="H193" t="s">
        <v>552</v>
      </c>
      <c r="I193" t="s">
        <v>1199</v>
      </c>
      <c r="J193" t="s">
        <v>1284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467</v>
      </c>
      <c r="W193" t="s">
        <v>1094</v>
      </c>
      <c r="Y193" t="s">
        <v>867</v>
      </c>
      <c r="Z193">
        <v>-17.739999999999998</v>
      </c>
      <c r="AA193">
        <v>-48.63</v>
      </c>
      <c r="AB193" t="s">
        <v>650</v>
      </c>
    </row>
    <row r="194" spans="1:28" x14ac:dyDescent="0.25">
      <c r="A194" t="s">
        <v>860</v>
      </c>
      <c r="B194" t="s">
        <v>546</v>
      </c>
      <c r="C194" t="s">
        <v>547</v>
      </c>
      <c r="D194" t="s">
        <v>1262</v>
      </c>
      <c r="E194" t="s">
        <v>549</v>
      </c>
      <c r="F194" t="s">
        <v>6927</v>
      </c>
      <c r="G194" t="s">
        <v>1285</v>
      </c>
      <c r="H194" t="s">
        <v>552</v>
      </c>
      <c r="I194" t="s">
        <v>1286</v>
      </c>
      <c r="J194" t="s">
        <v>1287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467</v>
      </c>
      <c r="W194" t="s">
        <v>1094</v>
      </c>
      <c r="Y194" t="s">
        <v>867</v>
      </c>
      <c r="Z194">
        <v>-18.170000000000002</v>
      </c>
      <c r="AA194">
        <v>-47.94</v>
      </c>
      <c r="AB194" t="s">
        <v>650</v>
      </c>
    </row>
    <row r="195" spans="1:28" x14ac:dyDescent="0.25">
      <c r="A195" t="s">
        <v>860</v>
      </c>
      <c r="B195" t="s">
        <v>546</v>
      </c>
      <c r="C195" t="s">
        <v>547</v>
      </c>
      <c r="D195" t="s">
        <v>1262</v>
      </c>
      <c r="E195" t="s">
        <v>549</v>
      </c>
      <c r="F195" t="s">
        <v>6928</v>
      </c>
      <c r="G195" t="s">
        <v>1288</v>
      </c>
      <c r="H195" t="s">
        <v>552</v>
      </c>
      <c r="I195" t="s">
        <v>1289</v>
      </c>
      <c r="J195" t="s">
        <v>1290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467</v>
      </c>
      <c r="V195" t="s">
        <v>109</v>
      </c>
      <c r="W195" t="s">
        <v>889</v>
      </c>
      <c r="Y195" t="s">
        <v>867</v>
      </c>
      <c r="Z195">
        <v>-16.68</v>
      </c>
      <c r="AA195">
        <v>-49.26</v>
      </c>
      <c r="AB195" t="s">
        <v>650</v>
      </c>
    </row>
    <row r="196" spans="1:28" x14ac:dyDescent="0.25">
      <c r="A196" t="s">
        <v>860</v>
      </c>
      <c r="B196" t="s">
        <v>546</v>
      </c>
      <c r="C196" t="s">
        <v>547</v>
      </c>
      <c r="D196" t="s">
        <v>1262</v>
      </c>
      <c r="E196" t="s">
        <v>549</v>
      </c>
      <c r="F196" t="s">
        <v>6929</v>
      </c>
      <c r="G196" t="s">
        <v>1291</v>
      </c>
      <c r="H196" t="s">
        <v>552</v>
      </c>
      <c r="I196" t="s">
        <v>1207</v>
      </c>
      <c r="J196" t="s">
        <v>1292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467</v>
      </c>
      <c r="W196" t="s">
        <v>883</v>
      </c>
      <c r="Y196" t="s">
        <v>867</v>
      </c>
      <c r="Z196">
        <v>-17.73</v>
      </c>
      <c r="AA196">
        <v>-49.1</v>
      </c>
      <c r="AB196" t="s">
        <v>650</v>
      </c>
    </row>
    <row r="197" spans="1:28" x14ac:dyDescent="0.25">
      <c r="A197" t="s">
        <v>860</v>
      </c>
      <c r="B197" t="s">
        <v>546</v>
      </c>
      <c r="C197" t="s">
        <v>547</v>
      </c>
      <c r="D197" t="s">
        <v>1262</v>
      </c>
      <c r="E197" t="s">
        <v>549</v>
      </c>
      <c r="F197" t="s">
        <v>6930</v>
      </c>
      <c r="G197" t="s">
        <v>1293</v>
      </c>
      <c r="H197" t="s">
        <v>552</v>
      </c>
      <c r="I197" t="s">
        <v>870</v>
      </c>
      <c r="J197" t="s">
        <v>1294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467</v>
      </c>
      <c r="W197" t="s">
        <v>873</v>
      </c>
      <c r="Y197" t="s">
        <v>867</v>
      </c>
      <c r="Z197">
        <v>-16.68</v>
      </c>
      <c r="AA197">
        <v>-49.26</v>
      </c>
      <c r="AB197" t="s">
        <v>650</v>
      </c>
    </row>
    <row r="198" spans="1:28" x14ac:dyDescent="0.25">
      <c r="A198" t="s">
        <v>860</v>
      </c>
      <c r="B198" t="s">
        <v>546</v>
      </c>
      <c r="C198" t="s">
        <v>547</v>
      </c>
      <c r="D198" t="s">
        <v>1262</v>
      </c>
      <c r="E198" t="s">
        <v>549</v>
      </c>
      <c r="F198" t="s">
        <v>6931</v>
      </c>
      <c r="G198" t="s">
        <v>1295</v>
      </c>
      <c r="H198" t="s">
        <v>552</v>
      </c>
      <c r="I198" t="s">
        <v>1170</v>
      </c>
      <c r="J198" t="s">
        <v>1296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467</v>
      </c>
      <c r="V198" t="s">
        <v>109</v>
      </c>
      <c r="W198" t="s">
        <v>1083</v>
      </c>
      <c r="Y198" t="s">
        <v>867</v>
      </c>
      <c r="Z198">
        <v>-15.32</v>
      </c>
      <c r="AA198">
        <v>-49.12</v>
      </c>
      <c r="AB198" t="s">
        <v>650</v>
      </c>
    </row>
    <row r="199" spans="1:28" x14ac:dyDescent="0.25">
      <c r="A199" t="s">
        <v>860</v>
      </c>
      <c r="B199" t="s">
        <v>546</v>
      </c>
      <c r="C199" t="s">
        <v>547</v>
      </c>
      <c r="D199" t="s">
        <v>1262</v>
      </c>
      <c r="E199" t="s">
        <v>549</v>
      </c>
      <c r="F199" t="s">
        <v>6932</v>
      </c>
      <c r="G199" t="s">
        <v>1297</v>
      </c>
      <c r="H199" t="s">
        <v>552</v>
      </c>
      <c r="I199" t="s">
        <v>926</v>
      </c>
      <c r="J199" t="s">
        <v>1298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467</v>
      </c>
      <c r="W199" t="s">
        <v>928</v>
      </c>
      <c r="Y199" t="s">
        <v>867</v>
      </c>
      <c r="Z199">
        <v>-14.1</v>
      </c>
      <c r="AA199">
        <v>-46.63</v>
      </c>
      <c r="AB199" t="s">
        <v>650</v>
      </c>
    </row>
    <row r="200" spans="1:28" x14ac:dyDescent="0.25">
      <c r="A200" t="s">
        <v>860</v>
      </c>
      <c r="B200" t="s">
        <v>546</v>
      </c>
      <c r="C200" t="s">
        <v>547</v>
      </c>
      <c r="D200" t="s">
        <v>1262</v>
      </c>
      <c r="E200" t="s">
        <v>549</v>
      </c>
      <c r="F200" t="s">
        <v>6933</v>
      </c>
      <c r="G200" t="s">
        <v>1299</v>
      </c>
      <c r="H200" t="s">
        <v>552</v>
      </c>
      <c r="I200" t="s">
        <v>1300</v>
      </c>
      <c r="J200" t="s">
        <v>1301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467</v>
      </c>
      <c r="V200" t="s">
        <v>109</v>
      </c>
      <c r="W200" t="s">
        <v>1094</v>
      </c>
      <c r="Y200" t="s">
        <v>867</v>
      </c>
      <c r="Z200">
        <v>-18.420000000000002</v>
      </c>
      <c r="AA200">
        <v>-49.22</v>
      </c>
      <c r="AB200" t="s">
        <v>650</v>
      </c>
    </row>
    <row r="201" spans="1:28" x14ac:dyDescent="0.25">
      <c r="A201" t="s">
        <v>860</v>
      </c>
      <c r="B201" t="s">
        <v>546</v>
      </c>
      <c r="C201" t="s">
        <v>547</v>
      </c>
      <c r="D201" t="s">
        <v>1262</v>
      </c>
      <c r="E201" t="s">
        <v>549</v>
      </c>
      <c r="F201" t="s">
        <v>6934</v>
      </c>
      <c r="G201" t="s">
        <v>1302</v>
      </c>
      <c r="H201" t="s">
        <v>552</v>
      </c>
      <c r="I201" t="s">
        <v>990</v>
      </c>
      <c r="J201" t="s">
        <v>1303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467</v>
      </c>
      <c r="V201" t="s">
        <v>109</v>
      </c>
      <c r="W201" t="s">
        <v>889</v>
      </c>
      <c r="Y201" t="s">
        <v>867</v>
      </c>
      <c r="Z201">
        <v>-16.68</v>
      </c>
      <c r="AA201">
        <v>-49.26</v>
      </c>
      <c r="AB201" t="s">
        <v>650</v>
      </c>
    </row>
    <row r="202" spans="1:28" x14ac:dyDescent="0.25">
      <c r="A202" t="s">
        <v>860</v>
      </c>
      <c r="B202" t="s">
        <v>546</v>
      </c>
      <c r="C202" t="s">
        <v>547</v>
      </c>
      <c r="D202" t="s">
        <v>1262</v>
      </c>
      <c r="E202" t="s">
        <v>549</v>
      </c>
      <c r="F202" t="s">
        <v>6935</v>
      </c>
      <c r="G202" t="s">
        <v>1304</v>
      </c>
      <c r="H202" t="s">
        <v>552</v>
      </c>
      <c r="I202" t="s">
        <v>1305</v>
      </c>
      <c r="J202" t="s">
        <v>1306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467</v>
      </c>
      <c r="W202" t="s">
        <v>944</v>
      </c>
      <c r="Y202" t="s">
        <v>867</v>
      </c>
      <c r="Z202">
        <v>-17.88</v>
      </c>
      <c r="AA202">
        <v>-51.71</v>
      </c>
      <c r="AB202" t="s">
        <v>650</v>
      </c>
    </row>
    <row r="203" spans="1:28" x14ac:dyDescent="0.25">
      <c r="A203" t="s">
        <v>860</v>
      </c>
      <c r="B203" t="s">
        <v>546</v>
      </c>
      <c r="C203" t="s">
        <v>547</v>
      </c>
      <c r="D203" t="s">
        <v>1262</v>
      </c>
      <c r="E203" t="s">
        <v>549</v>
      </c>
      <c r="F203" t="s">
        <v>6936</v>
      </c>
      <c r="G203" t="s">
        <v>1307</v>
      </c>
      <c r="H203" t="s">
        <v>552</v>
      </c>
      <c r="I203" t="s">
        <v>1308</v>
      </c>
      <c r="J203" t="s">
        <v>1309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467</v>
      </c>
      <c r="X203" t="s">
        <v>1310</v>
      </c>
      <c r="Y203" t="s">
        <v>867</v>
      </c>
      <c r="Z203">
        <v>-14.44</v>
      </c>
      <c r="AA203">
        <v>-49.71</v>
      </c>
      <c r="AB203" t="s">
        <v>650</v>
      </c>
    </row>
    <row r="204" spans="1:28" x14ac:dyDescent="0.25">
      <c r="A204" t="s">
        <v>860</v>
      </c>
      <c r="B204" t="s">
        <v>546</v>
      </c>
      <c r="C204" t="s">
        <v>547</v>
      </c>
      <c r="D204" t="s">
        <v>1262</v>
      </c>
      <c r="E204" t="s">
        <v>549</v>
      </c>
      <c r="F204" t="s">
        <v>6937</v>
      </c>
      <c r="G204" t="s">
        <v>1311</v>
      </c>
      <c r="H204" t="s">
        <v>552</v>
      </c>
      <c r="I204" t="s">
        <v>942</v>
      </c>
      <c r="J204" t="s">
        <v>1312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467</v>
      </c>
      <c r="V204" t="s">
        <v>109</v>
      </c>
      <c r="W204" t="s">
        <v>944</v>
      </c>
      <c r="Y204" t="s">
        <v>867</v>
      </c>
      <c r="Z204">
        <v>-16.579999999999998</v>
      </c>
      <c r="AA204">
        <v>-50.31</v>
      </c>
      <c r="AB204" t="s">
        <v>650</v>
      </c>
    </row>
    <row r="205" spans="1:28" x14ac:dyDescent="0.25">
      <c r="A205" t="s">
        <v>860</v>
      </c>
      <c r="B205" t="s">
        <v>546</v>
      </c>
      <c r="C205" t="s">
        <v>547</v>
      </c>
      <c r="D205" t="s">
        <v>1262</v>
      </c>
      <c r="E205" t="s">
        <v>549</v>
      </c>
      <c r="F205" t="s">
        <v>6938</v>
      </c>
      <c r="G205" t="s">
        <v>1313</v>
      </c>
      <c r="H205" t="s">
        <v>552</v>
      </c>
      <c r="I205" t="s">
        <v>1314</v>
      </c>
      <c r="J205" t="s">
        <v>1315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467</v>
      </c>
      <c r="V205" t="s">
        <v>109</v>
      </c>
      <c r="W205" t="s">
        <v>944</v>
      </c>
      <c r="Y205" t="s">
        <v>867</v>
      </c>
      <c r="Z205">
        <v>-16.579999999999998</v>
      </c>
      <c r="AA205">
        <v>-50.31</v>
      </c>
      <c r="AB205" t="s">
        <v>650</v>
      </c>
    </row>
    <row r="206" spans="1:28" x14ac:dyDescent="0.25">
      <c r="A206" t="s">
        <v>860</v>
      </c>
      <c r="B206" t="s">
        <v>546</v>
      </c>
      <c r="C206" t="s">
        <v>547</v>
      </c>
      <c r="D206" t="s">
        <v>1262</v>
      </c>
      <c r="E206" t="s">
        <v>549</v>
      </c>
      <c r="F206" t="s">
        <v>6939</v>
      </c>
      <c r="G206" t="s">
        <v>1316</v>
      </c>
      <c r="H206" t="s">
        <v>552</v>
      </c>
      <c r="I206" t="s">
        <v>1317</v>
      </c>
      <c r="J206" t="s">
        <v>1318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467</v>
      </c>
      <c r="V206" t="s">
        <v>109</v>
      </c>
      <c r="W206" t="s">
        <v>928</v>
      </c>
      <c r="Y206" t="s">
        <v>867</v>
      </c>
      <c r="Z206">
        <v>-14.1</v>
      </c>
      <c r="AA206">
        <v>-46.63</v>
      </c>
      <c r="AB206" t="s">
        <v>650</v>
      </c>
    </row>
    <row r="207" spans="1:28" x14ac:dyDescent="0.25">
      <c r="A207" t="s">
        <v>860</v>
      </c>
      <c r="B207" t="s">
        <v>546</v>
      </c>
      <c r="C207" t="s">
        <v>547</v>
      </c>
      <c r="D207" t="s">
        <v>1262</v>
      </c>
      <c r="E207" t="s">
        <v>549</v>
      </c>
      <c r="F207" t="s">
        <v>6940</v>
      </c>
      <c r="G207" t="s">
        <v>1319</v>
      </c>
      <c r="H207" t="s">
        <v>552</v>
      </c>
      <c r="I207" t="s">
        <v>1320</v>
      </c>
      <c r="J207" t="s">
        <v>1321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467</v>
      </c>
      <c r="V207" t="s">
        <v>109</v>
      </c>
      <c r="X207" t="s">
        <v>1322</v>
      </c>
      <c r="Y207" t="s">
        <v>867</v>
      </c>
      <c r="Z207">
        <v>-18.420000000000002</v>
      </c>
      <c r="AA207">
        <v>-49.22</v>
      </c>
      <c r="AB207" t="s">
        <v>650</v>
      </c>
    </row>
    <row r="208" spans="1:28" x14ac:dyDescent="0.25">
      <c r="A208" t="s">
        <v>860</v>
      </c>
      <c r="B208" t="s">
        <v>546</v>
      </c>
      <c r="C208" t="s">
        <v>547</v>
      </c>
      <c r="D208" t="s">
        <v>1262</v>
      </c>
      <c r="E208" t="s">
        <v>549</v>
      </c>
      <c r="F208" t="s">
        <v>6941</v>
      </c>
      <c r="G208" t="s">
        <v>1323</v>
      </c>
      <c r="H208" t="s">
        <v>552</v>
      </c>
      <c r="I208" t="s">
        <v>1324</v>
      </c>
      <c r="J208" t="s">
        <v>1325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467</v>
      </c>
      <c r="W208" t="s">
        <v>1154</v>
      </c>
      <c r="Y208" t="s">
        <v>867</v>
      </c>
      <c r="Z208">
        <v>-16.329999999999998</v>
      </c>
      <c r="AA208">
        <v>-48.95</v>
      </c>
      <c r="AB208" t="s">
        <v>650</v>
      </c>
    </row>
    <row r="209" spans="1:28" x14ac:dyDescent="0.25">
      <c r="A209" t="s">
        <v>860</v>
      </c>
      <c r="B209" t="s">
        <v>546</v>
      </c>
      <c r="C209" t="s">
        <v>547</v>
      </c>
      <c r="D209" t="s">
        <v>1262</v>
      </c>
      <c r="E209" t="s">
        <v>549</v>
      </c>
      <c r="F209" t="s">
        <v>6942</v>
      </c>
      <c r="G209" t="s">
        <v>1326</v>
      </c>
      <c r="H209" t="s">
        <v>552</v>
      </c>
      <c r="I209" t="s">
        <v>1266</v>
      </c>
      <c r="J209" t="s">
        <v>1327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467</v>
      </c>
      <c r="V209" t="s">
        <v>109</v>
      </c>
      <c r="X209" t="s">
        <v>1268</v>
      </c>
      <c r="Y209" t="s">
        <v>867</v>
      </c>
      <c r="Z209">
        <v>-17.68</v>
      </c>
      <c r="AA209">
        <v>-52.58</v>
      </c>
      <c r="AB209" t="s">
        <v>650</v>
      </c>
    </row>
    <row r="210" spans="1:28" x14ac:dyDescent="0.25">
      <c r="A210" t="s">
        <v>860</v>
      </c>
      <c r="B210" t="s">
        <v>546</v>
      </c>
      <c r="C210" t="s">
        <v>547</v>
      </c>
      <c r="D210" t="s">
        <v>1262</v>
      </c>
      <c r="E210" t="s">
        <v>549</v>
      </c>
      <c r="F210" t="s">
        <v>6943</v>
      </c>
      <c r="G210" t="s">
        <v>1328</v>
      </c>
      <c r="H210" t="s">
        <v>552</v>
      </c>
      <c r="I210" t="s">
        <v>1329</v>
      </c>
      <c r="J210" t="s">
        <v>1330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467</v>
      </c>
      <c r="W210" t="s">
        <v>928</v>
      </c>
      <c r="Y210" t="s">
        <v>867</v>
      </c>
      <c r="Z210">
        <v>-16.25</v>
      </c>
      <c r="AA210">
        <v>-47.95</v>
      </c>
      <c r="AB210" t="s">
        <v>650</v>
      </c>
    </row>
    <row r="211" spans="1:28" x14ac:dyDescent="0.25">
      <c r="A211" t="s">
        <v>860</v>
      </c>
      <c r="B211" t="s">
        <v>546</v>
      </c>
      <c r="C211" t="s">
        <v>547</v>
      </c>
      <c r="D211" t="s">
        <v>1262</v>
      </c>
      <c r="E211" t="s">
        <v>549</v>
      </c>
      <c r="F211" t="s">
        <v>6944</v>
      </c>
      <c r="G211" t="s">
        <v>1331</v>
      </c>
      <c r="H211" t="s">
        <v>552</v>
      </c>
      <c r="I211" t="s">
        <v>1332</v>
      </c>
      <c r="J211" t="s">
        <v>1333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467</v>
      </c>
      <c r="V211" t="s">
        <v>109</v>
      </c>
      <c r="W211" t="s">
        <v>1334</v>
      </c>
      <c r="Y211" t="s">
        <v>867</v>
      </c>
      <c r="Z211">
        <v>-16.579999999999998</v>
      </c>
      <c r="AA211">
        <v>-50.31</v>
      </c>
      <c r="AB211" t="s">
        <v>650</v>
      </c>
    </row>
    <row r="212" spans="1:28" x14ac:dyDescent="0.25">
      <c r="A212" t="s">
        <v>860</v>
      </c>
      <c r="B212" t="s">
        <v>546</v>
      </c>
      <c r="C212" t="s">
        <v>547</v>
      </c>
      <c r="D212" t="s">
        <v>1262</v>
      </c>
      <c r="E212" t="s">
        <v>549</v>
      </c>
      <c r="F212" t="s">
        <v>6945</v>
      </c>
      <c r="G212" t="s">
        <v>1335</v>
      </c>
      <c r="H212" t="s">
        <v>552</v>
      </c>
      <c r="I212" t="s">
        <v>982</v>
      </c>
      <c r="J212" t="s">
        <v>1336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467</v>
      </c>
      <c r="V212" t="s">
        <v>109</v>
      </c>
      <c r="W212" t="s">
        <v>919</v>
      </c>
      <c r="Y212" t="s">
        <v>867</v>
      </c>
      <c r="Z212">
        <v>-14.95</v>
      </c>
      <c r="AA212">
        <v>-49.53</v>
      </c>
      <c r="AB212" t="s">
        <v>650</v>
      </c>
    </row>
    <row r="213" spans="1:28" x14ac:dyDescent="0.25">
      <c r="A213" t="s">
        <v>860</v>
      </c>
      <c r="B213" t="s">
        <v>546</v>
      </c>
      <c r="C213" t="s">
        <v>547</v>
      </c>
      <c r="D213" t="s">
        <v>1262</v>
      </c>
      <c r="E213" t="s">
        <v>549</v>
      </c>
      <c r="F213" t="s">
        <v>6946</v>
      </c>
      <c r="G213" t="s">
        <v>1337</v>
      </c>
      <c r="H213" t="s">
        <v>552</v>
      </c>
      <c r="I213" t="s">
        <v>1338</v>
      </c>
      <c r="J213" t="s">
        <v>1339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467</v>
      </c>
      <c r="V213" t="s">
        <v>109</v>
      </c>
      <c r="W213" t="s">
        <v>908</v>
      </c>
      <c r="Y213" t="s">
        <v>867</v>
      </c>
      <c r="Z213">
        <v>-16.8</v>
      </c>
      <c r="AA213">
        <v>-50.48</v>
      </c>
      <c r="AB213" t="s">
        <v>650</v>
      </c>
    </row>
    <row r="214" spans="1:28" x14ac:dyDescent="0.25">
      <c r="A214" t="s">
        <v>860</v>
      </c>
      <c r="B214" t="s">
        <v>546</v>
      </c>
      <c r="C214" t="s">
        <v>547</v>
      </c>
      <c r="D214" t="s">
        <v>1262</v>
      </c>
      <c r="E214" t="s">
        <v>549</v>
      </c>
      <c r="F214" t="s">
        <v>6947</v>
      </c>
      <c r="G214" t="s">
        <v>1340</v>
      </c>
      <c r="H214" t="s">
        <v>552</v>
      </c>
      <c r="I214" t="s">
        <v>1341</v>
      </c>
      <c r="J214" t="s">
        <v>1342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467</v>
      </c>
      <c r="V214" t="s">
        <v>109</v>
      </c>
      <c r="X214" t="s">
        <v>1343</v>
      </c>
      <c r="Y214" t="s">
        <v>867</v>
      </c>
      <c r="Z214">
        <v>-14.95</v>
      </c>
      <c r="AA214">
        <v>-49.53</v>
      </c>
      <c r="AB214" t="s">
        <v>650</v>
      </c>
    </row>
    <row r="215" spans="1:28" x14ac:dyDescent="0.25">
      <c r="A215" t="s">
        <v>860</v>
      </c>
      <c r="B215" t="s">
        <v>546</v>
      </c>
      <c r="C215" t="s">
        <v>547</v>
      </c>
      <c r="D215" t="s">
        <v>1262</v>
      </c>
      <c r="E215" t="s">
        <v>549</v>
      </c>
      <c r="F215" t="s">
        <v>6948</v>
      </c>
      <c r="G215" t="s">
        <v>1344</v>
      </c>
      <c r="H215" t="s">
        <v>552</v>
      </c>
      <c r="I215" t="s">
        <v>1223</v>
      </c>
      <c r="J215" t="s">
        <v>1345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580</v>
      </c>
      <c r="V215" t="s">
        <v>114</v>
      </c>
      <c r="W215" t="s">
        <v>1083</v>
      </c>
      <c r="Y215" t="s">
        <v>867</v>
      </c>
      <c r="Z215">
        <v>-15.92</v>
      </c>
      <c r="AA215">
        <v>-48.8</v>
      </c>
      <c r="AB215" t="s">
        <v>626</v>
      </c>
    </row>
    <row r="216" spans="1:28" x14ac:dyDescent="0.25">
      <c r="A216" t="s">
        <v>860</v>
      </c>
      <c r="B216" t="s">
        <v>546</v>
      </c>
      <c r="C216" t="s">
        <v>547</v>
      </c>
      <c r="D216" t="s">
        <v>1262</v>
      </c>
      <c r="E216" t="s">
        <v>549</v>
      </c>
      <c r="F216" t="s">
        <v>6949</v>
      </c>
      <c r="G216" t="s">
        <v>1346</v>
      </c>
      <c r="H216" t="s">
        <v>552</v>
      </c>
      <c r="I216" t="s">
        <v>1166</v>
      </c>
      <c r="J216" t="s">
        <v>1347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580</v>
      </c>
      <c r="V216" t="s">
        <v>114</v>
      </c>
      <c r="W216" t="s">
        <v>866</v>
      </c>
      <c r="Y216" t="s">
        <v>867</v>
      </c>
      <c r="Z216">
        <v>-16.97</v>
      </c>
      <c r="AA216">
        <v>-49.97</v>
      </c>
      <c r="AB216" t="s">
        <v>650</v>
      </c>
    </row>
    <row r="217" spans="1:28" x14ac:dyDescent="0.25">
      <c r="A217" t="s">
        <v>860</v>
      </c>
      <c r="B217" t="s">
        <v>546</v>
      </c>
      <c r="C217" t="s">
        <v>547</v>
      </c>
      <c r="D217" t="s">
        <v>1262</v>
      </c>
      <c r="E217" t="s">
        <v>549</v>
      </c>
      <c r="F217" t="s">
        <v>6950</v>
      </c>
      <c r="G217" t="s">
        <v>1348</v>
      </c>
      <c r="H217" t="s">
        <v>552</v>
      </c>
      <c r="I217" t="s">
        <v>1349</v>
      </c>
      <c r="J217" t="s">
        <v>1350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580</v>
      </c>
      <c r="V217" t="s">
        <v>114</v>
      </c>
      <c r="W217" t="s">
        <v>1012</v>
      </c>
      <c r="Y217" t="s">
        <v>867</v>
      </c>
      <c r="Z217">
        <v>-17.8</v>
      </c>
      <c r="AA217">
        <v>-50.93</v>
      </c>
      <c r="AB217" t="s">
        <v>650</v>
      </c>
    </row>
    <row r="218" spans="1:28" x14ac:dyDescent="0.25">
      <c r="A218" t="s">
        <v>860</v>
      </c>
      <c r="B218" t="s">
        <v>546</v>
      </c>
      <c r="C218" t="s">
        <v>547</v>
      </c>
      <c r="D218" t="s">
        <v>1262</v>
      </c>
      <c r="E218" t="s">
        <v>549</v>
      </c>
      <c r="F218" t="s">
        <v>6951</v>
      </c>
      <c r="G218" t="s">
        <v>1351</v>
      </c>
      <c r="H218" t="s">
        <v>552</v>
      </c>
      <c r="I218" t="s">
        <v>1352</v>
      </c>
      <c r="J218" t="s">
        <v>1353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580</v>
      </c>
      <c r="V218" t="s">
        <v>114</v>
      </c>
      <c r="W218" t="s">
        <v>889</v>
      </c>
      <c r="Y218" t="s">
        <v>867</v>
      </c>
      <c r="Z218">
        <v>-16.68</v>
      </c>
      <c r="AA218">
        <v>-49.26</v>
      </c>
      <c r="AB218" t="s">
        <v>650</v>
      </c>
    </row>
    <row r="219" spans="1:28" x14ac:dyDescent="0.25">
      <c r="A219" t="s">
        <v>860</v>
      </c>
      <c r="B219" t="s">
        <v>546</v>
      </c>
      <c r="C219" t="s">
        <v>547</v>
      </c>
      <c r="D219" t="s">
        <v>1262</v>
      </c>
      <c r="E219" t="s">
        <v>549</v>
      </c>
      <c r="F219" t="s">
        <v>6952</v>
      </c>
      <c r="G219" t="s">
        <v>1354</v>
      </c>
      <c r="H219" t="s">
        <v>552</v>
      </c>
      <c r="I219" t="s">
        <v>1355</v>
      </c>
      <c r="J219" t="s">
        <v>1356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467</v>
      </c>
      <c r="W219" t="s">
        <v>928</v>
      </c>
      <c r="Y219" t="s">
        <v>867</v>
      </c>
      <c r="Z219">
        <v>-13.4</v>
      </c>
      <c r="AA219">
        <v>-46.32</v>
      </c>
      <c r="AB219" t="s">
        <v>650</v>
      </c>
    </row>
    <row r="220" spans="1:28" x14ac:dyDescent="0.25">
      <c r="A220" t="s">
        <v>860</v>
      </c>
      <c r="B220" t="s">
        <v>546</v>
      </c>
      <c r="C220" t="s">
        <v>547</v>
      </c>
      <c r="D220" t="s">
        <v>1262</v>
      </c>
      <c r="E220" t="s">
        <v>549</v>
      </c>
      <c r="F220" t="s">
        <v>6953</v>
      </c>
      <c r="G220" t="s">
        <v>1357</v>
      </c>
      <c r="H220" t="s">
        <v>552</v>
      </c>
      <c r="I220" t="s">
        <v>1358</v>
      </c>
      <c r="J220" t="s">
        <v>1359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467</v>
      </c>
      <c r="V220" t="s">
        <v>109</v>
      </c>
      <c r="W220" t="s">
        <v>889</v>
      </c>
      <c r="Y220" t="s">
        <v>867</v>
      </c>
      <c r="Z220">
        <v>-16.36</v>
      </c>
      <c r="AA220">
        <v>-49.5</v>
      </c>
      <c r="AB220" t="s">
        <v>650</v>
      </c>
    </row>
    <row r="221" spans="1:28" x14ac:dyDescent="0.25">
      <c r="A221" t="s">
        <v>860</v>
      </c>
      <c r="B221" t="s">
        <v>546</v>
      </c>
      <c r="C221" t="s">
        <v>547</v>
      </c>
      <c r="D221" t="s">
        <v>1262</v>
      </c>
      <c r="E221" t="s">
        <v>549</v>
      </c>
      <c r="F221" t="s">
        <v>6954</v>
      </c>
      <c r="G221" t="s">
        <v>1360</v>
      </c>
      <c r="H221" t="s">
        <v>552</v>
      </c>
      <c r="I221" t="s">
        <v>1361</v>
      </c>
      <c r="J221" t="s">
        <v>1362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467</v>
      </c>
      <c r="W221" t="s">
        <v>889</v>
      </c>
      <c r="Y221" t="s">
        <v>867</v>
      </c>
      <c r="Z221">
        <v>-16.68</v>
      </c>
      <c r="AA221">
        <v>-49.26</v>
      </c>
      <c r="AB221" t="s">
        <v>650</v>
      </c>
    </row>
    <row r="222" spans="1:28" x14ac:dyDescent="0.25">
      <c r="A222" t="s">
        <v>860</v>
      </c>
      <c r="B222" t="s">
        <v>546</v>
      </c>
      <c r="C222" t="s">
        <v>547</v>
      </c>
      <c r="D222" t="s">
        <v>1262</v>
      </c>
      <c r="E222" t="s">
        <v>549</v>
      </c>
      <c r="F222" t="s">
        <v>6955</v>
      </c>
      <c r="G222" t="s">
        <v>1363</v>
      </c>
      <c r="H222" t="s">
        <v>552</v>
      </c>
      <c r="I222" t="s">
        <v>1364</v>
      </c>
      <c r="J222" t="s">
        <v>1365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580</v>
      </c>
      <c r="V222" t="s">
        <v>114</v>
      </c>
      <c r="W222" t="s">
        <v>883</v>
      </c>
      <c r="Y222" t="s">
        <v>867</v>
      </c>
      <c r="Z222">
        <v>-18.420000000000002</v>
      </c>
      <c r="AA222">
        <v>-49.22</v>
      </c>
      <c r="AB222" t="s">
        <v>650</v>
      </c>
    </row>
    <row r="223" spans="1:28" x14ac:dyDescent="0.25">
      <c r="A223" t="s">
        <v>860</v>
      </c>
      <c r="B223" t="s">
        <v>546</v>
      </c>
      <c r="C223" t="s">
        <v>547</v>
      </c>
      <c r="D223" t="s">
        <v>1262</v>
      </c>
      <c r="E223" t="s">
        <v>549</v>
      </c>
      <c r="F223" t="s">
        <v>6956</v>
      </c>
      <c r="G223" t="s">
        <v>1366</v>
      </c>
      <c r="H223" t="s">
        <v>552</v>
      </c>
      <c r="I223" t="s">
        <v>1093</v>
      </c>
      <c r="J223" t="s">
        <v>1367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467</v>
      </c>
      <c r="W223" t="s">
        <v>1094</v>
      </c>
      <c r="Y223" t="s">
        <v>867</v>
      </c>
      <c r="Z223">
        <v>-17.739999999999998</v>
      </c>
      <c r="AA223">
        <v>-48.63</v>
      </c>
      <c r="AB223" t="s">
        <v>650</v>
      </c>
    </row>
    <row r="224" spans="1:28" x14ac:dyDescent="0.25">
      <c r="A224" t="s">
        <v>860</v>
      </c>
      <c r="B224" t="s">
        <v>546</v>
      </c>
      <c r="C224" t="s">
        <v>547</v>
      </c>
      <c r="D224" t="s">
        <v>1262</v>
      </c>
      <c r="E224" t="s">
        <v>549</v>
      </c>
      <c r="F224" t="s">
        <v>6957</v>
      </c>
      <c r="G224" t="s">
        <v>1368</v>
      </c>
      <c r="H224" t="s">
        <v>552</v>
      </c>
      <c r="I224" t="s">
        <v>1153</v>
      </c>
      <c r="J224" t="s">
        <v>1369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580</v>
      </c>
      <c r="V224" t="s">
        <v>114</v>
      </c>
      <c r="W224" t="s">
        <v>1154</v>
      </c>
      <c r="Y224" t="s">
        <v>867</v>
      </c>
      <c r="Z224">
        <v>-16.329999999999998</v>
      </c>
      <c r="AA224">
        <v>-48.95</v>
      </c>
      <c r="AB224" t="s">
        <v>650</v>
      </c>
    </row>
    <row r="225" spans="1:29" x14ac:dyDescent="0.25">
      <c r="A225" t="s">
        <v>860</v>
      </c>
      <c r="B225" t="s">
        <v>1370</v>
      </c>
      <c r="C225" t="s">
        <v>459</v>
      </c>
      <c r="D225" t="s">
        <v>1262</v>
      </c>
      <c r="E225" t="s">
        <v>549</v>
      </c>
      <c r="F225" t="s">
        <v>1371</v>
      </c>
      <c r="G225" t="s">
        <v>1372</v>
      </c>
      <c r="H225" t="s">
        <v>552</v>
      </c>
      <c r="I225" t="s">
        <v>1373</v>
      </c>
      <c r="J225" t="s">
        <v>1374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944</v>
      </c>
      <c r="Y225" t="s">
        <v>867</v>
      </c>
      <c r="Z225">
        <v>-15.87</v>
      </c>
      <c r="AA225">
        <v>-50.87</v>
      </c>
      <c r="AB225" t="s">
        <v>524</v>
      </c>
      <c r="AC225" t="s">
        <v>1161</v>
      </c>
    </row>
    <row r="226" spans="1:29" x14ac:dyDescent="0.25">
      <c r="A226" t="s">
        <v>860</v>
      </c>
      <c r="B226" t="s">
        <v>1370</v>
      </c>
      <c r="C226" t="s">
        <v>459</v>
      </c>
      <c r="D226" t="s">
        <v>1262</v>
      </c>
      <c r="E226" t="s">
        <v>549</v>
      </c>
      <c r="F226" t="s">
        <v>1375</v>
      </c>
      <c r="G226" t="s">
        <v>1376</v>
      </c>
      <c r="H226" t="s">
        <v>552</v>
      </c>
      <c r="I226" t="s">
        <v>1377</v>
      </c>
      <c r="J226" t="s">
        <v>1374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928</v>
      </c>
      <c r="Y226" t="s">
        <v>867</v>
      </c>
      <c r="Z226">
        <v>-16.25</v>
      </c>
      <c r="AA226">
        <v>-47.95</v>
      </c>
      <c r="AB226" t="s">
        <v>524</v>
      </c>
      <c r="AC226" t="s">
        <v>1161</v>
      </c>
    </row>
    <row r="227" spans="1:29" x14ac:dyDescent="0.25">
      <c r="A227" t="s">
        <v>860</v>
      </c>
      <c r="B227" t="s">
        <v>1370</v>
      </c>
      <c r="C227" t="s">
        <v>459</v>
      </c>
      <c r="D227" t="s">
        <v>1262</v>
      </c>
      <c r="E227" t="s">
        <v>549</v>
      </c>
      <c r="F227" t="s">
        <v>1378</v>
      </c>
      <c r="G227" t="s">
        <v>1379</v>
      </c>
      <c r="H227" t="s">
        <v>552</v>
      </c>
      <c r="I227" t="s">
        <v>1074</v>
      </c>
      <c r="J227" t="s">
        <v>1374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889</v>
      </c>
      <c r="Y227" t="s">
        <v>867</v>
      </c>
      <c r="Z227">
        <v>-16.68</v>
      </c>
      <c r="AA227">
        <v>-49.26</v>
      </c>
      <c r="AB227" t="s">
        <v>524</v>
      </c>
      <c r="AC227" t="s">
        <v>1161</v>
      </c>
    </row>
    <row r="228" spans="1:29" x14ac:dyDescent="0.25">
      <c r="A228" t="s">
        <v>860</v>
      </c>
      <c r="B228" t="s">
        <v>1370</v>
      </c>
      <c r="C228" t="s">
        <v>459</v>
      </c>
      <c r="D228" t="s">
        <v>1262</v>
      </c>
      <c r="E228" t="s">
        <v>549</v>
      </c>
      <c r="F228" t="s">
        <v>1380</v>
      </c>
      <c r="G228" t="s">
        <v>1381</v>
      </c>
      <c r="H228" t="s">
        <v>552</v>
      </c>
      <c r="I228" t="s">
        <v>955</v>
      </c>
      <c r="J228" t="s">
        <v>1374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467</v>
      </c>
      <c r="V228" t="s">
        <v>109</v>
      </c>
      <c r="W228" t="s">
        <v>956</v>
      </c>
      <c r="Y228" t="s">
        <v>867</v>
      </c>
      <c r="Z228">
        <v>-13.03</v>
      </c>
      <c r="AA228">
        <v>-46.77</v>
      </c>
      <c r="AB228" t="s">
        <v>524</v>
      </c>
      <c r="AC228" t="s">
        <v>1161</v>
      </c>
    </row>
    <row r="229" spans="1:29" x14ac:dyDescent="0.25">
      <c r="A229" t="s">
        <v>860</v>
      </c>
      <c r="B229" t="s">
        <v>1370</v>
      </c>
      <c r="C229" t="s">
        <v>459</v>
      </c>
      <c r="D229" t="s">
        <v>1262</v>
      </c>
      <c r="E229" t="s">
        <v>549</v>
      </c>
      <c r="F229" t="s">
        <v>1382</v>
      </c>
      <c r="G229" t="s">
        <v>1383</v>
      </c>
      <c r="H229" t="s">
        <v>552</v>
      </c>
      <c r="I229" t="s">
        <v>913</v>
      </c>
      <c r="J229" t="s">
        <v>1374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467</v>
      </c>
      <c r="V229" t="s">
        <v>109</v>
      </c>
      <c r="W229" t="s">
        <v>908</v>
      </c>
      <c r="Y229" t="s">
        <v>867</v>
      </c>
      <c r="Z229">
        <v>-15.83</v>
      </c>
      <c r="AA229">
        <v>-50.25</v>
      </c>
      <c r="AB229" t="s">
        <v>524</v>
      </c>
      <c r="AC229" t="s">
        <v>1161</v>
      </c>
    </row>
    <row r="230" spans="1:29" x14ac:dyDescent="0.25">
      <c r="A230" t="s">
        <v>860</v>
      </c>
      <c r="B230" t="s">
        <v>1370</v>
      </c>
      <c r="C230" t="s">
        <v>459</v>
      </c>
      <c r="D230" t="s">
        <v>1262</v>
      </c>
      <c r="E230" t="s">
        <v>549</v>
      </c>
      <c r="F230" t="s">
        <v>1384</v>
      </c>
      <c r="G230" t="s">
        <v>1385</v>
      </c>
      <c r="H230" t="s">
        <v>552</v>
      </c>
      <c r="I230" t="s">
        <v>1386</v>
      </c>
      <c r="J230" t="s">
        <v>1374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467</v>
      </c>
      <c r="V230" t="s">
        <v>109</v>
      </c>
      <c r="W230" t="s">
        <v>908</v>
      </c>
      <c r="Y230" t="s">
        <v>867</v>
      </c>
      <c r="Z230">
        <v>-15.57</v>
      </c>
      <c r="AA230">
        <v>-50.1</v>
      </c>
      <c r="AB230" t="s">
        <v>524</v>
      </c>
      <c r="AC230" t="s">
        <v>1161</v>
      </c>
    </row>
    <row r="231" spans="1:29" x14ac:dyDescent="0.25">
      <c r="A231" t="s">
        <v>860</v>
      </c>
      <c r="B231" t="s">
        <v>1370</v>
      </c>
      <c r="C231" t="s">
        <v>459</v>
      </c>
      <c r="D231" t="s">
        <v>1262</v>
      </c>
      <c r="E231" t="s">
        <v>549</v>
      </c>
      <c r="F231" t="s">
        <v>1387</v>
      </c>
      <c r="G231" t="s">
        <v>1388</v>
      </c>
      <c r="H231" t="s">
        <v>552</v>
      </c>
      <c r="I231" t="s">
        <v>1389</v>
      </c>
      <c r="J231" t="s">
        <v>1374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467</v>
      </c>
      <c r="V231" t="s">
        <v>109</v>
      </c>
      <c r="W231" t="s">
        <v>908</v>
      </c>
      <c r="Y231" t="s">
        <v>867</v>
      </c>
      <c r="Z231">
        <v>-14.73</v>
      </c>
      <c r="AA231">
        <v>-50.58</v>
      </c>
      <c r="AB231" t="s">
        <v>524</v>
      </c>
      <c r="AC231" t="s">
        <v>1161</v>
      </c>
    </row>
    <row r="232" spans="1:29" x14ac:dyDescent="0.25">
      <c r="A232" t="s">
        <v>860</v>
      </c>
      <c r="B232" t="s">
        <v>1370</v>
      </c>
      <c r="C232" t="s">
        <v>459</v>
      </c>
      <c r="D232" t="s">
        <v>1262</v>
      </c>
      <c r="E232" t="s">
        <v>549</v>
      </c>
      <c r="F232" t="s">
        <v>1390</v>
      </c>
      <c r="G232" t="s">
        <v>1391</v>
      </c>
      <c r="H232" t="s">
        <v>552</v>
      </c>
      <c r="I232" t="s">
        <v>1105</v>
      </c>
      <c r="J232" t="s">
        <v>1374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467</v>
      </c>
      <c r="V232" t="s">
        <v>109</v>
      </c>
      <c r="W232" t="s">
        <v>956</v>
      </c>
      <c r="Y232" t="s">
        <v>867</v>
      </c>
      <c r="Z232">
        <v>-14.08</v>
      </c>
      <c r="AA232">
        <v>-46.37</v>
      </c>
      <c r="AB232" t="s">
        <v>524</v>
      </c>
      <c r="AC232" t="s">
        <v>1161</v>
      </c>
    </row>
    <row r="233" spans="1:29" x14ac:dyDescent="0.25">
      <c r="A233" t="s">
        <v>860</v>
      </c>
      <c r="B233" t="s">
        <v>1370</v>
      </c>
      <c r="C233" t="s">
        <v>547</v>
      </c>
      <c r="D233" t="s">
        <v>1262</v>
      </c>
      <c r="E233" t="s">
        <v>549</v>
      </c>
      <c r="F233" t="s">
        <v>6958</v>
      </c>
      <c r="G233" t="s">
        <v>1392</v>
      </c>
      <c r="H233" t="s">
        <v>552</v>
      </c>
      <c r="I233" t="s">
        <v>1393</v>
      </c>
      <c r="J233" t="s">
        <v>1374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467</v>
      </c>
      <c r="V233" t="s">
        <v>109</v>
      </c>
      <c r="W233" t="s">
        <v>883</v>
      </c>
      <c r="Y233" t="s">
        <v>867</v>
      </c>
      <c r="Z233">
        <v>-18.16</v>
      </c>
      <c r="AA233">
        <v>-48.68</v>
      </c>
      <c r="AB233" t="s">
        <v>650</v>
      </c>
    </row>
    <row r="234" spans="1:29" x14ac:dyDescent="0.25">
      <c r="A234" t="s">
        <v>860</v>
      </c>
      <c r="B234" t="s">
        <v>1370</v>
      </c>
      <c r="C234" t="s">
        <v>547</v>
      </c>
      <c r="D234" t="s">
        <v>1262</v>
      </c>
      <c r="E234" t="s">
        <v>549</v>
      </c>
      <c r="F234" t="s">
        <v>6959</v>
      </c>
      <c r="G234" t="s">
        <v>1394</v>
      </c>
      <c r="H234" t="s">
        <v>552</v>
      </c>
      <c r="I234" t="s">
        <v>1395</v>
      </c>
      <c r="J234" t="s">
        <v>1374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467</v>
      </c>
      <c r="V234" t="s">
        <v>109</v>
      </c>
      <c r="W234" t="s">
        <v>899</v>
      </c>
      <c r="Y234" t="s">
        <v>867</v>
      </c>
      <c r="Z234">
        <v>-16.77</v>
      </c>
      <c r="AA234">
        <v>-47.61</v>
      </c>
      <c r="AB234" t="s">
        <v>650</v>
      </c>
    </row>
    <row r="235" spans="1:29" x14ac:dyDescent="0.25">
      <c r="A235" t="s">
        <v>860</v>
      </c>
      <c r="B235" t="s">
        <v>1370</v>
      </c>
      <c r="C235" t="s">
        <v>547</v>
      </c>
      <c r="D235" t="s">
        <v>1262</v>
      </c>
      <c r="E235" t="s">
        <v>549</v>
      </c>
      <c r="F235" t="s">
        <v>6960</v>
      </c>
      <c r="G235" t="s">
        <v>1396</v>
      </c>
      <c r="H235" t="s">
        <v>552</v>
      </c>
      <c r="I235" t="s">
        <v>1125</v>
      </c>
      <c r="J235" t="s">
        <v>1374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467</v>
      </c>
      <c r="V235" t="s">
        <v>109</v>
      </c>
      <c r="W235" t="s">
        <v>919</v>
      </c>
      <c r="Y235" t="s">
        <v>867</v>
      </c>
      <c r="Z235">
        <v>-14.55</v>
      </c>
      <c r="AA235">
        <v>-50.98</v>
      </c>
      <c r="AB235" t="s">
        <v>650</v>
      </c>
    </row>
    <row r="236" spans="1:29" x14ac:dyDescent="0.25">
      <c r="A236" t="s">
        <v>860</v>
      </c>
      <c r="B236" t="s">
        <v>1370</v>
      </c>
      <c r="C236" t="s">
        <v>547</v>
      </c>
      <c r="D236" t="s">
        <v>1262</v>
      </c>
      <c r="E236" t="s">
        <v>549</v>
      </c>
      <c r="F236" t="s">
        <v>6961</v>
      </c>
      <c r="G236" t="s">
        <v>1397</v>
      </c>
      <c r="H236" t="s">
        <v>552</v>
      </c>
      <c r="I236" t="s">
        <v>1398</v>
      </c>
      <c r="J236" t="s">
        <v>1374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883</v>
      </c>
      <c r="Y236" t="s">
        <v>867</v>
      </c>
      <c r="Z236">
        <v>-18.28</v>
      </c>
      <c r="AA236">
        <v>-48.2</v>
      </c>
      <c r="AB236" t="s">
        <v>650</v>
      </c>
    </row>
    <row r="237" spans="1:29" x14ac:dyDescent="0.25">
      <c r="A237" t="s">
        <v>860</v>
      </c>
      <c r="B237" t="s">
        <v>1370</v>
      </c>
      <c r="C237" t="s">
        <v>547</v>
      </c>
      <c r="D237" t="s">
        <v>1262</v>
      </c>
      <c r="E237" t="s">
        <v>549</v>
      </c>
      <c r="F237" t="s">
        <v>6962</v>
      </c>
      <c r="G237" t="s">
        <v>1399</v>
      </c>
      <c r="H237" t="s">
        <v>552</v>
      </c>
      <c r="I237" t="s">
        <v>1400</v>
      </c>
      <c r="J237" t="s">
        <v>1374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467</v>
      </c>
      <c r="V237" t="s">
        <v>109</v>
      </c>
      <c r="W237" t="s">
        <v>883</v>
      </c>
      <c r="Y237" t="s">
        <v>867</v>
      </c>
      <c r="Z237">
        <v>-18.12</v>
      </c>
      <c r="AA237">
        <v>-47.6</v>
      </c>
      <c r="AB237" t="s">
        <v>650</v>
      </c>
    </row>
    <row r="238" spans="1:29" x14ac:dyDescent="0.25">
      <c r="A238" t="s">
        <v>860</v>
      </c>
      <c r="B238" t="s">
        <v>1370</v>
      </c>
      <c r="C238" t="s">
        <v>547</v>
      </c>
      <c r="D238" t="s">
        <v>1262</v>
      </c>
      <c r="E238" t="s">
        <v>549</v>
      </c>
      <c r="F238" t="s">
        <v>6963</v>
      </c>
      <c r="G238" t="s">
        <v>1401</v>
      </c>
      <c r="H238" t="s">
        <v>552</v>
      </c>
      <c r="I238" t="s">
        <v>1402</v>
      </c>
      <c r="J238" t="s">
        <v>1374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899</v>
      </c>
      <c r="Y238" t="s">
        <v>867</v>
      </c>
      <c r="Z238">
        <v>-15.91</v>
      </c>
      <c r="AA238">
        <v>-50.44</v>
      </c>
      <c r="AB238" t="s">
        <v>650</v>
      </c>
    </row>
    <row r="239" spans="1:29" x14ac:dyDescent="0.25">
      <c r="A239" t="s">
        <v>860</v>
      </c>
      <c r="B239" t="s">
        <v>1370</v>
      </c>
      <c r="C239" t="s">
        <v>547</v>
      </c>
      <c r="D239" t="s">
        <v>1262</v>
      </c>
      <c r="E239" t="s">
        <v>549</v>
      </c>
      <c r="F239" t="s">
        <v>6964</v>
      </c>
      <c r="G239" t="s">
        <v>1403</v>
      </c>
      <c r="H239" t="s">
        <v>552</v>
      </c>
      <c r="I239" t="s">
        <v>1404</v>
      </c>
      <c r="J239" t="s">
        <v>1374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467</v>
      </c>
      <c r="V239" t="s">
        <v>109</v>
      </c>
      <c r="W239" t="s">
        <v>1083</v>
      </c>
      <c r="Y239" t="s">
        <v>867</v>
      </c>
      <c r="Z239">
        <v>-15.91</v>
      </c>
      <c r="AA239">
        <v>-50.44</v>
      </c>
      <c r="AB239" t="s">
        <v>650</v>
      </c>
    </row>
    <row r="240" spans="1:29" x14ac:dyDescent="0.25">
      <c r="A240" t="s">
        <v>860</v>
      </c>
      <c r="B240" t="s">
        <v>1370</v>
      </c>
      <c r="C240" t="s">
        <v>547</v>
      </c>
      <c r="D240" t="s">
        <v>1262</v>
      </c>
      <c r="E240" t="s">
        <v>549</v>
      </c>
      <c r="F240" t="s">
        <v>6965</v>
      </c>
      <c r="G240" t="s">
        <v>1405</v>
      </c>
      <c r="H240" t="s">
        <v>552</v>
      </c>
      <c r="I240" t="s">
        <v>1406</v>
      </c>
      <c r="J240" t="s">
        <v>1374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919</v>
      </c>
      <c r="Y240" t="s">
        <v>867</v>
      </c>
      <c r="Z240">
        <v>-13.68</v>
      </c>
      <c r="AA240">
        <v>-50.09</v>
      </c>
      <c r="AB240" t="s">
        <v>650</v>
      </c>
    </row>
    <row r="241" spans="1:28" x14ac:dyDescent="0.25">
      <c r="A241" t="s">
        <v>860</v>
      </c>
      <c r="B241" t="s">
        <v>1370</v>
      </c>
      <c r="C241" t="s">
        <v>547</v>
      </c>
      <c r="D241" t="s">
        <v>1262</v>
      </c>
      <c r="E241" t="s">
        <v>549</v>
      </c>
      <c r="F241" t="s">
        <v>6966</v>
      </c>
      <c r="G241" t="s">
        <v>1407</v>
      </c>
      <c r="H241" t="s">
        <v>552</v>
      </c>
      <c r="I241" t="s">
        <v>1408</v>
      </c>
      <c r="J241" t="s">
        <v>1374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467</v>
      </c>
      <c r="V241" t="s">
        <v>109</v>
      </c>
      <c r="W241" t="s">
        <v>944</v>
      </c>
      <c r="Y241" t="s">
        <v>867</v>
      </c>
      <c r="Z241">
        <v>-16.02</v>
      </c>
      <c r="AA241">
        <v>-49.81</v>
      </c>
      <c r="AB241" t="s">
        <v>650</v>
      </c>
    </row>
    <row r="242" spans="1:28" x14ac:dyDescent="0.25">
      <c r="A242" t="s">
        <v>860</v>
      </c>
      <c r="B242" t="s">
        <v>1370</v>
      </c>
      <c r="C242" t="s">
        <v>547</v>
      </c>
      <c r="D242" t="s">
        <v>1262</v>
      </c>
      <c r="E242" t="s">
        <v>549</v>
      </c>
      <c r="F242" t="s">
        <v>6967</v>
      </c>
      <c r="G242" t="s">
        <v>1409</v>
      </c>
      <c r="H242" t="s">
        <v>552</v>
      </c>
      <c r="I242" t="s">
        <v>1066</v>
      </c>
      <c r="J242" t="s">
        <v>1374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467</v>
      </c>
      <c r="V242" t="s">
        <v>109</v>
      </c>
      <c r="W242" t="s">
        <v>944</v>
      </c>
      <c r="Y242" t="s">
        <v>867</v>
      </c>
      <c r="Z242">
        <v>-17.88</v>
      </c>
      <c r="AA242">
        <v>-51.71</v>
      </c>
      <c r="AB242" t="s">
        <v>650</v>
      </c>
    </row>
    <row r="243" spans="1:28" x14ac:dyDescent="0.25">
      <c r="A243" t="s">
        <v>860</v>
      </c>
      <c r="B243" t="s">
        <v>1370</v>
      </c>
      <c r="C243" t="s">
        <v>547</v>
      </c>
      <c r="D243" t="s">
        <v>1262</v>
      </c>
      <c r="E243" t="s">
        <v>549</v>
      </c>
      <c r="F243" t="s">
        <v>6968</v>
      </c>
      <c r="G243" t="s">
        <v>1410</v>
      </c>
      <c r="H243" t="s">
        <v>552</v>
      </c>
      <c r="I243" t="s">
        <v>1411</v>
      </c>
      <c r="J243" t="s">
        <v>1374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928</v>
      </c>
      <c r="Y243" t="s">
        <v>867</v>
      </c>
      <c r="Z243">
        <v>-16.25</v>
      </c>
      <c r="AA243">
        <v>-47.95</v>
      </c>
      <c r="AB243" t="s">
        <v>650</v>
      </c>
    </row>
    <row r="244" spans="1:28" x14ac:dyDescent="0.25">
      <c r="A244" t="s">
        <v>860</v>
      </c>
      <c r="B244" t="s">
        <v>1370</v>
      </c>
      <c r="C244" t="s">
        <v>547</v>
      </c>
      <c r="D244" t="s">
        <v>1262</v>
      </c>
      <c r="E244" t="s">
        <v>549</v>
      </c>
      <c r="F244" t="s">
        <v>6969</v>
      </c>
      <c r="G244" t="s">
        <v>1412</v>
      </c>
      <c r="H244" t="s">
        <v>552</v>
      </c>
      <c r="I244" t="s">
        <v>1413</v>
      </c>
      <c r="J244" t="s">
        <v>1374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467</v>
      </c>
      <c r="V244" t="s">
        <v>109</v>
      </c>
      <c r="W244" t="s">
        <v>928</v>
      </c>
      <c r="Y244" t="s">
        <v>867</v>
      </c>
      <c r="Z244">
        <v>-16.25</v>
      </c>
      <c r="AA244">
        <v>-47.95</v>
      </c>
      <c r="AB244" t="s">
        <v>650</v>
      </c>
    </row>
    <row r="245" spans="1:28" x14ac:dyDescent="0.25">
      <c r="A245" t="s">
        <v>860</v>
      </c>
      <c r="B245" t="s">
        <v>1370</v>
      </c>
      <c r="C245" t="s">
        <v>547</v>
      </c>
      <c r="D245" t="s">
        <v>1262</v>
      </c>
      <c r="E245" t="s">
        <v>549</v>
      </c>
      <c r="F245" t="s">
        <v>6970</v>
      </c>
      <c r="G245" t="s">
        <v>1414</v>
      </c>
      <c r="H245" t="s">
        <v>552</v>
      </c>
      <c r="I245" t="s">
        <v>1415</v>
      </c>
      <c r="J245" t="s">
        <v>1374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467</v>
      </c>
      <c r="V245" t="s">
        <v>109</v>
      </c>
      <c r="W245" t="s">
        <v>1154</v>
      </c>
      <c r="Y245" t="s">
        <v>867</v>
      </c>
      <c r="Z245">
        <v>-14.02</v>
      </c>
      <c r="AA245">
        <v>-49.18</v>
      </c>
      <c r="AB245" t="s">
        <v>650</v>
      </c>
    </row>
    <row r="246" spans="1:28" x14ac:dyDescent="0.25">
      <c r="A246" t="s">
        <v>860</v>
      </c>
      <c r="B246" t="s">
        <v>1370</v>
      </c>
      <c r="C246" t="s">
        <v>547</v>
      </c>
      <c r="D246" t="s">
        <v>1262</v>
      </c>
      <c r="E246" t="s">
        <v>549</v>
      </c>
      <c r="F246" t="s">
        <v>6971</v>
      </c>
      <c r="G246" t="s">
        <v>1416</v>
      </c>
      <c r="H246" t="s">
        <v>552</v>
      </c>
      <c r="I246" t="s">
        <v>1417</v>
      </c>
      <c r="J246" t="s">
        <v>1374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908</v>
      </c>
      <c r="Y246" t="s">
        <v>867</v>
      </c>
      <c r="Z246">
        <v>-16.68</v>
      </c>
      <c r="AA246">
        <v>-50.46</v>
      </c>
      <c r="AB246" t="s">
        <v>650</v>
      </c>
    </row>
    <row r="247" spans="1:28" x14ac:dyDescent="0.25">
      <c r="A247" t="s">
        <v>860</v>
      </c>
      <c r="B247" t="s">
        <v>1370</v>
      </c>
      <c r="C247" t="s">
        <v>547</v>
      </c>
      <c r="D247" t="s">
        <v>1262</v>
      </c>
      <c r="E247" t="s">
        <v>549</v>
      </c>
      <c r="F247" t="s">
        <v>6972</v>
      </c>
      <c r="G247" t="s">
        <v>1418</v>
      </c>
      <c r="H247" t="s">
        <v>552</v>
      </c>
      <c r="I247" t="s">
        <v>1419</v>
      </c>
      <c r="J247" t="s">
        <v>1374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944</v>
      </c>
      <c r="Y247" t="s">
        <v>867</v>
      </c>
      <c r="Z247">
        <v>-18.39</v>
      </c>
      <c r="AA247">
        <v>-52.67</v>
      </c>
      <c r="AB247" t="s">
        <v>650</v>
      </c>
    </row>
    <row r="248" spans="1:28" x14ac:dyDescent="0.25">
      <c r="A248" t="s">
        <v>860</v>
      </c>
      <c r="B248" t="s">
        <v>1370</v>
      </c>
      <c r="C248" t="s">
        <v>547</v>
      </c>
      <c r="D248" t="s">
        <v>1262</v>
      </c>
      <c r="E248" t="s">
        <v>549</v>
      </c>
      <c r="F248" t="s">
        <v>6973</v>
      </c>
      <c r="G248" t="s">
        <v>1420</v>
      </c>
      <c r="H248" t="s">
        <v>552</v>
      </c>
      <c r="I248" t="s">
        <v>1421</v>
      </c>
      <c r="J248" t="s">
        <v>1374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467</v>
      </c>
      <c r="V248" t="s">
        <v>109</v>
      </c>
      <c r="W248" t="s">
        <v>944</v>
      </c>
      <c r="Y248" t="s">
        <v>867</v>
      </c>
      <c r="Z248">
        <v>-18.39</v>
      </c>
      <c r="AA248">
        <v>-52.67</v>
      </c>
      <c r="AB248" t="s">
        <v>650</v>
      </c>
    </row>
    <row r="249" spans="1:28" x14ac:dyDescent="0.25">
      <c r="A249" t="s">
        <v>860</v>
      </c>
      <c r="B249" t="s">
        <v>1370</v>
      </c>
      <c r="C249" t="s">
        <v>547</v>
      </c>
      <c r="D249" t="s">
        <v>1262</v>
      </c>
      <c r="E249" t="s">
        <v>549</v>
      </c>
      <c r="F249" t="s">
        <v>6974</v>
      </c>
      <c r="G249" t="s">
        <v>1422</v>
      </c>
      <c r="H249" t="s">
        <v>552</v>
      </c>
      <c r="I249" t="s">
        <v>1423</v>
      </c>
      <c r="J249" t="s">
        <v>1374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467</v>
      </c>
      <c r="V249" t="s">
        <v>109</v>
      </c>
      <c r="W249" t="s">
        <v>1094</v>
      </c>
      <c r="Y249" t="s">
        <v>867</v>
      </c>
      <c r="Z249">
        <v>-17.809999999999999</v>
      </c>
      <c r="AA249">
        <v>-50.6</v>
      </c>
      <c r="AB249" t="s">
        <v>650</v>
      </c>
    </row>
    <row r="250" spans="1:28" x14ac:dyDescent="0.25">
      <c r="A250" t="s">
        <v>860</v>
      </c>
      <c r="B250" t="s">
        <v>1370</v>
      </c>
      <c r="C250" t="s">
        <v>547</v>
      </c>
      <c r="D250" t="s">
        <v>1262</v>
      </c>
      <c r="E250" t="s">
        <v>549</v>
      </c>
      <c r="F250" t="s">
        <v>6975</v>
      </c>
      <c r="G250" t="s">
        <v>1424</v>
      </c>
      <c r="H250" t="s">
        <v>552</v>
      </c>
      <c r="I250" t="s">
        <v>1425</v>
      </c>
      <c r="J250" t="s">
        <v>1374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467</v>
      </c>
      <c r="V250" t="s">
        <v>109</v>
      </c>
      <c r="W250" t="s">
        <v>928</v>
      </c>
      <c r="Y250" t="s">
        <v>867</v>
      </c>
      <c r="Z250">
        <v>-14.71</v>
      </c>
      <c r="AA250">
        <v>-47.53</v>
      </c>
      <c r="AB250" t="s">
        <v>650</v>
      </c>
    </row>
    <row r="251" spans="1:28" x14ac:dyDescent="0.25">
      <c r="A251" t="s">
        <v>860</v>
      </c>
      <c r="B251" t="s">
        <v>1370</v>
      </c>
      <c r="C251" t="s">
        <v>547</v>
      </c>
      <c r="D251" t="s">
        <v>1262</v>
      </c>
      <c r="E251" t="s">
        <v>549</v>
      </c>
      <c r="F251" t="s">
        <v>6976</v>
      </c>
      <c r="G251" t="s">
        <v>1426</v>
      </c>
      <c r="H251" t="s">
        <v>552</v>
      </c>
      <c r="I251" t="s">
        <v>1427</v>
      </c>
      <c r="J251" t="s">
        <v>1374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467</v>
      </c>
      <c r="V251" t="s">
        <v>109</v>
      </c>
      <c r="X251" t="s">
        <v>1428</v>
      </c>
      <c r="Y251" t="s">
        <v>867</v>
      </c>
      <c r="Z251">
        <v>-16</v>
      </c>
      <c r="AA251">
        <v>-48</v>
      </c>
      <c r="AB251" t="s">
        <v>650</v>
      </c>
    </row>
    <row r="252" spans="1:28" x14ac:dyDescent="0.25">
      <c r="A252" t="s">
        <v>860</v>
      </c>
      <c r="B252" t="s">
        <v>1370</v>
      </c>
      <c r="C252" t="s">
        <v>547</v>
      </c>
      <c r="D252" t="s">
        <v>1262</v>
      </c>
      <c r="E252" t="s">
        <v>549</v>
      </c>
      <c r="F252" t="s">
        <v>6977</v>
      </c>
      <c r="G252" t="s">
        <v>1429</v>
      </c>
      <c r="H252" t="s">
        <v>552</v>
      </c>
      <c r="I252" t="s">
        <v>1430</v>
      </c>
      <c r="J252" t="s">
        <v>1374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467</v>
      </c>
      <c r="V252" t="s">
        <v>109</v>
      </c>
      <c r="W252" t="s">
        <v>1154</v>
      </c>
      <c r="Y252" t="s">
        <v>867</v>
      </c>
      <c r="Z252">
        <v>-14.53</v>
      </c>
      <c r="AA252">
        <v>-49.96</v>
      </c>
      <c r="AB252" t="s">
        <v>650</v>
      </c>
    </row>
    <row r="253" spans="1:28" x14ac:dyDescent="0.25">
      <c r="A253" t="s">
        <v>860</v>
      </c>
      <c r="B253" t="s">
        <v>1370</v>
      </c>
      <c r="C253" t="s">
        <v>547</v>
      </c>
      <c r="D253" t="s">
        <v>1262</v>
      </c>
      <c r="E253" t="s">
        <v>549</v>
      </c>
      <c r="F253" t="s">
        <v>6978</v>
      </c>
      <c r="G253" t="s">
        <v>1431</v>
      </c>
      <c r="H253" t="s">
        <v>552</v>
      </c>
      <c r="I253" t="s">
        <v>1078</v>
      </c>
      <c r="J253" t="s">
        <v>1374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467</v>
      </c>
      <c r="V253" t="s">
        <v>109</v>
      </c>
      <c r="X253" t="s">
        <v>1079</v>
      </c>
      <c r="Y253" t="s">
        <v>867</v>
      </c>
      <c r="Z253">
        <v>-15.25</v>
      </c>
      <c r="AA253">
        <v>-51.17</v>
      </c>
      <c r="AB253" t="s">
        <v>650</v>
      </c>
    </row>
    <row r="254" spans="1:28" x14ac:dyDescent="0.25">
      <c r="A254" t="s">
        <v>860</v>
      </c>
      <c r="B254" t="s">
        <v>1370</v>
      </c>
      <c r="C254" t="s">
        <v>547</v>
      </c>
      <c r="D254" t="s">
        <v>1262</v>
      </c>
      <c r="E254" t="s">
        <v>549</v>
      </c>
      <c r="F254" t="s">
        <v>6979</v>
      </c>
      <c r="G254" t="s">
        <v>1432</v>
      </c>
      <c r="H254" t="s">
        <v>552</v>
      </c>
      <c r="I254" t="s">
        <v>1433</v>
      </c>
      <c r="J254" t="s">
        <v>1374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467</v>
      </c>
      <c r="V254" t="s">
        <v>109</v>
      </c>
      <c r="W254" t="s">
        <v>928</v>
      </c>
      <c r="Y254" t="s">
        <v>867</v>
      </c>
      <c r="Z254">
        <v>-13.4</v>
      </c>
      <c r="AA254">
        <v>-46.32</v>
      </c>
      <c r="AB254" t="s">
        <v>650</v>
      </c>
    </row>
    <row r="255" spans="1:28" x14ac:dyDescent="0.25">
      <c r="A255" t="s">
        <v>860</v>
      </c>
      <c r="B255" t="s">
        <v>1370</v>
      </c>
      <c r="C255" t="s">
        <v>547</v>
      </c>
      <c r="D255" t="s">
        <v>1262</v>
      </c>
      <c r="E255" t="s">
        <v>549</v>
      </c>
      <c r="F255" t="s">
        <v>6980</v>
      </c>
      <c r="G255" t="s">
        <v>1434</v>
      </c>
      <c r="H255" t="s">
        <v>552</v>
      </c>
      <c r="I255" t="s">
        <v>1435</v>
      </c>
      <c r="J255" t="s">
        <v>1374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467</v>
      </c>
      <c r="V255" t="s">
        <v>109</v>
      </c>
      <c r="W255" t="s">
        <v>928</v>
      </c>
      <c r="Y255" t="s">
        <v>867</v>
      </c>
      <c r="Z255">
        <v>-13.4</v>
      </c>
      <c r="AA255">
        <v>-46.32</v>
      </c>
      <c r="AB255" t="s">
        <v>650</v>
      </c>
    </row>
    <row r="256" spans="1:28" x14ac:dyDescent="0.25">
      <c r="A256" t="s">
        <v>860</v>
      </c>
      <c r="B256" t="s">
        <v>1370</v>
      </c>
      <c r="C256" t="s">
        <v>547</v>
      </c>
      <c r="D256" t="s">
        <v>1262</v>
      </c>
      <c r="E256" t="s">
        <v>549</v>
      </c>
      <c r="F256" t="s">
        <v>6981</v>
      </c>
      <c r="G256" t="s">
        <v>1436</v>
      </c>
      <c r="H256" t="s">
        <v>552</v>
      </c>
      <c r="I256" t="s">
        <v>952</v>
      </c>
      <c r="J256" t="s">
        <v>1374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467</v>
      </c>
      <c r="V256" t="s">
        <v>109</v>
      </c>
      <c r="W256" t="s">
        <v>928</v>
      </c>
      <c r="Y256" t="s">
        <v>867</v>
      </c>
      <c r="Z256">
        <v>-13.4</v>
      </c>
      <c r="AA256">
        <v>-46.32</v>
      </c>
      <c r="AB256" t="s">
        <v>650</v>
      </c>
    </row>
    <row r="257" spans="1:28" x14ac:dyDescent="0.25">
      <c r="A257" t="s">
        <v>860</v>
      </c>
      <c r="B257" t="s">
        <v>1370</v>
      </c>
      <c r="C257" t="s">
        <v>547</v>
      </c>
      <c r="D257" t="s">
        <v>1262</v>
      </c>
      <c r="E257" t="s">
        <v>549</v>
      </c>
      <c r="F257" t="s">
        <v>6982</v>
      </c>
      <c r="G257" t="s">
        <v>1437</v>
      </c>
      <c r="H257" t="s">
        <v>552</v>
      </c>
      <c r="I257" t="s">
        <v>1438</v>
      </c>
      <c r="J257" t="s">
        <v>1374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467</v>
      </c>
      <c r="V257" t="s">
        <v>109</v>
      </c>
      <c r="W257" t="s">
        <v>928</v>
      </c>
      <c r="Y257" t="s">
        <v>867</v>
      </c>
      <c r="Z257">
        <v>-13.4</v>
      </c>
      <c r="AA257">
        <v>-46.32</v>
      </c>
      <c r="AB257" t="s">
        <v>650</v>
      </c>
    </row>
    <row r="258" spans="1:28" x14ac:dyDescent="0.25">
      <c r="A258" t="s">
        <v>860</v>
      </c>
      <c r="B258" t="s">
        <v>1370</v>
      </c>
      <c r="C258" t="s">
        <v>547</v>
      </c>
      <c r="D258" t="s">
        <v>1262</v>
      </c>
      <c r="E258" t="s">
        <v>549</v>
      </c>
      <c r="F258" t="s">
        <v>6983</v>
      </c>
      <c r="G258" t="s">
        <v>1439</v>
      </c>
      <c r="H258" t="s">
        <v>552</v>
      </c>
      <c r="I258" t="s">
        <v>959</v>
      </c>
      <c r="J258" t="s">
        <v>1374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866</v>
      </c>
      <c r="Y258" t="s">
        <v>867</v>
      </c>
      <c r="Z258">
        <v>-16.420000000000002</v>
      </c>
      <c r="AA258">
        <v>-49.12</v>
      </c>
      <c r="AB258" t="s">
        <v>650</v>
      </c>
    </row>
    <row r="259" spans="1:28" x14ac:dyDescent="0.25">
      <c r="A259" t="s">
        <v>860</v>
      </c>
      <c r="B259" t="s">
        <v>1370</v>
      </c>
      <c r="C259" t="s">
        <v>547</v>
      </c>
      <c r="D259" t="s">
        <v>1262</v>
      </c>
      <c r="E259" t="s">
        <v>549</v>
      </c>
      <c r="F259" t="s">
        <v>6984</v>
      </c>
      <c r="G259" t="s">
        <v>1440</v>
      </c>
      <c r="H259" t="s">
        <v>552</v>
      </c>
      <c r="I259" t="s">
        <v>1441</v>
      </c>
      <c r="J259" t="s">
        <v>1374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467</v>
      </c>
      <c r="V259" t="s">
        <v>109</v>
      </c>
      <c r="W259" t="s">
        <v>1334</v>
      </c>
      <c r="Y259" t="s">
        <v>867</v>
      </c>
      <c r="Z259">
        <v>-13.67</v>
      </c>
      <c r="AA259">
        <v>-49.62</v>
      </c>
      <c r="AB259" t="s">
        <v>650</v>
      </c>
    </row>
    <row r="260" spans="1:28" x14ac:dyDescent="0.25">
      <c r="A260" t="s">
        <v>860</v>
      </c>
      <c r="B260" t="s">
        <v>1370</v>
      </c>
      <c r="C260" t="s">
        <v>547</v>
      </c>
      <c r="D260" t="s">
        <v>1262</v>
      </c>
      <c r="E260" t="s">
        <v>549</v>
      </c>
      <c r="F260" t="s">
        <v>6985</v>
      </c>
      <c r="G260" t="s">
        <v>1442</v>
      </c>
      <c r="H260" t="s">
        <v>552</v>
      </c>
      <c r="I260" t="s">
        <v>1082</v>
      </c>
      <c r="J260" t="s">
        <v>1374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467</v>
      </c>
      <c r="V260" t="s">
        <v>109</v>
      </c>
      <c r="W260" t="s">
        <v>1083</v>
      </c>
      <c r="Y260" t="s">
        <v>867</v>
      </c>
      <c r="Z260">
        <v>-14.14</v>
      </c>
      <c r="AA260">
        <v>-46.82</v>
      </c>
      <c r="AB260" t="s">
        <v>650</v>
      </c>
    </row>
    <row r="261" spans="1:28" x14ac:dyDescent="0.25">
      <c r="A261" t="s">
        <v>860</v>
      </c>
      <c r="B261" t="s">
        <v>1370</v>
      </c>
      <c r="C261" t="s">
        <v>547</v>
      </c>
      <c r="D261" t="s">
        <v>1262</v>
      </c>
      <c r="E261" t="s">
        <v>549</v>
      </c>
      <c r="F261" t="s">
        <v>6986</v>
      </c>
      <c r="G261" t="s">
        <v>1443</v>
      </c>
      <c r="H261" t="s">
        <v>552</v>
      </c>
      <c r="I261" t="s">
        <v>1444</v>
      </c>
      <c r="J261" t="s">
        <v>1374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866</v>
      </c>
      <c r="Y261" t="s">
        <v>867</v>
      </c>
      <c r="Z261">
        <v>-16.97</v>
      </c>
      <c r="AA261">
        <v>-49.97</v>
      </c>
      <c r="AB261" t="s">
        <v>650</v>
      </c>
    </row>
    <row r="262" spans="1:28" x14ac:dyDescent="0.25">
      <c r="A262" t="s">
        <v>860</v>
      </c>
      <c r="B262" t="s">
        <v>1370</v>
      </c>
      <c r="C262" t="s">
        <v>547</v>
      </c>
      <c r="D262" t="s">
        <v>1262</v>
      </c>
      <c r="E262" t="s">
        <v>549</v>
      </c>
      <c r="F262" t="s">
        <v>6987</v>
      </c>
      <c r="G262" t="s">
        <v>1445</v>
      </c>
      <c r="H262" t="s">
        <v>552</v>
      </c>
      <c r="I262" t="s">
        <v>1446</v>
      </c>
      <c r="J262" t="s">
        <v>1374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467</v>
      </c>
      <c r="V262" t="s">
        <v>109</v>
      </c>
      <c r="W262" t="s">
        <v>1012</v>
      </c>
      <c r="Y262" t="s">
        <v>867</v>
      </c>
      <c r="Z262">
        <v>-16.07</v>
      </c>
      <c r="AA262">
        <v>-50.45</v>
      </c>
      <c r="AB262" t="s">
        <v>650</v>
      </c>
    </row>
    <row r="263" spans="1:28" x14ac:dyDescent="0.25">
      <c r="A263" t="s">
        <v>860</v>
      </c>
      <c r="B263" t="s">
        <v>1370</v>
      </c>
      <c r="C263" t="s">
        <v>547</v>
      </c>
      <c r="D263" t="s">
        <v>1262</v>
      </c>
      <c r="E263" t="s">
        <v>549</v>
      </c>
      <c r="F263" t="s">
        <v>6988</v>
      </c>
      <c r="G263" t="s">
        <v>1447</v>
      </c>
      <c r="H263" t="s">
        <v>552</v>
      </c>
      <c r="I263" t="s">
        <v>1448</v>
      </c>
      <c r="J263" t="s">
        <v>1374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467</v>
      </c>
      <c r="V263" t="s">
        <v>109</v>
      </c>
      <c r="W263" t="s">
        <v>1334</v>
      </c>
      <c r="Y263" t="s">
        <v>867</v>
      </c>
      <c r="Z263">
        <v>-17.57</v>
      </c>
      <c r="AA263">
        <v>-52.55</v>
      </c>
      <c r="AB263" t="s">
        <v>650</v>
      </c>
    </row>
    <row r="264" spans="1:28" x14ac:dyDescent="0.25">
      <c r="A264" t="s">
        <v>860</v>
      </c>
      <c r="B264" t="s">
        <v>1370</v>
      </c>
      <c r="C264" t="s">
        <v>547</v>
      </c>
      <c r="D264" t="s">
        <v>1262</v>
      </c>
      <c r="E264" t="s">
        <v>549</v>
      </c>
      <c r="F264" t="s">
        <v>6989</v>
      </c>
      <c r="G264" t="s">
        <v>1449</v>
      </c>
      <c r="H264" t="s">
        <v>552</v>
      </c>
      <c r="I264" t="s">
        <v>1450</v>
      </c>
      <c r="J264" t="s">
        <v>1374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467</v>
      </c>
      <c r="V264" t="s">
        <v>109</v>
      </c>
      <c r="W264" t="s">
        <v>1334</v>
      </c>
      <c r="Y264" t="s">
        <v>867</v>
      </c>
      <c r="Z264">
        <v>-16.55</v>
      </c>
      <c r="AA264">
        <v>-51.72</v>
      </c>
      <c r="AB264" t="s">
        <v>650</v>
      </c>
    </row>
    <row r="265" spans="1:28" x14ac:dyDescent="0.25">
      <c r="A265" t="s">
        <v>860</v>
      </c>
      <c r="B265" t="s">
        <v>1370</v>
      </c>
      <c r="C265" t="s">
        <v>547</v>
      </c>
      <c r="D265" t="s">
        <v>1262</v>
      </c>
      <c r="E265" t="s">
        <v>549</v>
      </c>
      <c r="F265" t="s">
        <v>6990</v>
      </c>
      <c r="G265" t="s">
        <v>1451</v>
      </c>
      <c r="H265" t="s">
        <v>552</v>
      </c>
      <c r="I265" t="s">
        <v>1452</v>
      </c>
      <c r="J265" t="s">
        <v>1374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467</v>
      </c>
      <c r="V265" t="s">
        <v>109</v>
      </c>
      <c r="W265" t="s">
        <v>956</v>
      </c>
      <c r="Y265" t="s">
        <v>867</v>
      </c>
      <c r="Z265">
        <v>-13.25</v>
      </c>
      <c r="AA265">
        <v>-48.87</v>
      </c>
      <c r="AB265" t="s">
        <v>650</v>
      </c>
    </row>
    <row r="266" spans="1:28" x14ac:dyDescent="0.25">
      <c r="A266" t="s">
        <v>860</v>
      </c>
      <c r="B266" t="s">
        <v>1370</v>
      </c>
      <c r="C266" t="s">
        <v>547</v>
      </c>
      <c r="D266" t="s">
        <v>1262</v>
      </c>
      <c r="E266" t="s">
        <v>549</v>
      </c>
      <c r="F266" t="s">
        <v>6991</v>
      </c>
      <c r="G266" t="s">
        <v>1453</v>
      </c>
      <c r="H266" t="s">
        <v>552</v>
      </c>
      <c r="I266" t="s">
        <v>1139</v>
      </c>
      <c r="J266" t="s">
        <v>1374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467</v>
      </c>
      <c r="V266" t="s">
        <v>109</v>
      </c>
      <c r="W266" t="s">
        <v>919</v>
      </c>
      <c r="Y266" t="s">
        <v>867</v>
      </c>
      <c r="Z266">
        <v>-13.65</v>
      </c>
      <c r="AA266">
        <v>-49.27</v>
      </c>
      <c r="AB266" t="s">
        <v>650</v>
      </c>
    </row>
    <row r="267" spans="1:28" x14ac:dyDescent="0.25">
      <c r="A267" t="s">
        <v>860</v>
      </c>
      <c r="B267" t="s">
        <v>1370</v>
      </c>
      <c r="C267" t="s">
        <v>459</v>
      </c>
      <c r="D267" t="s">
        <v>1262</v>
      </c>
      <c r="E267" t="s">
        <v>549</v>
      </c>
      <c r="F267" t="s">
        <v>1454</v>
      </c>
      <c r="G267" t="s">
        <v>1455</v>
      </c>
      <c r="H267" t="s">
        <v>552</v>
      </c>
      <c r="I267" t="s">
        <v>1456</v>
      </c>
      <c r="J267" t="s">
        <v>1374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467</v>
      </c>
      <c r="V267" t="s">
        <v>109</v>
      </c>
      <c r="W267" t="s">
        <v>1334</v>
      </c>
      <c r="Y267" t="s">
        <v>867</v>
      </c>
      <c r="Z267">
        <v>-17.88</v>
      </c>
      <c r="AA267">
        <v>-51.72</v>
      </c>
      <c r="AB267" t="s">
        <v>524</v>
      </c>
    </row>
    <row r="268" spans="1:28" x14ac:dyDescent="0.25">
      <c r="A268" t="s">
        <v>860</v>
      </c>
      <c r="B268" t="s">
        <v>1370</v>
      </c>
      <c r="C268" t="s">
        <v>547</v>
      </c>
      <c r="D268" t="s">
        <v>1262</v>
      </c>
      <c r="E268" t="s">
        <v>549</v>
      </c>
      <c r="F268" t="s">
        <v>6992</v>
      </c>
      <c r="G268" t="s">
        <v>1457</v>
      </c>
      <c r="H268" t="s">
        <v>552</v>
      </c>
      <c r="I268" t="s">
        <v>967</v>
      </c>
      <c r="J268" t="s">
        <v>1374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467</v>
      </c>
      <c r="V268" t="s">
        <v>109</v>
      </c>
      <c r="W268" t="s">
        <v>908</v>
      </c>
      <c r="Y268" t="s">
        <v>867</v>
      </c>
      <c r="Z268">
        <v>-14.49</v>
      </c>
      <c r="AA268">
        <v>-50.86</v>
      </c>
      <c r="AB268" t="s">
        <v>650</v>
      </c>
    </row>
    <row r="269" spans="1:28" x14ac:dyDescent="0.25">
      <c r="A269" t="s">
        <v>860</v>
      </c>
      <c r="B269" t="s">
        <v>1370</v>
      </c>
      <c r="C269" t="s">
        <v>547</v>
      </c>
      <c r="D269" t="s">
        <v>1262</v>
      </c>
      <c r="E269" t="s">
        <v>549</v>
      </c>
      <c r="F269" t="s">
        <v>6993</v>
      </c>
      <c r="G269" t="s">
        <v>1458</v>
      </c>
      <c r="H269" t="s">
        <v>552</v>
      </c>
      <c r="I269" t="s">
        <v>1459</v>
      </c>
      <c r="J269" t="s">
        <v>1374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883</v>
      </c>
      <c r="Y269" t="s">
        <v>867</v>
      </c>
      <c r="Z269">
        <v>-16.670000000000002</v>
      </c>
      <c r="AA269">
        <v>-49.43</v>
      </c>
      <c r="AB269" t="s">
        <v>650</v>
      </c>
    </row>
    <row r="270" spans="1:28" x14ac:dyDescent="0.25">
      <c r="A270" t="s">
        <v>860</v>
      </c>
      <c r="B270" t="s">
        <v>1370</v>
      </c>
      <c r="C270" t="s">
        <v>547</v>
      </c>
      <c r="D270" t="s">
        <v>1262</v>
      </c>
      <c r="E270" t="s">
        <v>549</v>
      </c>
      <c r="F270" t="s">
        <v>6994</v>
      </c>
      <c r="G270" t="s">
        <v>1460</v>
      </c>
      <c r="H270" t="s">
        <v>552</v>
      </c>
      <c r="I270" t="s">
        <v>1461</v>
      </c>
      <c r="J270" t="s">
        <v>1374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467</v>
      </c>
      <c r="V270" t="s">
        <v>109</v>
      </c>
      <c r="W270" t="s">
        <v>1012</v>
      </c>
      <c r="Y270" t="s">
        <v>867</v>
      </c>
      <c r="Z270">
        <v>-19.03</v>
      </c>
      <c r="AA270">
        <v>-50.67</v>
      </c>
      <c r="AB270" t="s">
        <v>650</v>
      </c>
    </row>
    <row r="271" spans="1:28" x14ac:dyDescent="0.25">
      <c r="A271" t="s">
        <v>860</v>
      </c>
      <c r="B271" t="s">
        <v>1370</v>
      </c>
      <c r="C271" t="s">
        <v>547</v>
      </c>
      <c r="D271" t="s">
        <v>1262</v>
      </c>
      <c r="E271" t="s">
        <v>549</v>
      </c>
      <c r="F271" t="s">
        <v>6995</v>
      </c>
      <c r="G271" t="s">
        <v>1462</v>
      </c>
      <c r="H271" t="s">
        <v>552</v>
      </c>
      <c r="I271" t="s">
        <v>1463</v>
      </c>
      <c r="J271" t="s">
        <v>1374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1083</v>
      </c>
      <c r="Y271" t="s">
        <v>867</v>
      </c>
      <c r="Z271">
        <v>-16.5</v>
      </c>
      <c r="AA271">
        <v>-49.02</v>
      </c>
      <c r="AB271" t="s">
        <v>650</v>
      </c>
    </row>
    <row r="272" spans="1:28" x14ac:dyDescent="0.25">
      <c r="A272" t="s">
        <v>860</v>
      </c>
      <c r="B272" t="s">
        <v>1370</v>
      </c>
      <c r="C272" t="s">
        <v>547</v>
      </c>
      <c r="D272" t="s">
        <v>1262</v>
      </c>
      <c r="E272" t="s">
        <v>549</v>
      </c>
      <c r="F272" t="s">
        <v>6996</v>
      </c>
      <c r="G272" t="s">
        <v>1464</v>
      </c>
      <c r="H272" t="s">
        <v>552</v>
      </c>
      <c r="I272" t="s">
        <v>1465</v>
      </c>
      <c r="J272" t="s">
        <v>1374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883</v>
      </c>
      <c r="Y272" t="s">
        <v>867</v>
      </c>
      <c r="Z272">
        <v>-18.13</v>
      </c>
      <c r="AA272">
        <v>-48.08</v>
      </c>
      <c r="AB272" t="s">
        <v>650</v>
      </c>
    </row>
    <row r="273" spans="1:28" x14ac:dyDescent="0.25">
      <c r="A273" t="s">
        <v>860</v>
      </c>
      <c r="B273" t="s">
        <v>1370</v>
      </c>
      <c r="C273" t="s">
        <v>547</v>
      </c>
      <c r="D273" t="s">
        <v>1262</v>
      </c>
      <c r="E273" t="s">
        <v>549</v>
      </c>
      <c r="F273" t="s">
        <v>6997</v>
      </c>
      <c r="G273" t="s">
        <v>1466</v>
      </c>
      <c r="H273" t="s">
        <v>552</v>
      </c>
      <c r="I273" t="s">
        <v>970</v>
      </c>
      <c r="J273" t="s">
        <v>1374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467</v>
      </c>
      <c r="V273" t="s">
        <v>109</v>
      </c>
      <c r="W273" t="s">
        <v>866</v>
      </c>
      <c r="Y273" t="s">
        <v>867</v>
      </c>
      <c r="Z273">
        <v>-16.97</v>
      </c>
      <c r="AA273">
        <v>-49.22</v>
      </c>
      <c r="AB273" t="s">
        <v>650</v>
      </c>
    </row>
    <row r="274" spans="1:28" x14ac:dyDescent="0.25">
      <c r="A274" t="s">
        <v>860</v>
      </c>
      <c r="B274" t="s">
        <v>1370</v>
      </c>
      <c r="C274" t="s">
        <v>547</v>
      </c>
      <c r="D274" t="s">
        <v>1262</v>
      </c>
      <c r="E274" t="s">
        <v>549</v>
      </c>
      <c r="F274" t="s">
        <v>6998</v>
      </c>
      <c r="G274" t="s">
        <v>1467</v>
      </c>
      <c r="H274" t="s">
        <v>552</v>
      </c>
      <c r="I274" t="s">
        <v>1468</v>
      </c>
      <c r="J274" t="s">
        <v>1374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467</v>
      </c>
      <c r="V274" t="s">
        <v>109</v>
      </c>
      <c r="W274" t="s">
        <v>1012</v>
      </c>
      <c r="Y274" t="s">
        <v>867</v>
      </c>
      <c r="Z274">
        <v>-18.53</v>
      </c>
      <c r="AA274">
        <v>-49.95</v>
      </c>
      <c r="AB274" t="s">
        <v>650</v>
      </c>
    </row>
    <row r="275" spans="1:28" x14ac:dyDescent="0.25">
      <c r="A275" t="s">
        <v>860</v>
      </c>
      <c r="B275" t="s">
        <v>1370</v>
      </c>
      <c r="C275" t="s">
        <v>547</v>
      </c>
      <c r="D275" t="s">
        <v>1262</v>
      </c>
      <c r="E275" t="s">
        <v>549</v>
      </c>
      <c r="F275" t="s">
        <v>6999</v>
      </c>
      <c r="G275" t="s">
        <v>1469</v>
      </c>
      <c r="H275" t="s">
        <v>552</v>
      </c>
      <c r="I275" t="s">
        <v>1470</v>
      </c>
      <c r="J275" t="s">
        <v>1374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467</v>
      </c>
      <c r="V275" t="s">
        <v>109</v>
      </c>
      <c r="W275" t="s">
        <v>908</v>
      </c>
      <c r="Y275" t="s">
        <v>867</v>
      </c>
      <c r="Z275">
        <v>-16.02</v>
      </c>
      <c r="AA275">
        <v>-49.67</v>
      </c>
      <c r="AB275" t="s">
        <v>650</v>
      </c>
    </row>
    <row r="276" spans="1:28" x14ac:dyDescent="0.25">
      <c r="A276" t="s">
        <v>860</v>
      </c>
      <c r="B276" t="s">
        <v>1370</v>
      </c>
      <c r="C276" t="s">
        <v>547</v>
      </c>
      <c r="D276" t="s">
        <v>1262</v>
      </c>
      <c r="E276" t="s">
        <v>549</v>
      </c>
      <c r="F276" t="s">
        <v>7000</v>
      </c>
      <c r="G276" t="s">
        <v>1471</v>
      </c>
      <c r="H276" t="s">
        <v>552</v>
      </c>
      <c r="I276" t="s">
        <v>1472</v>
      </c>
      <c r="J276" t="s">
        <v>1374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467</v>
      </c>
      <c r="V276" t="s">
        <v>109</v>
      </c>
      <c r="W276" t="s">
        <v>908</v>
      </c>
      <c r="Y276" t="s">
        <v>867</v>
      </c>
      <c r="Z276">
        <v>-16.02</v>
      </c>
      <c r="AA276">
        <v>-49.67</v>
      </c>
      <c r="AB276" t="s">
        <v>650</v>
      </c>
    </row>
    <row r="277" spans="1:28" x14ac:dyDescent="0.25">
      <c r="A277" t="s">
        <v>860</v>
      </c>
      <c r="B277" t="s">
        <v>1370</v>
      </c>
      <c r="C277" t="s">
        <v>547</v>
      </c>
      <c r="D277" t="s">
        <v>1262</v>
      </c>
      <c r="E277" t="s">
        <v>549</v>
      </c>
      <c r="F277" t="s">
        <v>7001</v>
      </c>
      <c r="G277" t="s">
        <v>1473</v>
      </c>
      <c r="H277" t="s">
        <v>552</v>
      </c>
      <c r="I277" t="s">
        <v>982</v>
      </c>
      <c r="J277" t="s">
        <v>1374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919</v>
      </c>
      <c r="Y277" t="s">
        <v>867</v>
      </c>
      <c r="Z277">
        <v>-14.95</v>
      </c>
      <c r="AA277">
        <v>-49.53</v>
      </c>
      <c r="AB277" t="s">
        <v>650</v>
      </c>
    </row>
    <row r="278" spans="1:28" x14ac:dyDescent="0.25">
      <c r="A278" t="s">
        <v>860</v>
      </c>
      <c r="B278" t="s">
        <v>1370</v>
      </c>
      <c r="C278" t="s">
        <v>547</v>
      </c>
      <c r="D278" t="s">
        <v>1262</v>
      </c>
      <c r="E278" t="s">
        <v>549</v>
      </c>
      <c r="F278" t="s">
        <v>7002</v>
      </c>
      <c r="G278" t="s">
        <v>1474</v>
      </c>
      <c r="H278" t="s">
        <v>552</v>
      </c>
      <c r="I278" t="s">
        <v>1475</v>
      </c>
      <c r="J278" t="s">
        <v>1374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467</v>
      </c>
      <c r="V278" t="s">
        <v>109</v>
      </c>
      <c r="W278" t="s">
        <v>1012</v>
      </c>
      <c r="Y278" t="s">
        <v>867</v>
      </c>
      <c r="Z278">
        <v>-18.7</v>
      </c>
      <c r="AA278">
        <v>-51.05</v>
      </c>
      <c r="AB278" t="s">
        <v>650</v>
      </c>
    </row>
    <row r="279" spans="1:28" x14ac:dyDescent="0.25">
      <c r="A279" t="s">
        <v>860</v>
      </c>
      <c r="B279" t="s">
        <v>1370</v>
      </c>
      <c r="C279" t="s">
        <v>547</v>
      </c>
      <c r="D279" t="s">
        <v>1262</v>
      </c>
      <c r="E279" t="s">
        <v>549</v>
      </c>
      <c r="F279" t="s">
        <v>7003</v>
      </c>
      <c r="G279" t="s">
        <v>1476</v>
      </c>
      <c r="H279" t="s">
        <v>552</v>
      </c>
      <c r="I279" t="s">
        <v>1477</v>
      </c>
      <c r="J279" t="s">
        <v>1374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467</v>
      </c>
      <c r="V279" t="s">
        <v>109</v>
      </c>
      <c r="W279" t="s">
        <v>866</v>
      </c>
      <c r="Y279" t="s">
        <v>867</v>
      </c>
      <c r="Z279">
        <v>-16.2</v>
      </c>
      <c r="AA279">
        <v>-49.61</v>
      </c>
      <c r="AB279" t="s">
        <v>650</v>
      </c>
    </row>
    <row r="280" spans="1:28" x14ac:dyDescent="0.25">
      <c r="A280" t="s">
        <v>860</v>
      </c>
      <c r="B280" t="s">
        <v>1370</v>
      </c>
      <c r="C280" t="s">
        <v>547</v>
      </c>
      <c r="D280" t="s">
        <v>1262</v>
      </c>
      <c r="E280" t="s">
        <v>549</v>
      </c>
      <c r="F280" t="s">
        <v>7004</v>
      </c>
      <c r="G280" t="s">
        <v>1478</v>
      </c>
      <c r="H280" t="s">
        <v>552</v>
      </c>
      <c r="I280" t="s">
        <v>1040</v>
      </c>
      <c r="J280" t="s">
        <v>1374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908</v>
      </c>
      <c r="Y280" t="s">
        <v>867</v>
      </c>
      <c r="Z280">
        <v>-15.82</v>
      </c>
      <c r="AA280">
        <v>-50.61</v>
      </c>
      <c r="AB280" t="s">
        <v>650</v>
      </c>
    </row>
    <row r="281" spans="1:28" x14ac:dyDescent="0.25">
      <c r="A281" t="s">
        <v>860</v>
      </c>
      <c r="B281" t="s">
        <v>1370</v>
      </c>
      <c r="C281" t="s">
        <v>547</v>
      </c>
      <c r="D281" t="s">
        <v>1262</v>
      </c>
      <c r="E281" t="s">
        <v>549</v>
      </c>
      <c r="F281" t="s">
        <v>7005</v>
      </c>
      <c r="G281" t="s">
        <v>1479</v>
      </c>
      <c r="H281" t="s">
        <v>552</v>
      </c>
      <c r="I281" t="s">
        <v>1480</v>
      </c>
      <c r="J281" t="s">
        <v>1374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467</v>
      </c>
      <c r="V281" t="s">
        <v>109</v>
      </c>
      <c r="W281" t="s">
        <v>1334</v>
      </c>
      <c r="Y281" t="s">
        <v>867</v>
      </c>
      <c r="Z281">
        <v>-16.149999999999999</v>
      </c>
      <c r="AA281">
        <v>-50.53</v>
      </c>
      <c r="AB281" t="s">
        <v>650</v>
      </c>
    </row>
    <row r="282" spans="1:28" x14ac:dyDescent="0.25">
      <c r="A282" t="s">
        <v>860</v>
      </c>
      <c r="B282" t="s">
        <v>1370</v>
      </c>
      <c r="C282" t="s">
        <v>547</v>
      </c>
      <c r="D282" t="s">
        <v>1262</v>
      </c>
      <c r="E282" t="s">
        <v>549</v>
      </c>
      <c r="F282" t="s">
        <v>7006</v>
      </c>
      <c r="G282" t="s">
        <v>1481</v>
      </c>
      <c r="H282" t="s">
        <v>552</v>
      </c>
      <c r="I282" t="s">
        <v>1023</v>
      </c>
      <c r="J282" t="s">
        <v>1374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883</v>
      </c>
      <c r="Y282" t="s">
        <v>867</v>
      </c>
      <c r="Z282">
        <v>-18.07</v>
      </c>
      <c r="AA282">
        <v>-48.67</v>
      </c>
      <c r="AB282" t="s">
        <v>650</v>
      </c>
    </row>
    <row r="283" spans="1:28" x14ac:dyDescent="0.25">
      <c r="A283" t="s">
        <v>860</v>
      </c>
      <c r="B283" t="s">
        <v>1370</v>
      </c>
      <c r="C283" t="s">
        <v>547</v>
      </c>
      <c r="D283" t="s">
        <v>1262</v>
      </c>
      <c r="E283" t="s">
        <v>549</v>
      </c>
      <c r="F283" t="s">
        <v>7007</v>
      </c>
      <c r="G283" t="s">
        <v>1482</v>
      </c>
      <c r="H283" t="s">
        <v>552</v>
      </c>
      <c r="I283" t="s">
        <v>1483</v>
      </c>
      <c r="J283" t="s">
        <v>1374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467</v>
      </c>
      <c r="V283" t="s">
        <v>109</v>
      </c>
      <c r="X283" t="s">
        <v>1484</v>
      </c>
      <c r="Y283" t="s">
        <v>867</v>
      </c>
      <c r="Z283">
        <v>-16</v>
      </c>
      <c r="AA283">
        <v>-48</v>
      </c>
      <c r="AB283" t="s">
        <v>650</v>
      </c>
    </row>
    <row r="284" spans="1:28" x14ac:dyDescent="0.25">
      <c r="A284" t="s">
        <v>860</v>
      </c>
      <c r="B284" t="s">
        <v>1370</v>
      </c>
      <c r="C284" t="s">
        <v>547</v>
      </c>
      <c r="D284" t="s">
        <v>1262</v>
      </c>
      <c r="E284" t="s">
        <v>549</v>
      </c>
      <c r="F284" t="s">
        <v>7008</v>
      </c>
      <c r="G284" t="s">
        <v>1485</v>
      </c>
      <c r="H284" t="s">
        <v>552</v>
      </c>
      <c r="I284" t="s">
        <v>1486</v>
      </c>
      <c r="J284" t="s">
        <v>1374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467</v>
      </c>
      <c r="V284" t="s">
        <v>109</v>
      </c>
      <c r="W284" t="s">
        <v>866</v>
      </c>
      <c r="Y284" t="s">
        <v>867</v>
      </c>
      <c r="Z284">
        <v>-16.62</v>
      </c>
      <c r="AA284">
        <v>-49</v>
      </c>
      <c r="AB284" t="s">
        <v>650</v>
      </c>
    </row>
    <row r="285" spans="1:28" x14ac:dyDescent="0.25">
      <c r="A285" t="s">
        <v>860</v>
      </c>
      <c r="B285" t="s">
        <v>1370</v>
      </c>
      <c r="C285" t="s">
        <v>547</v>
      </c>
      <c r="D285" t="s">
        <v>1262</v>
      </c>
      <c r="E285" t="s">
        <v>549</v>
      </c>
      <c r="F285" t="s">
        <v>7009</v>
      </c>
      <c r="G285" t="s">
        <v>1487</v>
      </c>
      <c r="H285" t="s">
        <v>552</v>
      </c>
      <c r="I285" t="s">
        <v>1488</v>
      </c>
      <c r="J285" t="s">
        <v>1374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467</v>
      </c>
      <c r="V285" t="s">
        <v>109</v>
      </c>
      <c r="W285" t="s">
        <v>866</v>
      </c>
      <c r="Y285" t="s">
        <v>867</v>
      </c>
      <c r="Z285">
        <v>-15.91</v>
      </c>
      <c r="AA285">
        <v>-50.44</v>
      </c>
      <c r="AB285" t="s">
        <v>650</v>
      </c>
    </row>
    <row r="286" spans="1:28" x14ac:dyDescent="0.25">
      <c r="A286" t="s">
        <v>860</v>
      </c>
      <c r="B286" t="s">
        <v>1370</v>
      </c>
      <c r="C286" t="s">
        <v>547</v>
      </c>
      <c r="D286" t="s">
        <v>1262</v>
      </c>
      <c r="E286" t="s">
        <v>549</v>
      </c>
      <c r="F286" t="s">
        <v>7010</v>
      </c>
      <c r="G286" t="s">
        <v>1489</v>
      </c>
      <c r="H286" t="s">
        <v>552</v>
      </c>
      <c r="I286" t="s">
        <v>1090</v>
      </c>
      <c r="J286" t="s">
        <v>1374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956</v>
      </c>
      <c r="Y286" t="s">
        <v>867</v>
      </c>
      <c r="Z286">
        <v>-14.48</v>
      </c>
      <c r="AA286">
        <v>-46.12</v>
      </c>
      <c r="AB286" t="s">
        <v>650</v>
      </c>
    </row>
    <row r="287" spans="1:28" x14ac:dyDescent="0.25">
      <c r="A287" t="s">
        <v>860</v>
      </c>
      <c r="B287" t="s">
        <v>1370</v>
      </c>
      <c r="C287" t="s">
        <v>547</v>
      </c>
      <c r="D287" t="s">
        <v>1262</v>
      </c>
      <c r="E287" t="s">
        <v>549</v>
      </c>
      <c r="F287" t="s">
        <v>7011</v>
      </c>
      <c r="G287" t="s">
        <v>1490</v>
      </c>
      <c r="H287" t="s">
        <v>552</v>
      </c>
      <c r="I287" t="s">
        <v>1491</v>
      </c>
      <c r="J287" t="s">
        <v>1374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883</v>
      </c>
      <c r="Y287" t="s">
        <v>867</v>
      </c>
      <c r="Z287">
        <v>-13.28</v>
      </c>
      <c r="AA287">
        <v>-49.43</v>
      </c>
      <c r="AB287" t="s">
        <v>650</v>
      </c>
    </row>
    <row r="288" spans="1:28" x14ac:dyDescent="0.25">
      <c r="A288" t="s">
        <v>860</v>
      </c>
      <c r="B288" t="s">
        <v>1370</v>
      </c>
      <c r="C288" t="s">
        <v>547</v>
      </c>
      <c r="D288" t="s">
        <v>1262</v>
      </c>
      <c r="E288" t="s">
        <v>549</v>
      </c>
      <c r="F288" t="s">
        <v>7012</v>
      </c>
      <c r="G288" t="s">
        <v>1492</v>
      </c>
      <c r="H288" t="s">
        <v>552</v>
      </c>
      <c r="I288" t="s">
        <v>1493</v>
      </c>
      <c r="J288" t="s">
        <v>1374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883</v>
      </c>
      <c r="Y288" t="s">
        <v>867</v>
      </c>
      <c r="Z288">
        <v>-16.7</v>
      </c>
      <c r="AA288">
        <v>-49.38</v>
      </c>
      <c r="AB288" t="s">
        <v>650</v>
      </c>
    </row>
    <row r="289" spans="1:28" x14ac:dyDescent="0.25">
      <c r="A289" t="s">
        <v>860</v>
      </c>
      <c r="B289" t="s">
        <v>1370</v>
      </c>
      <c r="C289" t="s">
        <v>547</v>
      </c>
      <c r="D289" t="s">
        <v>1262</v>
      </c>
      <c r="E289" t="s">
        <v>549</v>
      </c>
      <c r="F289" t="s">
        <v>7013</v>
      </c>
      <c r="G289" t="s">
        <v>1494</v>
      </c>
      <c r="H289" t="s">
        <v>552</v>
      </c>
      <c r="I289" t="s">
        <v>1495</v>
      </c>
      <c r="J289" t="s">
        <v>1374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467</v>
      </c>
      <c r="V289" t="s">
        <v>109</v>
      </c>
      <c r="W289" t="s">
        <v>899</v>
      </c>
      <c r="Y289" t="s">
        <v>867</v>
      </c>
      <c r="Z289">
        <v>-15.93</v>
      </c>
      <c r="AA289">
        <v>-48.27</v>
      </c>
      <c r="AB289" t="s">
        <v>650</v>
      </c>
    </row>
    <row r="290" spans="1:28" x14ac:dyDescent="0.25">
      <c r="A290" t="s">
        <v>860</v>
      </c>
      <c r="B290" t="s">
        <v>1370</v>
      </c>
      <c r="C290" t="s">
        <v>547</v>
      </c>
      <c r="D290" t="s">
        <v>1262</v>
      </c>
      <c r="E290" t="s">
        <v>549</v>
      </c>
      <c r="F290" t="s">
        <v>7014</v>
      </c>
      <c r="G290" t="s">
        <v>1496</v>
      </c>
      <c r="H290" t="s">
        <v>552</v>
      </c>
      <c r="I290" t="s">
        <v>1497</v>
      </c>
      <c r="J290" t="s">
        <v>1374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467</v>
      </c>
      <c r="V290" t="s">
        <v>109</v>
      </c>
      <c r="W290" t="s">
        <v>899</v>
      </c>
      <c r="Y290" t="s">
        <v>867</v>
      </c>
      <c r="Z290">
        <v>-16.309999999999999</v>
      </c>
      <c r="AA290">
        <v>-49.41</v>
      </c>
      <c r="AB290" t="s">
        <v>650</v>
      </c>
    </row>
    <row r="291" spans="1:28" x14ac:dyDescent="0.25">
      <c r="A291" t="s">
        <v>860</v>
      </c>
      <c r="B291" t="s">
        <v>1370</v>
      </c>
      <c r="C291" t="s">
        <v>547</v>
      </c>
      <c r="D291" t="s">
        <v>1262</v>
      </c>
      <c r="E291" t="s">
        <v>549</v>
      </c>
      <c r="F291" t="s">
        <v>7015</v>
      </c>
      <c r="G291" t="s">
        <v>1498</v>
      </c>
      <c r="H291" t="s">
        <v>552</v>
      </c>
      <c r="I291" t="s">
        <v>1499</v>
      </c>
      <c r="J291" t="s">
        <v>1374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467</v>
      </c>
      <c r="V291" t="s">
        <v>109</v>
      </c>
      <c r="W291" t="s">
        <v>1012</v>
      </c>
      <c r="Y291" t="s">
        <v>867</v>
      </c>
      <c r="Z291">
        <v>-18.98</v>
      </c>
      <c r="AA291">
        <v>-47.55</v>
      </c>
      <c r="AB291" t="s">
        <v>650</v>
      </c>
    </row>
    <row r="292" spans="1:28" x14ac:dyDescent="0.25">
      <c r="A292" t="s">
        <v>860</v>
      </c>
      <c r="B292" t="s">
        <v>1370</v>
      </c>
      <c r="C292" t="s">
        <v>547</v>
      </c>
      <c r="D292" t="s">
        <v>1262</v>
      </c>
      <c r="E292" t="s">
        <v>549</v>
      </c>
      <c r="F292" t="s">
        <v>7016</v>
      </c>
      <c r="G292" t="s">
        <v>1500</v>
      </c>
      <c r="H292" t="s">
        <v>552</v>
      </c>
      <c r="I292" t="s">
        <v>1501</v>
      </c>
      <c r="J292" t="s">
        <v>1374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467</v>
      </c>
      <c r="V292" t="s">
        <v>109</v>
      </c>
      <c r="W292" t="s">
        <v>1334</v>
      </c>
      <c r="Y292" t="s">
        <v>867</v>
      </c>
      <c r="Z292">
        <v>-18.37</v>
      </c>
      <c r="AA292">
        <v>-50.82</v>
      </c>
      <c r="AB292" t="s">
        <v>650</v>
      </c>
    </row>
    <row r="293" spans="1:28" x14ac:dyDescent="0.25">
      <c r="A293" t="s">
        <v>860</v>
      </c>
      <c r="B293" t="s">
        <v>1370</v>
      </c>
      <c r="C293" t="s">
        <v>547</v>
      </c>
      <c r="D293" t="s">
        <v>1262</v>
      </c>
      <c r="E293" t="s">
        <v>549</v>
      </c>
      <c r="F293" t="s">
        <v>7017</v>
      </c>
      <c r="G293" t="s">
        <v>1502</v>
      </c>
      <c r="H293" t="s">
        <v>552</v>
      </c>
      <c r="I293" t="s">
        <v>1503</v>
      </c>
      <c r="J293" t="s">
        <v>1374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467</v>
      </c>
      <c r="V293" t="s">
        <v>109</v>
      </c>
      <c r="W293" t="s">
        <v>1083</v>
      </c>
      <c r="Y293" t="s">
        <v>867</v>
      </c>
      <c r="Z293">
        <v>-14.47</v>
      </c>
      <c r="AA293">
        <v>-48.45</v>
      </c>
      <c r="AB293" t="s">
        <v>650</v>
      </c>
    </row>
    <row r="294" spans="1:28" x14ac:dyDescent="0.25">
      <c r="A294" t="s">
        <v>860</v>
      </c>
      <c r="B294" t="s">
        <v>1370</v>
      </c>
      <c r="C294" t="s">
        <v>547</v>
      </c>
      <c r="D294" t="s">
        <v>1262</v>
      </c>
      <c r="E294" t="s">
        <v>549</v>
      </c>
      <c r="F294" t="s">
        <v>7018</v>
      </c>
      <c r="G294" t="s">
        <v>1504</v>
      </c>
      <c r="H294" t="s">
        <v>552</v>
      </c>
      <c r="I294" t="s">
        <v>1505</v>
      </c>
      <c r="J294" t="s">
        <v>1374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467</v>
      </c>
      <c r="V294" t="s">
        <v>109</v>
      </c>
      <c r="W294" t="s">
        <v>919</v>
      </c>
      <c r="Y294" t="s">
        <v>867</v>
      </c>
      <c r="Z294">
        <v>-14.02</v>
      </c>
      <c r="AA294">
        <v>-49.17</v>
      </c>
      <c r="AB294" t="s">
        <v>650</v>
      </c>
    </row>
    <row r="295" spans="1:28" x14ac:dyDescent="0.25">
      <c r="A295" t="s">
        <v>860</v>
      </c>
      <c r="B295" t="s">
        <v>1370</v>
      </c>
      <c r="C295" t="s">
        <v>547</v>
      </c>
      <c r="D295" t="s">
        <v>1262</v>
      </c>
      <c r="E295" t="s">
        <v>549</v>
      </c>
      <c r="F295" t="s">
        <v>7019</v>
      </c>
      <c r="G295" t="s">
        <v>1506</v>
      </c>
      <c r="H295" t="s">
        <v>552</v>
      </c>
      <c r="I295" t="s">
        <v>1507</v>
      </c>
      <c r="J295" t="s">
        <v>1374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883</v>
      </c>
      <c r="Y295" t="s">
        <v>867</v>
      </c>
      <c r="Z295">
        <v>-18.100000000000001</v>
      </c>
      <c r="AA295">
        <v>-51.12</v>
      </c>
      <c r="AB295" t="s">
        <v>650</v>
      </c>
    </row>
    <row r="296" spans="1:28" x14ac:dyDescent="0.25">
      <c r="A296" t="s">
        <v>860</v>
      </c>
      <c r="B296" t="s">
        <v>1370</v>
      </c>
      <c r="C296" t="s">
        <v>547</v>
      </c>
      <c r="D296" t="s">
        <v>1262</v>
      </c>
      <c r="E296" t="s">
        <v>549</v>
      </c>
      <c r="F296" t="s">
        <v>7020</v>
      </c>
      <c r="G296" t="s">
        <v>1508</v>
      </c>
      <c r="H296" t="s">
        <v>552</v>
      </c>
      <c r="I296" t="s">
        <v>1509</v>
      </c>
      <c r="J296" t="s">
        <v>1374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467</v>
      </c>
      <c r="V296" t="s">
        <v>109</v>
      </c>
      <c r="W296" t="s">
        <v>919</v>
      </c>
      <c r="Y296" t="s">
        <v>867</v>
      </c>
      <c r="Z296">
        <v>-14.13</v>
      </c>
      <c r="AA296">
        <v>-49.3</v>
      </c>
      <c r="AB296" t="s">
        <v>650</v>
      </c>
    </row>
    <row r="297" spans="1:28" x14ac:dyDescent="0.25">
      <c r="A297" t="s">
        <v>860</v>
      </c>
      <c r="B297" t="s">
        <v>1370</v>
      </c>
      <c r="C297" t="s">
        <v>547</v>
      </c>
      <c r="D297" t="s">
        <v>1262</v>
      </c>
      <c r="E297" t="s">
        <v>549</v>
      </c>
      <c r="F297" t="s">
        <v>7021</v>
      </c>
      <c r="G297" t="s">
        <v>1510</v>
      </c>
      <c r="H297" t="s">
        <v>552</v>
      </c>
      <c r="I297" t="s">
        <v>1043</v>
      </c>
      <c r="J297" t="s">
        <v>1374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467</v>
      </c>
      <c r="V297" t="s">
        <v>109</v>
      </c>
      <c r="W297" t="s">
        <v>908</v>
      </c>
      <c r="Y297" t="s">
        <v>867</v>
      </c>
      <c r="Z297">
        <v>-15.02</v>
      </c>
      <c r="AA297">
        <v>-50.42</v>
      </c>
      <c r="AB297" t="s">
        <v>650</v>
      </c>
    </row>
    <row r="298" spans="1:28" x14ac:dyDescent="0.25">
      <c r="A298" t="s">
        <v>860</v>
      </c>
      <c r="B298" t="s">
        <v>1370</v>
      </c>
      <c r="C298" t="s">
        <v>547</v>
      </c>
      <c r="D298" t="s">
        <v>1262</v>
      </c>
      <c r="E298" t="s">
        <v>549</v>
      </c>
      <c r="F298" t="s">
        <v>7022</v>
      </c>
      <c r="G298" t="s">
        <v>1511</v>
      </c>
      <c r="H298" t="s">
        <v>552</v>
      </c>
      <c r="I298" t="s">
        <v>1512</v>
      </c>
      <c r="J298" t="s">
        <v>1374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866</v>
      </c>
      <c r="Y298" t="s">
        <v>867</v>
      </c>
      <c r="Z298">
        <v>-16.97</v>
      </c>
      <c r="AA298">
        <v>-49.22</v>
      </c>
      <c r="AB298" t="s">
        <v>650</v>
      </c>
    </row>
    <row r="299" spans="1:28" x14ac:dyDescent="0.25">
      <c r="A299" t="s">
        <v>860</v>
      </c>
      <c r="B299" t="s">
        <v>1370</v>
      </c>
      <c r="C299" t="s">
        <v>547</v>
      </c>
      <c r="D299" t="s">
        <v>1262</v>
      </c>
      <c r="E299" t="s">
        <v>549</v>
      </c>
      <c r="F299" t="s">
        <v>7023</v>
      </c>
      <c r="G299" t="s">
        <v>1513</v>
      </c>
      <c r="H299" t="s">
        <v>552</v>
      </c>
      <c r="I299" t="s">
        <v>1514</v>
      </c>
      <c r="J299" t="s">
        <v>1374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883</v>
      </c>
      <c r="Y299" t="s">
        <v>867</v>
      </c>
      <c r="Z299">
        <v>-17.05</v>
      </c>
      <c r="AA299">
        <v>-48.3</v>
      </c>
      <c r="AB299" t="s">
        <v>650</v>
      </c>
    </row>
    <row r="300" spans="1:28" x14ac:dyDescent="0.25">
      <c r="A300" t="s">
        <v>860</v>
      </c>
      <c r="B300" t="s">
        <v>1370</v>
      </c>
      <c r="C300" t="s">
        <v>547</v>
      </c>
      <c r="D300" t="s">
        <v>1262</v>
      </c>
      <c r="E300" t="s">
        <v>549</v>
      </c>
      <c r="F300" t="s">
        <v>7024</v>
      </c>
      <c r="G300" t="s">
        <v>1515</v>
      </c>
      <c r="H300" t="s">
        <v>552</v>
      </c>
      <c r="I300" t="s">
        <v>1516</v>
      </c>
      <c r="J300" t="s">
        <v>1374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467</v>
      </c>
      <c r="V300" t="s">
        <v>109</v>
      </c>
      <c r="W300" t="s">
        <v>883</v>
      </c>
      <c r="Y300" t="s">
        <v>867</v>
      </c>
      <c r="Z300">
        <v>-18.22</v>
      </c>
      <c r="AA300">
        <v>-47.85</v>
      </c>
      <c r="AB300" t="s">
        <v>650</v>
      </c>
    </row>
    <row r="301" spans="1:28" x14ac:dyDescent="0.25">
      <c r="A301" t="s">
        <v>860</v>
      </c>
      <c r="B301" t="s">
        <v>1370</v>
      </c>
      <c r="C301" t="s">
        <v>547</v>
      </c>
      <c r="D301" t="s">
        <v>1262</v>
      </c>
      <c r="E301" t="s">
        <v>549</v>
      </c>
      <c r="F301" t="s">
        <v>7025</v>
      </c>
      <c r="G301" t="s">
        <v>1517</v>
      </c>
      <c r="H301" t="s">
        <v>552</v>
      </c>
      <c r="I301" t="s">
        <v>1518</v>
      </c>
      <c r="J301" t="s">
        <v>1374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467</v>
      </c>
      <c r="V301" t="s">
        <v>109</v>
      </c>
      <c r="W301" t="s">
        <v>908</v>
      </c>
      <c r="Y301" t="s">
        <v>867</v>
      </c>
      <c r="Z301">
        <v>-16.78</v>
      </c>
      <c r="AA301">
        <v>-50.52</v>
      </c>
      <c r="AB301" t="s">
        <v>650</v>
      </c>
    </row>
    <row r="302" spans="1:28" x14ac:dyDescent="0.25">
      <c r="A302" t="s">
        <v>860</v>
      </c>
      <c r="B302" t="s">
        <v>1370</v>
      </c>
      <c r="C302" t="s">
        <v>547</v>
      </c>
      <c r="D302" t="s">
        <v>1262</v>
      </c>
      <c r="E302" t="s">
        <v>549</v>
      </c>
      <c r="F302" t="s">
        <v>7026</v>
      </c>
      <c r="G302" t="s">
        <v>1519</v>
      </c>
      <c r="H302" t="s">
        <v>552</v>
      </c>
      <c r="I302" t="s">
        <v>1102</v>
      </c>
      <c r="J302" t="s">
        <v>1374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467</v>
      </c>
      <c r="V302" t="s">
        <v>109</v>
      </c>
      <c r="W302" t="s">
        <v>956</v>
      </c>
      <c r="Y302" t="s">
        <v>867</v>
      </c>
      <c r="Z302">
        <v>-15.91</v>
      </c>
      <c r="AA302">
        <v>-50.44</v>
      </c>
      <c r="AB302" t="s">
        <v>650</v>
      </c>
    </row>
    <row r="303" spans="1:28" x14ac:dyDescent="0.25">
      <c r="A303" t="s">
        <v>860</v>
      </c>
      <c r="B303" t="s">
        <v>1370</v>
      </c>
      <c r="C303" t="s">
        <v>547</v>
      </c>
      <c r="D303" t="s">
        <v>1262</v>
      </c>
      <c r="E303" t="s">
        <v>549</v>
      </c>
      <c r="F303" t="s">
        <v>7027</v>
      </c>
      <c r="G303" t="s">
        <v>1520</v>
      </c>
      <c r="H303" t="s">
        <v>552</v>
      </c>
      <c r="I303" t="s">
        <v>1521</v>
      </c>
      <c r="J303" t="s">
        <v>1374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899</v>
      </c>
      <c r="Y303" t="s">
        <v>867</v>
      </c>
      <c r="Z303">
        <v>-15.91</v>
      </c>
      <c r="AA303">
        <v>-50.44</v>
      </c>
      <c r="AB303" t="s">
        <v>650</v>
      </c>
    </row>
    <row r="304" spans="1:28" x14ac:dyDescent="0.25">
      <c r="A304" t="s">
        <v>860</v>
      </c>
      <c r="B304" t="s">
        <v>1370</v>
      </c>
      <c r="C304" t="s">
        <v>547</v>
      </c>
      <c r="D304" t="s">
        <v>1262</v>
      </c>
      <c r="E304" t="s">
        <v>549</v>
      </c>
      <c r="F304" t="s">
        <v>7028</v>
      </c>
      <c r="G304" t="s">
        <v>1522</v>
      </c>
      <c r="H304" t="s">
        <v>552</v>
      </c>
      <c r="I304" t="s">
        <v>1523</v>
      </c>
      <c r="J304" t="s">
        <v>1374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1334</v>
      </c>
      <c r="Y304" t="s">
        <v>867</v>
      </c>
      <c r="Z304">
        <v>-17.649999999999999</v>
      </c>
      <c r="AA304">
        <v>-52.22</v>
      </c>
      <c r="AB304" t="s">
        <v>650</v>
      </c>
    </row>
    <row r="305" spans="1:28" x14ac:dyDescent="0.25">
      <c r="A305" t="s">
        <v>860</v>
      </c>
      <c r="B305" t="s">
        <v>1370</v>
      </c>
      <c r="C305" t="s">
        <v>547</v>
      </c>
      <c r="D305" t="s">
        <v>1262</v>
      </c>
      <c r="E305" t="s">
        <v>549</v>
      </c>
      <c r="F305" t="s">
        <v>7029</v>
      </c>
      <c r="G305" t="s">
        <v>1524</v>
      </c>
      <c r="H305" t="s">
        <v>552</v>
      </c>
      <c r="I305" t="s">
        <v>615</v>
      </c>
      <c r="J305" t="s">
        <v>1374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467</v>
      </c>
      <c r="V305" t="s">
        <v>109</v>
      </c>
      <c r="W305" t="s">
        <v>919</v>
      </c>
      <c r="Y305" t="s">
        <v>867</v>
      </c>
      <c r="Z305">
        <v>-15.7</v>
      </c>
      <c r="AA305">
        <v>-49.92</v>
      </c>
      <c r="AB305" t="s">
        <v>650</v>
      </c>
    </row>
    <row r="306" spans="1:28" x14ac:dyDescent="0.25">
      <c r="A306" t="s">
        <v>860</v>
      </c>
      <c r="B306" t="s">
        <v>1370</v>
      </c>
      <c r="C306" t="s">
        <v>547</v>
      </c>
      <c r="D306" t="s">
        <v>1262</v>
      </c>
      <c r="E306" t="s">
        <v>549</v>
      </c>
      <c r="F306" t="s">
        <v>7030</v>
      </c>
      <c r="G306" t="s">
        <v>1525</v>
      </c>
      <c r="H306" t="s">
        <v>552</v>
      </c>
      <c r="I306" t="s">
        <v>1526</v>
      </c>
      <c r="J306" t="s">
        <v>1374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1334</v>
      </c>
      <c r="Y306" t="s">
        <v>867</v>
      </c>
      <c r="Z306">
        <v>-17.47</v>
      </c>
      <c r="AA306">
        <v>-52.43</v>
      </c>
      <c r="AB306" t="s">
        <v>650</v>
      </c>
    </row>
    <row r="307" spans="1:28" x14ac:dyDescent="0.25">
      <c r="A307" t="s">
        <v>860</v>
      </c>
      <c r="B307" t="s">
        <v>1370</v>
      </c>
      <c r="C307" t="s">
        <v>547</v>
      </c>
      <c r="D307" t="s">
        <v>1262</v>
      </c>
      <c r="E307" t="s">
        <v>549</v>
      </c>
      <c r="F307" t="s">
        <v>7031</v>
      </c>
      <c r="G307" t="s">
        <v>1527</v>
      </c>
      <c r="H307" t="s">
        <v>552</v>
      </c>
      <c r="I307" t="s">
        <v>1528</v>
      </c>
      <c r="J307" t="s">
        <v>1374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883</v>
      </c>
      <c r="Y307" t="s">
        <v>867</v>
      </c>
      <c r="Z307">
        <v>-15.72</v>
      </c>
      <c r="AA307">
        <v>-49.07</v>
      </c>
      <c r="AB307" t="s">
        <v>650</v>
      </c>
    </row>
    <row r="308" spans="1:28" x14ac:dyDescent="0.25">
      <c r="A308" t="s">
        <v>860</v>
      </c>
      <c r="B308" t="s">
        <v>1370</v>
      </c>
      <c r="C308" t="s">
        <v>547</v>
      </c>
      <c r="D308" t="s">
        <v>1262</v>
      </c>
      <c r="E308" t="s">
        <v>549</v>
      </c>
      <c r="F308" t="s">
        <v>7032</v>
      </c>
      <c r="G308" t="s">
        <v>1529</v>
      </c>
      <c r="H308" t="s">
        <v>552</v>
      </c>
      <c r="I308" t="s">
        <v>1530</v>
      </c>
      <c r="J308" t="s">
        <v>1374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467</v>
      </c>
      <c r="V308" t="s">
        <v>109</v>
      </c>
      <c r="W308" t="s">
        <v>1083</v>
      </c>
      <c r="Y308" t="s">
        <v>867</v>
      </c>
      <c r="Z308">
        <v>-15.93</v>
      </c>
      <c r="AA308">
        <v>-50.47</v>
      </c>
      <c r="AB308" t="s">
        <v>650</v>
      </c>
    </row>
    <row r="309" spans="1:28" x14ac:dyDescent="0.25">
      <c r="A309" t="s">
        <v>860</v>
      </c>
      <c r="B309" t="s">
        <v>1370</v>
      </c>
      <c r="C309" t="s">
        <v>547</v>
      </c>
      <c r="D309" t="s">
        <v>1262</v>
      </c>
      <c r="E309" t="s">
        <v>549</v>
      </c>
      <c r="F309" t="s">
        <v>7033</v>
      </c>
      <c r="G309" t="s">
        <v>7034</v>
      </c>
      <c r="H309" t="s">
        <v>552</v>
      </c>
      <c r="I309" t="s">
        <v>7035</v>
      </c>
      <c r="J309" t="s">
        <v>1374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908</v>
      </c>
      <c r="X309" t="s">
        <v>7036</v>
      </c>
      <c r="Y309" t="s">
        <v>867</v>
      </c>
      <c r="Z309">
        <v>-153141704</v>
      </c>
      <c r="AA309">
        <v>-500562668</v>
      </c>
      <c r="AB309" t="s">
        <v>650</v>
      </c>
    </row>
    <row r="310" spans="1:28" x14ac:dyDescent="0.25">
      <c r="A310" t="s">
        <v>860</v>
      </c>
      <c r="B310" t="s">
        <v>1370</v>
      </c>
      <c r="C310" t="s">
        <v>547</v>
      </c>
      <c r="D310" t="s">
        <v>1262</v>
      </c>
      <c r="E310" t="s">
        <v>549</v>
      </c>
      <c r="F310" t="s">
        <v>1531</v>
      </c>
      <c r="G310" t="s">
        <v>1532</v>
      </c>
      <c r="H310" t="s">
        <v>552</v>
      </c>
      <c r="I310" t="s">
        <v>1533</v>
      </c>
      <c r="J310" t="s">
        <v>1374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467</v>
      </c>
      <c r="V310" t="s">
        <v>109</v>
      </c>
      <c r="W310" t="s">
        <v>908</v>
      </c>
      <c r="Y310" t="s">
        <v>867</v>
      </c>
      <c r="Z310">
        <v>-16.72</v>
      </c>
      <c r="AA310">
        <v>-49.92</v>
      </c>
      <c r="AB310" t="s">
        <v>650</v>
      </c>
    </row>
    <row r="311" spans="1:28" x14ac:dyDescent="0.25">
      <c r="A311" t="s">
        <v>860</v>
      </c>
      <c r="B311" t="s">
        <v>1370</v>
      </c>
      <c r="C311" t="s">
        <v>547</v>
      </c>
      <c r="D311" t="s">
        <v>1262</v>
      </c>
      <c r="E311" t="s">
        <v>549</v>
      </c>
      <c r="F311" t="s">
        <v>7037</v>
      </c>
      <c r="G311" t="s">
        <v>1534</v>
      </c>
      <c r="H311" t="s">
        <v>552</v>
      </c>
      <c r="I311" t="s">
        <v>1535</v>
      </c>
      <c r="J311" t="s">
        <v>1374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467</v>
      </c>
      <c r="V311" t="s">
        <v>109</v>
      </c>
      <c r="W311" t="s">
        <v>1012</v>
      </c>
      <c r="Y311" t="s">
        <v>867</v>
      </c>
      <c r="Z311">
        <v>-17.27</v>
      </c>
      <c r="AA311">
        <v>-52.62</v>
      </c>
      <c r="AB311" t="s">
        <v>650</v>
      </c>
    </row>
    <row r="312" spans="1:28" x14ac:dyDescent="0.25">
      <c r="A312" t="s">
        <v>860</v>
      </c>
      <c r="B312" t="s">
        <v>1370</v>
      </c>
      <c r="C312" t="s">
        <v>547</v>
      </c>
      <c r="D312" t="s">
        <v>1262</v>
      </c>
      <c r="E312" t="s">
        <v>549</v>
      </c>
      <c r="F312" t="s">
        <v>7038</v>
      </c>
      <c r="G312" t="s">
        <v>1536</v>
      </c>
      <c r="H312" t="s">
        <v>552</v>
      </c>
      <c r="I312" t="s">
        <v>1537</v>
      </c>
      <c r="J312" t="s">
        <v>1374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1012</v>
      </c>
      <c r="Y312" t="s">
        <v>867</v>
      </c>
      <c r="Z312">
        <v>-17.77</v>
      </c>
      <c r="AA312">
        <v>-50.35</v>
      </c>
      <c r="AB312" t="s">
        <v>650</v>
      </c>
    </row>
    <row r="313" spans="1:28" x14ac:dyDescent="0.25">
      <c r="A313" t="s">
        <v>860</v>
      </c>
      <c r="B313" t="s">
        <v>1370</v>
      </c>
      <c r="C313" t="s">
        <v>547</v>
      </c>
      <c r="D313" t="s">
        <v>1262</v>
      </c>
      <c r="E313" t="s">
        <v>549</v>
      </c>
      <c r="F313" t="s">
        <v>7039</v>
      </c>
      <c r="G313" t="s">
        <v>1538</v>
      </c>
      <c r="H313" t="s">
        <v>552</v>
      </c>
      <c r="I313" t="s">
        <v>1157</v>
      </c>
      <c r="J313" t="s">
        <v>1374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467</v>
      </c>
      <c r="V313" t="s">
        <v>109</v>
      </c>
      <c r="W313" t="s">
        <v>908</v>
      </c>
      <c r="Y313" t="s">
        <v>867</v>
      </c>
      <c r="Z313">
        <v>-15.89</v>
      </c>
      <c r="AA313">
        <v>-50.74</v>
      </c>
      <c r="AB313" t="s">
        <v>650</v>
      </c>
    </row>
    <row r="314" spans="1:28" x14ac:dyDescent="0.25">
      <c r="A314" t="s">
        <v>860</v>
      </c>
      <c r="B314" t="s">
        <v>1370</v>
      </c>
      <c r="C314" t="s">
        <v>547</v>
      </c>
      <c r="D314" t="s">
        <v>1262</v>
      </c>
      <c r="E314" t="s">
        <v>549</v>
      </c>
      <c r="F314" t="s">
        <v>7040</v>
      </c>
      <c r="G314" t="s">
        <v>1539</v>
      </c>
      <c r="H314" t="s">
        <v>552</v>
      </c>
      <c r="I314" t="s">
        <v>1540</v>
      </c>
      <c r="J314" t="s">
        <v>1374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467</v>
      </c>
      <c r="V314" t="s">
        <v>109</v>
      </c>
      <c r="W314" t="s">
        <v>1334</v>
      </c>
      <c r="Y314" t="s">
        <v>867</v>
      </c>
      <c r="Z314">
        <v>-17.329999999999998</v>
      </c>
      <c r="AA314">
        <v>-53.2</v>
      </c>
      <c r="AB314" t="s">
        <v>650</v>
      </c>
    </row>
    <row r="315" spans="1:28" x14ac:dyDescent="0.25">
      <c r="A315" t="s">
        <v>860</v>
      </c>
      <c r="B315" t="s">
        <v>1370</v>
      </c>
      <c r="C315" t="s">
        <v>459</v>
      </c>
      <c r="D315" t="s">
        <v>1262</v>
      </c>
      <c r="E315" t="s">
        <v>549</v>
      </c>
      <c r="F315" t="s">
        <v>1541</v>
      </c>
      <c r="G315" t="s">
        <v>1542</v>
      </c>
      <c r="H315" t="s">
        <v>552</v>
      </c>
      <c r="I315" t="s">
        <v>1543</v>
      </c>
      <c r="J315" t="s">
        <v>1374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467</v>
      </c>
      <c r="V315" t="s">
        <v>109</v>
      </c>
      <c r="W315" t="s">
        <v>866</v>
      </c>
      <c r="Y315" t="s">
        <v>867</v>
      </c>
      <c r="Z315">
        <v>-15.68</v>
      </c>
      <c r="AA315">
        <v>-47.65</v>
      </c>
      <c r="AB315" t="s">
        <v>524</v>
      </c>
    </row>
    <row r="316" spans="1:28" x14ac:dyDescent="0.25">
      <c r="A316" t="s">
        <v>860</v>
      </c>
      <c r="B316" t="s">
        <v>1370</v>
      </c>
      <c r="C316" t="s">
        <v>547</v>
      </c>
      <c r="D316" t="s">
        <v>1262</v>
      </c>
      <c r="E316" t="s">
        <v>549</v>
      </c>
      <c r="F316" t="s">
        <v>7041</v>
      </c>
      <c r="G316" t="s">
        <v>1544</v>
      </c>
      <c r="H316" t="s">
        <v>552</v>
      </c>
      <c r="I316" t="s">
        <v>1545</v>
      </c>
      <c r="J316" t="s">
        <v>1374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956</v>
      </c>
      <c r="Y316" t="s">
        <v>867</v>
      </c>
      <c r="Z316">
        <v>-14.77</v>
      </c>
      <c r="AA316">
        <v>-46.68</v>
      </c>
      <c r="AB316" t="s">
        <v>650</v>
      </c>
    </row>
    <row r="317" spans="1:28" x14ac:dyDescent="0.25">
      <c r="A317" t="s">
        <v>860</v>
      </c>
      <c r="B317" t="s">
        <v>1370</v>
      </c>
      <c r="C317" t="s">
        <v>547</v>
      </c>
      <c r="D317" t="s">
        <v>1262</v>
      </c>
      <c r="E317" t="s">
        <v>549</v>
      </c>
      <c r="F317" t="s">
        <v>7042</v>
      </c>
      <c r="G317" t="s">
        <v>1546</v>
      </c>
      <c r="H317" t="s">
        <v>552</v>
      </c>
      <c r="I317" t="s">
        <v>1547</v>
      </c>
      <c r="J317" t="s">
        <v>1374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467</v>
      </c>
      <c r="V317" t="s">
        <v>109</v>
      </c>
      <c r="W317" t="s">
        <v>908</v>
      </c>
      <c r="Y317" t="s">
        <v>867</v>
      </c>
      <c r="Z317">
        <v>-14.8</v>
      </c>
      <c r="AA317">
        <v>-47.42</v>
      </c>
      <c r="AB317" t="s">
        <v>650</v>
      </c>
    </row>
    <row r="318" spans="1:28" x14ac:dyDescent="0.25">
      <c r="A318" t="s">
        <v>860</v>
      </c>
      <c r="B318" t="s">
        <v>1370</v>
      </c>
      <c r="C318" t="s">
        <v>547</v>
      </c>
      <c r="D318" t="s">
        <v>1262</v>
      </c>
      <c r="E318" t="s">
        <v>549</v>
      </c>
      <c r="F318" t="s">
        <v>7043</v>
      </c>
      <c r="G318" t="s">
        <v>1548</v>
      </c>
      <c r="H318" t="s">
        <v>552</v>
      </c>
      <c r="I318" t="s">
        <v>1549</v>
      </c>
      <c r="J318" t="s">
        <v>1374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866</v>
      </c>
      <c r="Y318" t="s">
        <v>867</v>
      </c>
      <c r="Z318">
        <v>-18.46</v>
      </c>
      <c r="AA318">
        <v>-48.23</v>
      </c>
      <c r="AB318" t="s">
        <v>650</v>
      </c>
    </row>
    <row r="319" spans="1:28" x14ac:dyDescent="0.25">
      <c r="A319" t="s">
        <v>860</v>
      </c>
      <c r="B319" t="s">
        <v>1370</v>
      </c>
      <c r="C319" t="s">
        <v>547</v>
      </c>
      <c r="D319" t="s">
        <v>1262</v>
      </c>
      <c r="E319" t="s">
        <v>549</v>
      </c>
      <c r="F319" t="s">
        <v>7044</v>
      </c>
      <c r="G319" t="s">
        <v>1550</v>
      </c>
      <c r="H319" t="s">
        <v>552</v>
      </c>
      <c r="I319" t="s">
        <v>1551</v>
      </c>
      <c r="J319" t="s">
        <v>1374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899</v>
      </c>
      <c r="Y319" t="s">
        <v>867</v>
      </c>
      <c r="Z319">
        <v>-16.77</v>
      </c>
      <c r="AA319">
        <v>-47.6</v>
      </c>
      <c r="AB319" t="s">
        <v>650</v>
      </c>
    </row>
    <row r="320" spans="1:28" x14ac:dyDescent="0.25">
      <c r="A320" t="s">
        <v>860</v>
      </c>
      <c r="B320" t="s">
        <v>1370</v>
      </c>
      <c r="C320" t="s">
        <v>547</v>
      </c>
      <c r="D320" t="s">
        <v>1262</v>
      </c>
      <c r="E320" t="s">
        <v>549</v>
      </c>
      <c r="F320" t="s">
        <v>7045</v>
      </c>
      <c r="G320" t="s">
        <v>1552</v>
      </c>
      <c r="H320" t="s">
        <v>552</v>
      </c>
      <c r="I320" t="s">
        <v>1553</v>
      </c>
      <c r="J320" t="s">
        <v>1374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883</v>
      </c>
      <c r="Y320" t="s">
        <v>867</v>
      </c>
      <c r="Z320">
        <v>-18</v>
      </c>
      <c r="AA320">
        <v>-49.37</v>
      </c>
      <c r="AB320" t="s">
        <v>650</v>
      </c>
    </row>
    <row r="321" spans="1:29" x14ac:dyDescent="0.25">
      <c r="A321" t="s">
        <v>860</v>
      </c>
      <c r="B321" t="s">
        <v>1370</v>
      </c>
      <c r="C321" t="s">
        <v>547</v>
      </c>
      <c r="D321" t="s">
        <v>1262</v>
      </c>
      <c r="E321" t="s">
        <v>549</v>
      </c>
      <c r="F321" t="s">
        <v>7046</v>
      </c>
      <c r="G321" t="s">
        <v>1554</v>
      </c>
      <c r="H321" t="s">
        <v>552</v>
      </c>
      <c r="I321" t="s">
        <v>1555</v>
      </c>
      <c r="J321" t="s">
        <v>1374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1083</v>
      </c>
      <c r="Y321" t="s">
        <v>867</v>
      </c>
      <c r="Z321">
        <v>-15.15</v>
      </c>
      <c r="AA321">
        <v>-49.78</v>
      </c>
      <c r="AB321" t="s">
        <v>650</v>
      </c>
    </row>
    <row r="322" spans="1:29" x14ac:dyDescent="0.25">
      <c r="A322" t="s">
        <v>860</v>
      </c>
      <c r="B322" t="s">
        <v>1370</v>
      </c>
      <c r="C322" t="s">
        <v>547</v>
      </c>
      <c r="D322" t="s">
        <v>1262</v>
      </c>
      <c r="E322" t="s">
        <v>549</v>
      </c>
      <c r="F322" t="s">
        <v>7047</v>
      </c>
      <c r="G322" t="s">
        <v>1556</v>
      </c>
      <c r="H322" t="s">
        <v>552</v>
      </c>
      <c r="I322" t="s">
        <v>1557</v>
      </c>
      <c r="J322" t="s">
        <v>1374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467</v>
      </c>
      <c r="V322" t="s">
        <v>109</v>
      </c>
      <c r="W322" t="s">
        <v>919</v>
      </c>
      <c r="Y322" t="s">
        <v>867</v>
      </c>
      <c r="Z322">
        <v>-14.08</v>
      </c>
      <c r="AA322">
        <v>-50.33</v>
      </c>
      <c r="AB322" t="s">
        <v>650</v>
      </c>
    </row>
    <row r="323" spans="1:29" x14ac:dyDescent="0.25">
      <c r="A323" t="s">
        <v>860</v>
      </c>
      <c r="B323" t="s">
        <v>1370</v>
      </c>
      <c r="C323" t="s">
        <v>547</v>
      </c>
      <c r="D323" t="s">
        <v>1262</v>
      </c>
      <c r="E323" t="s">
        <v>549</v>
      </c>
      <c r="F323" t="s">
        <v>7048</v>
      </c>
      <c r="G323" t="s">
        <v>1558</v>
      </c>
      <c r="H323" t="s">
        <v>552</v>
      </c>
      <c r="I323" t="s">
        <v>1559</v>
      </c>
      <c r="J323" t="s">
        <v>1374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467</v>
      </c>
      <c r="V323" t="s">
        <v>109</v>
      </c>
      <c r="X323" t="s">
        <v>1560</v>
      </c>
      <c r="Y323" t="s">
        <v>867</v>
      </c>
      <c r="Z323">
        <v>-16</v>
      </c>
      <c r="AA323">
        <v>-48</v>
      </c>
      <c r="AB323" t="s">
        <v>650</v>
      </c>
    </row>
    <row r="324" spans="1:29" x14ac:dyDescent="0.25">
      <c r="A324" t="s">
        <v>860</v>
      </c>
      <c r="B324" t="s">
        <v>1370</v>
      </c>
      <c r="C324" t="s">
        <v>459</v>
      </c>
      <c r="D324" t="s">
        <v>1262</v>
      </c>
      <c r="E324" t="s">
        <v>549</v>
      </c>
      <c r="F324" t="s">
        <v>1561</v>
      </c>
      <c r="G324" t="s">
        <v>1562</v>
      </c>
      <c r="H324" t="s">
        <v>552</v>
      </c>
      <c r="I324" t="s">
        <v>1563</v>
      </c>
      <c r="J324" t="s">
        <v>1374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889</v>
      </c>
      <c r="Y324" t="s">
        <v>867</v>
      </c>
      <c r="Z324">
        <v>-16.68</v>
      </c>
      <c r="AA324">
        <v>-49.26</v>
      </c>
      <c r="AB324" t="s">
        <v>524</v>
      </c>
    </row>
    <row r="325" spans="1:29" x14ac:dyDescent="0.25">
      <c r="A325" t="s">
        <v>860</v>
      </c>
      <c r="B325" t="s">
        <v>1370</v>
      </c>
      <c r="C325" t="s">
        <v>459</v>
      </c>
      <c r="D325" t="s">
        <v>1262</v>
      </c>
      <c r="E325" t="s">
        <v>549</v>
      </c>
      <c r="F325" t="s">
        <v>1564</v>
      </c>
      <c r="G325" t="s">
        <v>1565</v>
      </c>
      <c r="H325" t="s">
        <v>552</v>
      </c>
      <c r="I325" t="s">
        <v>1566</v>
      </c>
      <c r="J325" t="s">
        <v>1374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928</v>
      </c>
      <c r="Y325" t="s">
        <v>867</v>
      </c>
      <c r="Z325">
        <v>-13.4</v>
      </c>
      <c r="AA325">
        <v>-46.32</v>
      </c>
      <c r="AB325" t="s">
        <v>524</v>
      </c>
    </row>
    <row r="326" spans="1:29" x14ac:dyDescent="0.25">
      <c r="A326" t="s">
        <v>860</v>
      </c>
      <c r="B326" t="s">
        <v>1370</v>
      </c>
      <c r="C326" t="s">
        <v>459</v>
      </c>
      <c r="D326" t="s">
        <v>1262</v>
      </c>
      <c r="E326" t="s">
        <v>549</v>
      </c>
      <c r="F326" t="s">
        <v>1567</v>
      </c>
      <c r="G326" t="s">
        <v>1568</v>
      </c>
      <c r="H326" t="s">
        <v>552</v>
      </c>
      <c r="I326" t="s">
        <v>1569</v>
      </c>
      <c r="J326" t="s">
        <v>1374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467</v>
      </c>
      <c r="V326" t="s">
        <v>109</v>
      </c>
      <c r="W326" t="s">
        <v>919</v>
      </c>
      <c r="Y326" t="s">
        <v>867</v>
      </c>
      <c r="Z326">
        <v>-13.68</v>
      </c>
      <c r="AA326">
        <v>-49.72</v>
      </c>
      <c r="AB326" t="s">
        <v>524</v>
      </c>
    </row>
    <row r="327" spans="1:29" x14ac:dyDescent="0.25">
      <c r="A327" t="s">
        <v>860</v>
      </c>
      <c r="B327" t="s">
        <v>1370</v>
      </c>
      <c r="C327" t="s">
        <v>459</v>
      </c>
      <c r="D327" t="s">
        <v>1262</v>
      </c>
      <c r="E327" t="s">
        <v>549</v>
      </c>
      <c r="F327" t="s">
        <v>1570</v>
      </c>
      <c r="G327" t="s">
        <v>1571</v>
      </c>
      <c r="H327" t="s">
        <v>552</v>
      </c>
      <c r="I327" t="s">
        <v>1572</v>
      </c>
      <c r="J327" t="s">
        <v>1374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467</v>
      </c>
      <c r="V327" t="s">
        <v>109</v>
      </c>
      <c r="W327" t="s">
        <v>899</v>
      </c>
      <c r="Y327" t="s">
        <v>867</v>
      </c>
      <c r="Z327">
        <v>-16.43</v>
      </c>
      <c r="AA327">
        <v>-48</v>
      </c>
      <c r="AB327" t="s">
        <v>524</v>
      </c>
    </row>
    <row r="328" spans="1:29" x14ac:dyDescent="0.25">
      <c r="A328" t="s">
        <v>860</v>
      </c>
      <c r="B328" t="s">
        <v>1370</v>
      </c>
      <c r="C328" t="s">
        <v>459</v>
      </c>
      <c r="D328" t="s">
        <v>1262</v>
      </c>
      <c r="E328" t="s">
        <v>549</v>
      </c>
      <c r="F328" t="s">
        <v>7049</v>
      </c>
      <c r="G328" t="s">
        <v>1573</v>
      </c>
      <c r="H328" t="s">
        <v>552</v>
      </c>
      <c r="I328" t="s">
        <v>1086</v>
      </c>
      <c r="J328" t="s">
        <v>1374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467</v>
      </c>
      <c r="V328" t="s">
        <v>109</v>
      </c>
      <c r="W328" t="s">
        <v>908</v>
      </c>
      <c r="Y328" t="s">
        <v>867</v>
      </c>
      <c r="Z328">
        <v>-15.87</v>
      </c>
      <c r="AA328">
        <v>-50.87</v>
      </c>
      <c r="AB328" t="s">
        <v>524</v>
      </c>
    </row>
    <row r="329" spans="1:29" x14ac:dyDescent="0.25">
      <c r="A329" t="s">
        <v>860</v>
      </c>
      <c r="B329" t="s">
        <v>1370</v>
      </c>
      <c r="C329" t="s">
        <v>459</v>
      </c>
      <c r="D329" t="s">
        <v>1262</v>
      </c>
      <c r="E329" t="s">
        <v>549</v>
      </c>
      <c r="F329" t="s">
        <v>1574</v>
      </c>
      <c r="G329" t="s">
        <v>1575</v>
      </c>
      <c r="H329" t="s">
        <v>552</v>
      </c>
      <c r="I329" t="s">
        <v>1576</v>
      </c>
      <c r="J329" t="s">
        <v>1374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467</v>
      </c>
      <c r="V329" t="s">
        <v>109</v>
      </c>
      <c r="W329" t="s">
        <v>899</v>
      </c>
      <c r="Y329" t="s">
        <v>867</v>
      </c>
      <c r="Z329">
        <v>-15.57</v>
      </c>
      <c r="AA329">
        <v>-50.1</v>
      </c>
      <c r="AB329" t="s">
        <v>524</v>
      </c>
    </row>
    <row r="330" spans="1:29" x14ac:dyDescent="0.25">
      <c r="A330" t="s">
        <v>860</v>
      </c>
      <c r="B330" t="s">
        <v>1370</v>
      </c>
      <c r="C330" t="s">
        <v>459</v>
      </c>
      <c r="D330" t="s">
        <v>1262</v>
      </c>
      <c r="E330" t="s">
        <v>549</v>
      </c>
      <c r="F330" t="s">
        <v>7050</v>
      </c>
      <c r="G330" t="s">
        <v>1577</v>
      </c>
      <c r="H330" t="s">
        <v>552</v>
      </c>
      <c r="I330" t="s">
        <v>1578</v>
      </c>
      <c r="J330" t="s">
        <v>1374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467</v>
      </c>
      <c r="V330" t="s">
        <v>109</v>
      </c>
      <c r="W330" t="s">
        <v>908</v>
      </c>
      <c r="Y330" t="s">
        <v>867</v>
      </c>
      <c r="Z330">
        <v>-16.02</v>
      </c>
      <c r="AA330">
        <v>-51.42</v>
      </c>
      <c r="AB330" t="s">
        <v>524</v>
      </c>
    </row>
    <row r="331" spans="1:29" x14ac:dyDescent="0.25">
      <c r="A331" t="s">
        <v>860</v>
      </c>
      <c r="B331" t="s">
        <v>1370</v>
      </c>
      <c r="C331" t="s">
        <v>459</v>
      </c>
      <c r="D331" t="s">
        <v>1262</v>
      </c>
      <c r="E331" t="s">
        <v>549</v>
      </c>
      <c r="F331" t="s">
        <v>1579</v>
      </c>
      <c r="G331" t="s">
        <v>1580</v>
      </c>
      <c r="H331" t="s">
        <v>552</v>
      </c>
      <c r="I331" t="s">
        <v>1581</v>
      </c>
      <c r="J331" t="s">
        <v>1374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467</v>
      </c>
      <c r="V331" t="s">
        <v>109</v>
      </c>
      <c r="W331" t="s">
        <v>866</v>
      </c>
      <c r="Y331" t="s">
        <v>867</v>
      </c>
      <c r="Z331">
        <v>-18.16</v>
      </c>
      <c r="AA331">
        <v>-50.36</v>
      </c>
      <c r="AB331" t="s">
        <v>524</v>
      </c>
    </row>
    <row r="332" spans="1:29" x14ac:dyDescent="0.25">
      <c r="A332" t="s">
        <v>860</v>
      </c>
      <c r="B332" t="s">
        <v>1370</v>
      </c>
      <c r="C332" t="s">
        <v>459</v>
      </c>
      <c r="D332" t="s">
        <v>1262</v>
      </c>
      <c r="E332" t="s">
        <v>549</v>
      </c>
      <c r="F332" t="s">
        <v>1582</v>
      </c>
      <c r="G332" t="s">
        <v>1583</v>
      </c>
      <c r="H332" t="s">
        <v>552</v>
      </c>
      <c r="I332" t="s">
        <v>1007</v>
      </c>
      <c r="J332" t="s">
        <v>1374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467</v>
      </c>
      <c r="V332" t="s">
        <v>109</v>
      </c>
      <c r="W332" t="s">
        <v>899</v>
      </c>
      <c r="Y332" t="s">
        <v>867</v>
      </c>
      <c r="Z332">
        <v>-16.03</v>
      </c>
      <c r="AA332">
        <v>-47.92</v>
      </c>
      <c r="AB332" t="s">
        <v>524</v>
      </c>
      <c r="AC332" t="s">
        <v>1161</v>
      </c>
    </row>
    <row r="333" spans="1:29" x14ac:dyDescent="0.25">
      <c r="A333" t="s">
        <v>860</v>
      </c>
      <c r="B333" t="s">
        <v>1370</v>
      </c>
      <c r="C333" t="s">
        <v>459</v>
      </c>
      <c r="D333" t="s">
        <v>1262</v>
      </c>
      <c r="E333" t="s">
        <v>549</v>
      </c>
      <c r="F333" t="s">
        <v>1584</v>
      </c>
      <c r="G333" t="s">
        <v>1585</v>
      </c>
      <c r="H333" t="s">
        <v>552</v>
      </c>
      <c r="I333" t="s">
        <v>1586</v>
      </c>
      <c r="J333" t="s">
        <v>1374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467</v>
      </c>
      <c r="V333" t="s">
        <v>109</v>
      </c>
      <c r="W333" t="s">
        <v>1083</v>
      </c>
      <c r="Y333" t="s">
        <v>867</v>
      </c>
      <c r="Z333">
        <v>-15.03</v>
      </c>
      <c r="AA333">
        <v>-49.15</v>
      </c>
      <c r="AB333" t="s">
        <v>524</v>
      </c>
    </row>
    <row r="334" spans="1:29" x14ac:dyDescent="0.25">
      <c r="A334" t="s">
        <v>860</v>
      </c>
      <c r="B334" t="s">
        <v>1370</v>
      </c>
      <c r="C334" t="s">
        <v>459</v>
      </c>
      <c r="D334" t="s">
        <v>1262</v>
      </c>
      <c r="E334" t="s">
        <v>549</v>
      </c>
      <c r="F334" t="s">
        <v>1587</v>
      </c>
      <c r="G334" t="s">
        <v>1588</v>
      </c>
      <c r="H334" t="s">
        <v>552</v>
      </c>
      <c r="I334" t="s">
        <v>1589</v>
      </c>
      <c r="J334" t="s">
        <v>1374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467</v>
      </c>
      <c r="V334" t="s">
        <v>109</v>
      </c>
      <c r="X334" t="s">
        <v>1590</v>
      </c>
      <c r="Y334" t="s">
        <v>867</v>
      </c>
      <c r="Z334">
        <v>-16.8</v>
      </c>
      <c r="AA334">
        <v>-49.93</v>
      </c>
      <c r="AB334" t="s">
        <v>524</v>
      </c>
    </row>
    <row r="335" spans="1:29" x14ac:dyDescent="0.25">
      <c r="A335" t="s">
        <v>860</v>
      </c>
      <c r="B335" t="s">
        <v>1370</v>
      </c>
      <c r="C335" t="s">
        <v>459</v>
      </c>
      <c r="D335" t="s">
        <v>1262</v>
      </c>
      <c r="E335" t="s">
        <v>549</v>
      </c>
      <c r="F335" t="s">
        <v>1591</v>
      </c>
      <c r="G335" t="s">
        <v>1592</v>
      </c>
      <c r="H335" t="s">
        <v>552</v>
      </c>
      <c r="I335" t="s">
        <v>1112</v>
      </c>
      <c r="J335" t="s">
        <v>1374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467</v>
      </c>
      <c r="V335" t="s">
        <v>109</v>
      </c>
      <c r="W335" t="s">
        <v>956</v>
      </c>
      <c r="Y335" t="s">
        <v>867</v>
      </c>
      <c r="Z335">
        <v>-15.46</v>
      </c>
      <c r="AA335">
        <v>-47.61</v>
      </c>
      <c r="AB335" t="s">
        <v>524</v>
      </c>
    </row>
    <row r="336" spans="1:29" x14ac:dyDescent="0.25">
      <c r="A336" t="s">
        <v>860</v>
      </c>
      <c r="B336" t="s">
        <v>1370</v>
      </c>
      <c r="C336" t="s">
        <v>459</v>
      </c>
      <c r="D336" t="s">
        <v>1262</v>
      </c>
      <c r="E336" t="s">
        <v>549</v>
      </c>
      <c r="F336" t="s">
        <v>1593</v>
      </c>
      <c r="G336" t="s">
        <v>1594</v>
      </c>
      <c r="H336" t="s">
        <v>552</v>
      </c>
      <c r="I336" t="s">
        <v>1595</v>
      </c>
      <c r="J336" t="s">
        <v>1374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467</v>
      </c>
      <c r="V336" t="s">
        <v>109</v>
      </c>
      <c r="W336" t="s">
        <v>1334</v>
      </c>
      <c r="Y336" t="s">
        <v>867</v>
      </c>
      <c r="Z336">
        <v>-17.95</v>
      </c>
      <c r="AA336">
        <v>-52.6</v>
      </c>
      <c r="AB336" t="s">
        <v>524</v>
      </c>
    </row>
    <row r="337" spans="1:28" x14ac:dyDescent="0.25">
      <c r="A337" t="s">
        <v>860</v>
      </c>
      <c r="B337" t="s">
        <v>1370</v>
      </c>
      <c r="C337" t="s">
        <v>459</v>
      </c>
      <c r="D337" t="s">
        <v>1262</v>
      </c>
      <c r="E337" t="s">
        <v>549</v>
      </c>
      <c r="F337" t="s">
        <v>1596</v>
      </c>
      <c r="G337" t="s">
        <v>1597</v>
      </c>
      <c r="H337" t="s">
        <v>552</v>
      </c>
      <c r="I337" t="s">
        <v>1598</v>
      </c>
      <c r="J337" t="s">
        <v>1374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467</v>
      </c>
      <c r="V337" t="s">
        <v>109</v>
      </c>
      <c r="W337" t="s">
        <v>1012</v>
      </c>
      <c r="Y337" t="s">
        <v>867</v>
      </c>
      <c r="Z337">
        <v>-17.87</v>
      </c>
      <c r="AA337">
        <v>-51.15</v>
      </c>
      <c r="AB337" t="s">
        <v>524</v>
      </c>
    </row>
    <row r="338" spans="1:28" x14ac:dyDescent="0.25">
      <c r="A338" t="s">
        <v>860</v>
      </c>
      <c r="B338" t="s">
        <v>1370</v>
      </c>
      <c r="C338" t="s">
        <v>547</v>
      </c>
      <c r="D338" t="s">
        <v>1262</v>
      </c>
      <c r="E338" t="s">
        <v>549</v>
      </c>
      <c r="F338" t="s">
        <v>7051</v>
      </c>
      <c r="G338" t="s">
        <v>7052</v>
      </c>
      <c r="H338" t="s">
        <v>552</v>
      </c>
      <c r="I338" t="s">
        <v>7053</v>
      </c>
      <c r="J338" t="s">
        <v>1374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467</v>
      </c>
      <c r="V338" t="s">
        <v>109</v>
      </c>
      <c r="W338" t="s">
        <v>908</v>
      </c>
      <c r="X338" t="s">
        <v>7054</v>
      </c>
      <c r="Y338" t="s">
        <v>867</v>
      </c>
      <c r="Z338">
        <v>-15.9</v>
      </c>
      <c r="AA338">
        <v>-499067366</v>
      </c>
      <c r="AB338" t="s">
        <v>650</v>
      </c>
    </row>
    <row r="339" spans="1:28" x14ac:dyDescent="0.25">
      <c r="A339" t="s">
        <v>860</v>
      </c>
      <c r="B339" t="s">
        <v>1370</v>
      </c>
      <c r="C339" t="s">
        <v>459</v>
      </c>
      <c r="D339" t="s">
        <v>1262</v>
      </c>
      <c r="E339" t="s">
        <v>549</v>
      </c>
      <c r="F339" t="s">
        <v>1599</v>
      </c>
      <c r="G339" t="s">
        <v>1600</v>
      </c>
      <c r="H339" t="s">
        <v>552</v>
      </c>
      <c r="I339" t="s">
        <v>1601</v>
      </c>
      <c r="J339" t="s">
        <v>1374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467</v>
      </c>
      <c r="V339" t="s">
        <v>109</v>
      </c>
      <c r="W339" t="s">
        <v>899</v>
      </c>
      <c r="Y339" t="s">
        <v>867</v>
      </c>
      <c r="Z339">
        <v>-16.07</v>
      </c>
      <c r="AA339">
        <v>-47.97</v>
      </c>
      <c r="AB339" t="s">
        <v>524</v>
      </c>
    </row>
    <row r="340" spans="1:28" x14ac:dyDescent="0.25">
      <c r="A340" t="s">
        <v>860</v>
      </c>
      <c r="B340" t="s">
        <v>517</v>
      </c>
      <c r="C340" t="s">
        <v>478</v>
      </c>
      <c r="D340" t="s">
        <v>1602</v>
      </c>
      <c r="E340" t="s">
        <v>1603</v>
      </c>
      <c r="F340" t="s">
        <v>1604</v>
      </c>
      <c r="G340" t="s">
        <v>1605</v>
      </c>
      <c r="H340" t="s">
        <v>464</v>
      </c>
      <c r="I340" t="s">
        <v>1170</v>
      </c>
      <c r="J340" t="s">
        <v>598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467</v>
      </c>
      <c r="W340" t="s">
        <v>1083</v>
      </c>
      <c r="Y340" t="s">
        <v>867</v>
      </c>
      <c r="Z340">
        <v>-15.32</v>
      </c>
      <c r="AA340">
        <v>-49.12</v>
      </c>
      <c r="AB340" t="s">
        <v>650</v>
      </c>
    </row>
    <row r="341" spans="1:28" x14ac:dyDescent="0.25">
      <c r="A341" t="s">
        <v>860</v>
      </c>
      <c r="B341" t="s">
        <v>539</v>
      </c>
      <c r="C341" t="s">
        <v>478</v>
      </c>
      <c r="D341" t="s">
        <v>1602</v>
      </c>
      <c r="E341" t="s">
        <v>1603</v>
      </c>
      <c r="F341" t="s">
        <v>1606</v>
      </c>
      <c r="G341" t="s">
        <v>1607</v>
      </c>
      <c r="H341" t="s">
        <v>464</v>
      </c>
      <c r="I341" t="s">
        <v>1063</v>
      </c>
      <c r="J341" t="s">
        <v>1608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919</v>
      </c>
      <c r="Y341" t="s">
        <v>867</v>
      </c>
      <c r="Z341">
        <v>-14.02</v>
      </c>
      <c r="AA341">
        <v>-49.18</v>
      </c>
      <c r="AB341" t="s">
        <v>650</v>
      </c>
    </row>
    <row r="342" spans="1:28" x14ac:dyDescent="0.25">
      <c r="A342" t="s">
        <v>860</v>
      </c>
      <c r="B342" t="s">
        <v>539</v>
      </c>
      <c r="C342" t="s">
        <v>478</v>
      </c>
      <c r="D342" t="s">
        <v>1602</v>
      </c>
      <c r="E342" t="s">
        <v>1603</v>
      </c>
      <c r="F342" t="s">
        <v>1609</v>
      </c>
      <c r="G342" t="s">
        <v>1610</v>
      </c>
      <c r="H342" t="s">
        <v>464</v>
      </c>
      <c r="I342" t="s">
        <v>1611</v>
      </c>
      <c r="J342" t="s">
        <v>1612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467</v>
      </c>
      <c r="Y342" t="s">
        <v>867</v>
      </c>
      <c r="Z342">
        <v>-17.2</v>
      </c>
      <c r="AA342">
        <v>-48.7</v>
      </c>
      <c r="AB342" t="s">
        <v>650</v>
      </c>
    </row>
    <row r="343" spans="1:28" x14ac:dyDescent="0.25">
      <c r="A343" t="s">
        <v>860</v>
      </c>
      <c r="B343" t="s">
        <v>539</v>
      </c>
      <c r="C343" t="s">
        <v>478</v>
      </c>
      <c r="D343" t="s">
        <v>1602</v>
      </c>
      <c r="E343" t="s">
        <v>1603</v>
      </c>
      <c r="F343" t="s">
        <v>1613</v>
      </c>
      <c r="G343" t="s">
        <v>1614</v>
      </c>
      <c r="H343" t="s">
        <v>464</v>
      </c>
      <c r="I343" t="s">
        <v>1615</v>
      </c>
      <c r="J343" t="s">
        <v>1616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944</v>
      </c>
      <c r="Y343" t="s">
        <v>867</v>
      </c>
      <c r="Z343">
        <v>-16.53</v>
      </c>
      <c r="AA343">
        <v>-50.37</v>
      </c>
      <c r="AB343" t="s">
        <v>650</v>
      </c>
    </row>
    <row r="344" spans="1:28" x14ac:dyDescent="0.25">
      <c r="A344" t="s">
        <v>860</v>
      </c>
      <c r="B344" t="s">
        <v>539</v>
      </c>
      <c r="C344" t="s">
        <v>478</v>
      </c>
      <c r="D344" t="s">
        <v>1602</v>
      </c>
      <c r="E344" t="s">
        <v>1603</v>
      </c>
      <c r="F344" t="s">
        <v>1617</v>
      </c>
      <c r="G344" t="s">
        <v>1618</v>
      </c>
      <c r="H344" t="s">
        <v>464</v>
      </c>
      <c r="I344" t="s">
        <v>1361</v>
      </c>
      <c r="J344" t="s">
        <v>1612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467</v>
      </c>
      <c r="W344" t="s">
        <v>889</v>
      </c>
      <c r="Y344" t="s">
        <v>867</v>
      </c>
      <c r="Z344">
        <v>-16.68</v>
      </c>
      <c r="AA344">
        <v>-49.26</v>
      </c>
      <c r="AB344" t="s">
        <v>650</v>
      </c>
    </row>
    <row r="345" spans="1:28" x14ac:dyDescent="0.25">
      <c r="A345" t="s">
        <v>860</v>
      </c>
      <c r="B345" t="s">
        <v>539</v>
      </c>
      <c r="C345" t="s">
        <v>478</v>
      </c>
      <c r="D345" t="s">
        <v>1602</v>
      </c>
      <c r="E345" t="s">
        <v>1603</v>
      </c>
      <c r="F345" t="s">
        <v>1619</v>
      </c>
      <c r="G345" t="s">
        <v>1620</v>
      </c>
      <c r="H345" t="s">
        <v>464</v>
      </c>
      <c r="I345" t="s">
        <v>1621</v>
      </c>
      <c r="J345" t="s">
        <v>1622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467</v>
      </c>
      <c r="W345" t="s">
        <v>889</v>
      </c>
      <c r="Y345" t="s">
        <v>867</v>
      </c>
      <c r="Z345">
        <v>-16.68</v>
      </c>
      <c r="AA345">
        <v>-49.26</v>
      </c>
      <c r="AB345" t="s">
        <v>650</v>
      </c>
    </row>
    <row r="346" spans="1:28" x14ac:dyDescent="0.25">
      <c r="A346" t="s">
        <v>860</v>
      </c>
      <c r="B346" t="s">
        <v>539</v>
      </c>
      <c r="C346" t="s">
        <v>478</v>
      </c>
      <c r="D346" t="s">
        <v>1602</v>
      </c>
      <c r="E346" t="s">
        <v>1603</v>
      </c>
      <c r="F346" t="s">
        <v>1623</v>
      </c>
      <c r="G346" t="s">
        <v>1624</v>
      </c>
      <c r="H346" t="s">
        <v>464</v>
      </c>
      <c r="I346" t="s">
        <v>1007</v>
      </c>
      <c r="J346" t="s">
        <v>1625</v>
      </c>
      <c r="K346" t="s">
        <v>1626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899</v>
      </c>
      <c r="Y346" t="s">
        <v>867</v>
      </c>
      <c r="Z346">
        <v>-16.03</v>
      </c>
      <c r="AA346">
        <v>-47.92</v>
      </c>
      <c r="AB346" t="s">
        <v>626</v>
      </c>
    </row>
    <row r="347" spans="1:28" x14ac:dyDescent="0.25">
      <c r="A347" t="s">
        <v>860</v>
      </c>
      <c r="B347" t="s">
        <v>539</v>
      </c>
      <c r="C347" t="s">
        <v>478</v>
      </c>
      <c r="D347" t="s">
        <v>1602</v>
      </c>
      <c r="E347" t="s">
        <v>1603</v>
      </c>
      <c r="F347" t="s">
        <v>1627</v>
      </c>
      <c r="G347" t="s">
        <v>1628</v>
      </c>
      <c r="H347" t="s">
        <v>464</v>
      </c>
      <c r="I347" t="s">
        <v>1010</v>
      </c>
      <c r="J347" t="s">
        <v>1625</v>
      </c>
      <c r="K347" t="s">
        <v>1629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1012</v>
      </c>
      <c r="Y347" t="s">
        <v>867</v>
      </c>
      <c r="Z347">
        <v>-18.989999999999998</v>
      </c>
      <c r="AA347">
        <v>-50.54</v>
      </c>
      <c r="AB347" t="s">
        <v>626</v>
      </c>
    </row>
    <row r="348" spans="1:28" x14ac:dyDescent="0.25">
      <c r="A348" t="s">
        <v>860</v>
      </c>
      <c r="B348" t="s">
        <v>458</v>
      </c>
      <c r="C348" t="s">
        <v>605</v>
      </c>
      <c r="D348" t="s">
        <v>1630</v>
      </c>
      <c r="E348" t="s">
        <v>1631</v>
      </c>
      <c r="F348" t="s">
        <v>1632</v>
      </c>
      <c r="G348" t="s">
        <v>1633</v>
      </c>
      <c r="H348" t="s">
        <v>464</v>
      </c>
      <c r="I348" t="s">
        <v>1281</v>
      </c>
      <c r="J348" t="s">
        <v>1634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956</v>
      </c>
      <c r="Y348" t="s">
        <v>867</v>
      </c>
      <c r="Z348">
        <v>-14.48</v>
      </c>
      <c r="AA348">
        <v>-46.49</v>
      </c>
      <c r="AB348" t="s">
        <v>650</v>
      </c>
    </row>
    <row r="349" spans="1:28" x14ac:dyDescent="0.25">
      <c r="A349" t="s">
        <v>860</v>
      </c>
      <c r="B349" t="s">
        <v>458</v>
      </c>
      <c r="C349" t="s">
        <v>605</v>
      </c>
      <c r="D349" t="s">
        <v>1630</v>
      </c>
      <c r="E349" t="s">
        <v>1631</v>
      </c>
      <c r="F349" t="s">
        <v>1635</v>
      </c>
      <c r="G349" t="s">
        <v>1636</v>
      </c>
      <c r="H349" t="s">
        <v>464</v>
      </c>
      <c r="I349" t="s">
        <v>1637</v>
      </c>
      <c r="J349" t="s">
        <v>1638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867</v>
      </c>
      <c r="Z349">
        <v>-18.48</v>
      </c>
      <c r="AA349">
        <v>-49.49</v>
      </c>
      <c r="AB349" t="s">
        <v>650</v>
      </c>
    </row>
    <row r="350" spans="1:28" x14ac:dyDescent="0.25">
      <c r="A350" t="s">
        <v>860</v>
      </c>
      <c r="B350" t="s">
        <v>458</v>
      </c>
      <c r="C350" t="s">
        <v>605</v>
      </c>
      <c r="D350" t="s">
        <v>1630</v>
      </c>
      <c r="E350" t="s">
        <v>1631</v>
      </c>
      <c r="F350" t="s">
        <v>1639</v>
      </c>
      <c r="G350" t="s">
        <v>1640</v>
      </c>
      <c r="H350" t="s">
        <v>464</v>
      </c>
      <c r="I350" t="s">
        <v>1641</v>
      </c>
      <c r="J350" t="s">
        <v>1642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866</v>
      </c>
      <c r="Y350" t="s">
        <v>867</v>
      </c>
      <c r="Z350">
        <v>-16.829999999999998</v>
      </c>
      <c r="AA350">
        <v>-49.55</v>
      </c>
      <c r="AB350" t="s">
        <v>650</v>
      </c>
    </row>
    <row r="351" spans="1:28" x14ac:dyDescent="0.25">
      <c r="A351" t="s">
        <v>860</v>
      </c>
      <c r="B351" t="s">
        <v>458</v>
      </c>
      <c r="C351" t="s">
        <v>605</v>
      </c>
      <c r="D351" t="s">
        <v>1630</v>
      </c>
      <c r="E351" t="s">
        <v>1631</v>
      </c>
      <c r="F351" t="s">
        <v>1643</v>
      </c>
      <c r="G351" t="s">
        <v>7055</v>
      </c>
      <c r="H351" t="s">
        <v>464</v>
      </c>
      <c r="I351" t="s">
        <v>7056</v>
      </c>
      <c r="J351" t="s">
        <v>1644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467</v>
      </c>
      <c r="W351" t="s">
        <v>908</v>
      </c>
      <c r="X351" t="s">
        <v>7057</v>
      </c>
      <c r="Y351" t="s">
        <v>867</v>
      </c>
      <c r="Z351">
        <v>-14.94</v>
      </c>
      <c r="AA351">
        <v>-51.08</v>
      </c>
      <c r="AB351" t="s">
        <v>650</v>
      </c>
    </row>
    <row r="352" spans="1:28" x14ac:dyDescent="0.25">
      <c r="A352" t="s">
        <v>860</v>
      </c>
      <c r="B352" t="s">
        <v>458</v>
      </c>
      <c r="C352" t="s">
        <v>605</v>
      </c>
      <c r="D352" t="s">
        <v>1630</v>
      </c>
      <c r="E352" t="s">
        <v>1631</v>
      </c>
      <c r="F352" t="s">
        <v>1645</v>
      </c>
      <c r="G352" t="s">
        <v>1646</v>
      </c>
      <c r="H352" t="s">
        <v>464</v>
      </c>
      <c r="I352" t="s">
        <v>1647</v>
      </c>
      <c r="J352" t="s">
        <v>1648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580</v>
      </c>
      <c r="V352" t="s">
        <v>114</v>
      </c>
      <c r="X352" t="s">
        <v>1649</v>
      </c>
      <c r="Y352" t="s">
        <v>867</v>
      </c>
      <c r="Z352">
        <v>-16</v>
      </c>
      <c r="AA352">
        <v>-48</v>
      </c>
      <c r="AB352" t="s">
        <v>650</v>
      </c>
    </row>
    <row r="353" spans="1:28" x14ac:dyDescent="0.25">
      <c r="A353" t="s">
        <v>860</v>
      </c>
      <c r="B353" t="s">
        <v>458</v>
      </c>
      <c r="C353" t="s">
        <v>605</v>
      </c>
      <c r="D353" t="s">
        <v>1630</v>
      </c>
      <c r="E353" t="s">
        <v>1631</v>
      </c>
      <c r="F353" t="s">
        <v>1650</v>
      </c>
      <c r="G353" t="s">
        <v>1651</v>
      </c>
      <c r="H353" t="s">
        <v>464</v>
      </c>
      <c r="I353" t="s">
        <v>1166</v>
      </c>
      <c r="J353" t="s">
        <v>1652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467</v>
      </c>
      <c r="W353" t="s">
        <v>866</v>
      </c>
      <c r="Y353" t="s">
        <v>867</v>
      </c>
      <c r="Z353">
        <v>-16.97</v>
      </c>
      <c r="AA353">
        <v>-49.97</v>
      </c>
      <c r="AB353" t="s">
        <v>650</v>
      </c>
    </row>
    <row r="354" spans="1:28" x14ac:dyDescent="0.25">
      <c r="A354" t="s">
        <v>860</v>
      </c>
      <c r="B354" t="s">
        <v>458</v>
      </c>
      <c r="C354" t="s">
        <v>605</v>
      </c>
      <c r="D354" t="s">
        <v>1630</v>
      </c>
      <c r="E354" t="s">
        <v>1631</v>
      </c>
      <c r="F354" t="s">
        <v>1653</v>
      </c>
      <c r="G354" t="s">
        <v>1654</v>
      </c>
      <c r="H354" t="s">
        <v>464</v>
      </c>
      <c r="I354" t="s">
        <v>1655</v>
      </c>
      <c r="J354" t="s">
        <v>1656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467</v>
      </c>
      <c r="W354" t="s">
        <v>883</v>
      </c>
      <c r="Y354" t="s">
        <v>867</v>
      </c>
      <c r="Z354">
        <v>-17.64</v>
      </c>
      <c r="AA354">
        <v>-47.78</v>
      </c>
      <c r="AB354" t="s">
        <v>626</v>
      </c>
    </row>
    <row r="355" spans="1:28" x14ac:dyDescent="0.25">
      <c r="A355" t="s">
        <v>860</v>
      </c>
      <c r="B355" t="s">
        <v>458</v>
      </c>
      <c r="C355" t="s">
        <v>605</v>
      </c>
      <c r="D355" t="s">
        <v>1630</v>
      </c>
      <c r="E355" t="s">
        <v>1631</v>
      </c>
      <c r="F355" t="s">
        <v>1657</v>
      </c>
      <c r="G355" t="s">
        <v>1658</v>
      </c>
      <c r="H355" t="s">
        <v>464</v>
      </c>
      <c r="I355" t="s">
        <v>1063</v>
      </c>
      <c r="J355" t="s">
        <v>1659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467</v>
      </c>
      <c r="W355" t="s">
        <v>919</v>
      </c>
      <c r="Y355" t="s">
        <v>867</v>
      </c>
      <c r="Z355">
        <v>-14.02</v>
      </c>
      <c r="AA355">
        <v>-49.18</v>
      </c>
      <c r="AB355" t="s">
        <v>650</v>
      </c>
    </row>
    <row r="356" spans="1:28" x14ac:dyDescent="0.25">
      <c r="A356" t="s">
        <v>860</v>
      </c>
      <c r="B356" t="s">
        <v>458</v>
      </c>
      <c r="C356" t="s">
        <v>605</v>
      </c>
      <c r="D356" t="s">
        <v>1630</v>
      </c>
      <c r="E356" t="s">
        <v>1631</v>
      </c>
      <c r="F356" t="s">
        <v>1660</v>
      </c>
      <c r="G356" t="s">
        <v>1661</v>
      </c>
      <c r="H356" t="s">
        <v>464</v>
      </c>
      <c r="I356" t="s">
        <v>1355</v>
      </c>
      <c r="J356" t="s">
        <v>1662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467</v>
      </c>
      <c r="W356" t="s">
        <v>928</v>
      </c>
      <c r="Y356" t="s">
        <v>867</v>
      </c>
      <c r="Z356">
        <v>-13.4</v>
      </c>
      <c r="AA356">
        <v>-46.32</v>
      </c>
      <c r="AB356" t="s">
        <v>626</v>
      </c>
    </row>
    <row r="357" spans="1:28" x14ac:dyDescent="0.25">
      <c r="A357" t="s">
        <v>860</v>
      </c>
      <c r="B357" t="s">
        <v>458</v>
      </c>
      <c r="C357" t="s">
        <v>605</v>
      </c>
      <c r="D357" t="s">
        <v>1630</v>
      </c>
      <c r="E357" t="s">
        <v>1631</v>
      </c>
      <c r="F357" t="s">
        <v>1663</v>
      </c>
      <c r="G357" t="s">
        <v>1664</v>
      </c>
      <c r="H357" t="s">
        <v>464</v>
      </c>
      <c r="I357" t="s">
        <v>1266</v>
      </c>
      <c r="J357" t="s">
        <v>1665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1268</v>
      </c>
      <c r="Y357" t="s">
        <v>867</v>
      </c>
      <c r="Z357">
        <v>-17.68</v>
      </c>
      <c r="AA357">
        <v>-52.58</v>
      </c>
      <c r="AB357" t="s">
        <v>650</v>
      </c>
    </row>
    <row r="358" spans="1:28" x14ac:dyDescent="0.25">
      <c r="A358" t="s">
        <v>860</v>
      </c>
      <c r="B358" t="s">
        <v>458</v>
      </c>
      <c r="C358" t="s">
        <v>605</v>
      </c>
      <c r="D358" t="s">
        <v>1630</v>
      </c>
      <c r="E358" t="s">
        <v>1631</v>
      </c>
      <c r="F358" t="s">
        <v>1666</v>
      </c>
      <c r="G358" t="s">
        <v>1667</v>
      </c>
      <c r="H358" t="s">
        <v>464</v>
      </c>
      <c r="I358" t="s">
        <v>998</v>
      </c>
      <c r="J358" t="s">
        <v>1668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467</v>
      </c>
      <c r="W358" t="s">
        <v>866</v>
      </c>
      <c r="Y358" t="s">
        <v>867</v>
      </c>
      <c r="Z358">
        <v>-16.41</v>
      </c>
      <c r="AA358">
        <v>-49.22</v>
      </c>
      <c r="AB358" t="s">
        <v>650</v>
      </c>
    </row>
    <row r="359" spans="1:28" x14ac:dyDescent="0.25">
      <c r="A359" t="s">
        <v>860</v>
      </c>
      <c r="B359" t="s">
        <v>458</v>
      </c>
      <c r="C359" t="s">
        <v>605</v>
      </c>
      <c r="D359" t="s">
        <v>1630</v>
      </c>
      <c r="E359" t="s">
        <v>1631</v>
      </c>
      <c r="F359" t="s">
        <v>1669</v>
      </c>
      <c r="G359" t="s">
        <v>1670</v>
      </c>
      <c r="H359" t="s">
        <v>464</v>
      </c>
      <c r="I359" t="s">
        <v>917</v>
      </c>
      <c r="J359" t="s">
        <v>1671</v>
      </c>
      <c r="K359" t="s">
        <v>1672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467</v>
      </c>
      <c r="W359" t="s">
        <v>919</v>
      </c>
      <c r="Y359" t="s">
        <v>867</v>
      </c>
      <c r="Z359">
        <v>-13.43</v>
      </c>
      <c r="AA359">
        <v>-49.15</v>
      </c>
      <c r="AB359" t="s">
        <v>626</v>
      </c>
    </row>
    <row r="360" spans="1:28" x14ac:dyDescent="0.25">
      <c r="A360" t="s">
        <v>860</v>
      </c>
      <c r="B360" t="s">
        <v>458</v>
      </c>
      <c r="C360" t="s">
        <v>605</v>
      </c>
      <c r="D360" t="s">
        <v>1630</v>
      </c>
      <c r="E360" t="s">
        <v>1631</v>
      </c>
      <c r="F360" t="s">
        <v>1673</v>
      </c>
      <c r="G360" t="s">
        <v>1674</v>
      </c>
      <c r="H360" t="s">
        <v>464</v>
      </c>
      <c r="I360" t="s">
        <v>1675</v>
      </c>
      <c r="J360" t="s">
        <v>1676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867</v>
      </c>
      <c r="Z360">
        <v>-17.440000000000001</v>
      </c>
      <c r="AA360">
        <v>-51.17</v>
      </c>
      <c r="AB360" t="s">
        <v>650</v>
      </c>
    </row>
    <row r="361" spans="1:28" x14ac:dyDescent="0.25">
      <c r="A361" t="s">
        <v>860</v>
      </c>
      <c r="B361" t="s">
        <v>458</v>
      </c>
      <c r="C361" t="s">
        <v>605</v>
      </c>
      <c r="D361" t="s">
        <v>1630</v>
      </c>
      <c r="E361" t="s">
        <v>1631</v>
      </c>
      <c r="F361" t="s">
        <v>1677</v>
      </c>
      <c r="G361" t="s">
        <v>1678</v>
      </c>
      <c r="H361" t="s">
        <v>464</v>
      </c>
      <c r="I361" t="s">
        <v>1060</v>
      </c>
      <c r="J361" t="s">
        <v>1679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956</v>
      </c>
      <c r="Y361" t="s">
        <v>867</v>
      </c>
      <c r="Z361">
        <v>-15.54</v>
      </c>
      <c r="AA361">
        <v>-47.33</v>
      </c>
      <c r="AB361" t="s">
        <v>650</v>
      </c>
    </row>
    <row r="362" spans="1:28" x14ac:dyDescent="0.25">
      <c r="A362" t="s">
        <v>860</v>
      </c>
      <c r="B362" t="s">
        <v>458</v>
      </c>
      <c r="C362" t="s">
        <v>605</v>
      </c>
      <c r="D362" t="s">
        <v>1630</v>
      </c>
      <c r="E362" t="s">
        <v>1631</v>
      </c>
      <c r="F362" t="s">
        <v>1680</v>
      </c>
      <c r="G362" t="s">
        <v>1681</v>
      </c>
      <c r="H362" t="s">
        <v>464</v>
      </c>
      <c r="I362" t="s">
        <v>1682</v>
      </c>
      <c r="J362" t="s">
        <v>1683</v>
      </c>
      <c r="K362" t="s">
        <v>1684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1685</v>
      </c>
      <c r="Y362" t="s">
        <v>867</v>
      </c>
      <c r="Z362">
        <v>-17.3</v>
      </c>
      <c r="AA362">
        <v>-49.5</v>
      </c>
      <c r="AB362" t="s">
        <v>626</v>
      </c>
    </row>
    <row r="363" spans="1:28" x14ac:dyDescent="0.25">
      <c r="A363" t="s">
        <v>860</v>
      </c>
      <c r="B363" t="s">
        <v>458</v>
      </c>
      <c r="C363" t="s">
        <v>605</v>
      </c>
      <c r="D363" t="s">
        <v>1630</v>
      </c>
      <c r="E363" t="s">
        <v>1631</v>
      </c>
      <c r="F363" t="s">
        <v>1686</v>
      </c>
      <c r="G363" t="s">
        <v>1687</v>
      </c>
      <c r="H363" t="s">
        <v>464</v>
      </c>
      <c r="I363" t="s">
        <v>1108</v>
      </c>
      <c r="J363" t="s">
        <v>1644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908</v>
      </c>
      <c r="Y363" t="s">
        <v>867</v>
      </c>
      <c r="Z363">
        <v>-15.44</v>
      </c>
      <c r="AA363">
        <v>-50.75</v>
      </c>
      <c r="AB363" t="s">
        <v>650</v>
      </c>
    </row>
    <row r="364" spans="1:28" x14ac:dyDescent="0.25">
      <c r="A364" t="s">
        <v>860</v>
      </c>
      <c r="B364" t="s">
        <v>458</v>
      </c>
      <c r="C364" t="s">
        <v>605</v>
      </c>
      <c r="D364" t="s">
        <v>1630</v>
      </c>
      <c r="E364" t="s">
        <v>1631</v>
      </c>
      <c r="F364" t="s">
        <v>1688</v>
      </c>
      <c r="G364" t="s">
        <v>1689</v>
      </c>
      <c r="H364" t="s">
        <v>464</v>
      </c>
      <c r="I364" t="s">
        <v>1361</v>
      </c>
      <c r="J364" t="s">
        <v>1644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467</v>
      </c>
      <c r="W364" t="s">
        <v>889</v>
      </c>
      <c r="Y364" t="s">
        <v>867</v>
      </c>
      <c r="Z364">
        <v>-16.68</v>
      </c>
      <c r="AA364">
        <v>-49.26</v>
      </c>
      <c r="AB364" t="s">
        <v>650</v>
      </c>
    </row>
    <row r="365" spans="1:28" x14ac:dyDescent="0.25">
      <c r="A365" t="s">
        <v>860</v>
      </c>
      <c r="B365" t="s">
        <v>458</v>
      </c>
      <c r="C365" t="s">
        <v>605</v>
      </c>
      <c r="D365" t="s">
        <v>1630</v>
      </c>
      <c r="E365" t="s">
        <v>1631</v>
      </c>
      <c r="F365" t="s">
        <v>1690</v>
      </c>
      <c r="G365" t="s">
        <v>1691</v>
      </c>
      <c r="H365" t="s">
        <v>464</v>
      </c>
      <c r="I365" t="s">
        <v>1170</v>
      </c>
      <c r="J365" t="s">
        <v>1692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467</v>
      </c>
      <c r="W365" t="s">
        <v>1083</v>
      </c>
      <c r="Y365" t="s">
        <v>867</v>
      </c>
      <c r="Z365">
        <v>-15.32</v>
      </c>
      <c r="AA365">
        <v>-49.12</v>
      </c>
      <c r="AB365" t="s">
        <v>650</v>
      </c>
    </row>
    <row r="366" spans="1:28" x14ac:dyDescent="0.25">
      <c r="A366" t="s">
        <v>860</v>
      </c>
      <c r="B366" t="s">
        <v>458</v>
      </c>
      <c r="C366" t="s">
        <v>605</v>
      </c>
      <c r="D366" t="s">
        <v>1630</v>
      </c>
      <c r="E366" t="s">
        <v>1631</v>
      </c>
      <c r="F366" t="s">
        <v>1693</v>
      </c>
      <c r="G366" t="s">
        <v>1694</v>
      </c>
      <c r="H366" t="s">
        <v>464</v>
      </c>
      <c r="I366" t="s">
        <v>1216</v>
      </c>
      <c r="J366" t="s">
        <v>1695</v>
      </c>
      <c r="K366" t="s">
        <v>1696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467</v>
      </c>
      <c r="Y366" t="s">
        <v>867</v>
      </c>
      <c r="Z366">
        <v>-15.35</v>
      </c>
      <c r="AA366">
        <v>-48.51</v>
      </c>
      <c r="AB366" t="s">
        <v>626</v>
      </c>
    </row>
    <row r="367" spans="1:28" x14ac:dyDescent="0.25">
      <c r="A367" t="s">
        <v>860</v>
      </c>
      <c r="B367" t="s">
        <v>458</v>
      </c>
      <c r="C367" t="s">
        <v>605</v>
      </c>
      <c r="D367" t="s">
        <v>1630</v>
      </c>
      <c r="E367" t="s">
        <v>1631</v>
      </c>
      <c r="F367" t="s">
        <v>1697</v>
      </c>
      <c r="G367" t="s">
        <v>1698</v>
      </c>
      <c r="H367" t="s">
        <v>464</v>
      </c>
      <c r="I367" t="s">
        <v>1317</v>
      </c>
      <c r="J367" t="s">
        <v>1699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580</v>
      </c>
      <c r="V367" t="s">
        <v>114</v>
      </c>
      <c r="W367" t="s">
        <v>928</v>
      </c>
      <c r="Y367" t="s">
        <v>867</v>
      </c>
      <c r="Z367">
        <v>-14.1</v>
      </c>
      <c r="AA367">
        <v>-46.63</v>
      </c>
      <c r="AB367" t="s">
        <v>650</v>
      </c>
    </row>
    <row r="368" spans="1:28" x14ac:dyDescent="0.25">
      <c r="A368" t="s">
        <v>860</v>
      </c>
      <c r="B368" t="s">
        <v>458</v>
      </c>
      <c r="C368" t="s">
        <v>605</v>
      </c>
      <c r="D368" t="s">
        <v>1630</v>
      </c>
      <c r="E368" t="s">
        <v>1631</v>
      </c>
      <c r="F368" t="s">
        <v>1700</v>
      </c>
      <c r="G368" t="s">
        <v>1701</v>
      </c>
      <c r="H368" t="s">
        <v>464</v>
      </c>
      <c r="I368" t="s">
        <v>1702</v>
      </c>
      <c r="J368" t="s">
        <v>1644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467</v>
      </c>
      <c r="W368" t="s">
        <v>908</v>
      </c>
      <c r="Y368" t="s">
        <v>867</v>
      </c>
      <c r="Z368">
        <v>-15.87</v>
      </c>
      <c r="AA368">
        <v>-50.87</v>
      </c>
      <c r="AB368" t="s">
        <v>650</v>
      </c>
    </row>
    <row r="369" spans="1:28" x14ac:dyDescent="0.25">
      <c r="A369" t="s">
        <v>860</v>
      </c>
      <c r="B369" t="s">
        <v>458</v>
      </c>
      <c r="C369" t="s">
        <v>605</v>
      </c>
      <c r="D369" t="s">
        <v>1630</v>
      </c>
      <c r="E369" t="s">
        <v>1631</v>
      </c>
      <c r="F369" t="s">
        <v>1703</v>
      </c>
      <c r="G369" t="s">
        <v>1704</v>
      </c>
      <c r="H369" t="s">
        <v>464</v>
      </c>
      <c r="I369" t="s">
        <v>1192</v>
      </c>
      <c r="J369" t="s">
        <v>1705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467</v>
      </c>
      <c r="W369" t="s">
        <v>1094</v>
      </c>
      <c r="Y369" t="s">
        <v>867</v>
      </c>
      <c r="Z369">
        <v>-18.420000000000002</v>
      </c>
      <c r="AA369">
        <v>-49.22</v>
      </c>
      <c r="AB369" t="s">
        <v>650</v>
      </c>
    </row>
    <row r="370" spans="1:28" x14ac:dyDescent="0.25">
      <c r="A370" t="s">
        <v>860</v>
      </c>
      <c r="B370" t="s">
        <v>458</v>
      </c>
      <c r="C370" t="s">
        <v>605</v>
      </c>
      <c r="D370" t="s">
        <v>1630</v>
      </c>
      <c r="E370" t="s">
        <v>1631</v>
      </c>
      <c r="F370" t="s">
        <v>1706</v>
      </c>
      <c r="G370" t="s">
        <v>1707</v>
      </c>
      <c r="H370" t="s">
        <v>464</v>
      </c>
      <c r="I370" t="s">
        <v>1338</v>
      </c>
      <c r="J370" t="s">
        <v>1644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467</v>
      </c>
      <c r="W370" t="s">
        <v>908</v>
      </c>
      <c r="Y370" t="s">
        <v>867</v>
      </c>
      <c r="Z370">
        <v>-16.8</v>
      </c>
      <c r="AA370">
        <v>-50.48</v>
      </c>
      <c r="AB370" t="s">
        <v>650</v>
      </c>
    </row>
    <row r="371" spans="1:28" x14ac:dyDescent="0.25">
      <c r="A371" t="s">
        <v>860</v>
      </c>
      <c r="B371" t="s">
        <v>458</v>
      </c>
      <c r="C371" t="s">
        <v>605</v>
      </c>
      <c r="D371" t="s">
        <v>1630</v>
      </c>
      <c r="E371" t="s">
        <v>1631</v>
      </c>
      <c r="F371" t="s">
        <v>1708</v>
      </c>
      <c r="G371" t="s">
        <v>1709</v>
      </c>
      <c r="H371" t="s">
        <v>464</v>
      </c>
      <c r="I371" t="s">
        <v>1332</v>
      </c>
      <c r="J371" t="s">
        <v>1710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467</v>
      </c>
      <c r="W371" t="s">
        <v>1334</v>
      </c>
      <c r="Y371" t="s">
        <v>867</v>
      </c>
      <c r="Z371">
        <v>-16.579999999999998</v>
      </c>
      <c r="AA371">
        <v>-50.31</v>
      </c>
      <c r="AB371" t="s">
        <v>650</v>
      </c>
    </row>
    <row r="372" spans="1:28" x14ac:dyDescent="0.25">
      <c r="A372" t="s">
        <v>860</v>
      </c>
      <c r="B372" t="s">
        <v>458</v>
      </c>
      <c r="C372" t="s">
        <v>605</v>
      </c>
      <c r="D372" t="s">
        <v>1630</v>
      </c>
      <c r="E372" t="s">
        <v>1631</v>
      </c>
      <c r="F372" t="s">
        <v>1711</v>
      </c>
      <c r="G372" t="s">
        <v>1712</v>
      </c>
      <c r="H372" t="s">
        <v>464</v>
      </c>
      <c r="I372" t="s">
        <v>1170</v>
      </c>
      <c r="J372" t="s">
        <v>1634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467</v>
      </c>
      <c r="W372" t="s">
        <v>1083</v>
      </c>
      <c r="Y372" t="s">
        <v>867</v>
      </c>
      <c r="Z372">
        <v>-15.32</v>
      </c>
      <c r="AA372">
        <v>-49.12</v>
      </c>
      <c r="AB372" t="s">
        <v>650</v>
      </c>
    </row>
    <row r="373" spans="1:28" x14ac:dyDescent="0.25">
      <c r="A373" t="s">
        <v>860</v>
      </c>
      <c r="B373" t="s">
        <v>458</v>
      </c>
      <c r="C373" t="s">
        <v>605</v>
      </c>
      <c r="D373" t="s">
        <v>1630</v>
      </c>
      <c r="E373" t="s">
        <v>1631</v>
      </c>
      <c r="F373" t="s">
        <v>1713</v>
      </c>
      <c r="G373" t="s">
        <v>1714</v>
      </c>
      <c r="H373" t="s">
        <v>464</v>
      </c>
      <c r="I373" t="s">
        <v>1715</v>
      </c>
      <c r="J373" t="s">
        <v>1716</v>
      </c>
      <c r="K373" t="s">
        <v>1717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626</v>
      </c>
    </row>
    <row r="374" spans="1:28" x14ac:dyDescent="0.25">
      <c r="A374" t="s">
        <v>860</v>
      </c>
      <c r="B374" t="s">
        <v>458</v>
      </c>
      <c r="C374" t="s">
        <v>605</v>
      </c>
      <c r="D374" t="s">
        <v>1630</v>
      </c>
      <c r="E374" t="s">
        <v>1631</v>
      </c>
      <c r="F374" t="s">
        <v>1718</v>
      </c>
      <c r="G374" t="s">
        <v>1719</v>
      </c>
      <c r="H374" t="s">
        <v>464</v>
      </c>
      <c r="I374" t="s">
        <v>1352</v>
      </c>
      <c r="J374" t="s">
        <v>1720</v>
      </c>
      <c r="K374" t="s">
        <v>1721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580</v>
      </c>
      <c r="V374" t="s">
        <v>114</v>
      </c>
      <c r="W374" t="s">
        <v>1334</v>
      </c>
      <c r="Y374" t="s">
        <v>867</v>
      </c>
      <c r="Z374">
        <v>-16.96</v>
      </c>
      <c r="AA374">
        <v>-51.81</v>
      </c>
      <c r="AB374" t="s">
        <v>626</v>
      </c>
    </row>
    <row r="375" spans="1:28" x14ac:dyDescent="0.25">
      <c r="A375" t="s">
        <v>860</v>
      </c>
      <c r="B375" t="s">
        <v>458</v>
      </c>
      <c r="C375" t="s">
        <v>605</v>
      </c>
      <c r="D375" t="s">
        <v>1630</v>
      </c>
      <c r="E375" t="s">
        <v>1631</v>
      </c>
      <c r="F375" t="s">
        <v>1722</v>
      </c>
      <c r="G375" t="s">
        <v>1723</v>
      </c>
      <c r="H375" t="s">
        <v>464</v>
      </c>
      <c r="I375" t="s">
        <v>1724</v>
      </c>
      <c r="J375" t="s">
        <v>1725</v>
      </c>
      <c r="K375" t="s">
        <v>1726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580</v>
      </c>
      <c r="V375" t="s">
        <v>114</v>
      </c>
      <c r="Y375" t="s">
        <v>867</v>
      </c>
      <c r="Z375">
        <v>-14.1</v>
      </c>
      <c r="AA375">
        <v>-50.34</v>
      </c>
      <c r="AB375" t="s">
        <v>626</v>
      </c>
    </row>
    <row r="376" spans="1:28" x14ac:dyDescent="0.25">
      <c r="A376" t="s">
        <v>860</v>
      </c>
      <c r="B376" t="s">
        <v>458</v>
      </c>
      <c r="C376" t="s">
        <v>605</v>
      </c>
      <c r="D376" t="s">
        <v>1630</v>
      </c>
      <c r="E376" t="s">
        <v>1631</v>
      </c>
      <c r="F376" t="s">
        <v>1727</v>
      </c>
      <c r="G376" t="s">
        <v>1728</v>
      </c>
      <c r="H376" t="s">
        <v>464</v>
      </c>
      <c r="I376" t="s">
        <v>1097</v>
      </c>
      <c r="J376" t="s">
        <v>1729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1099</v>
      </c>
      <c r="Y376" t="s">
        <v>867</v>
      </c>
      <c r="Z376">
        <v>-16.77</v>
      </c>
      <c r="AA376">
        <v>-47.61</v>
      </c>
      <c r="AB376" t="s">
        <v>626</v>
      </c>
    </row>
    <row r="377" spans="1:28" x14ac:dyDescent="0.25">
      <c r="A377" t="s">
        <v>860</v>
      </c>
      <c r="B377" t="s">
        <v>458</v>
      </c>
      <c r="C377" t="s">
        <v>605</v>
      </c>
      <c r="D377" t="s">
        <v>1630</v>
      </c>
      <c r="E377" t="s">
        <v>1631</v>
      </c>
      <c r="F377" t="s">
        <v>1730</v>
      </c>
      <c r="G377" t="s">
        <v>1731</v>
      </c>
      <c r="H377" t="s">
        <v>464</v>
      </c>
      <c r="I377" t="s">
        <v>982</v>
      </c>
      <c r="J377" t="s">
        <v>1732</v>
      </c>
      <c r="K377" t="s">
        <v>1733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919</v>
      </c>
      <c r="Y377" t="s">
        <v>867</v>
      </c>
      <c r="Z377">
        <v>-14.95</v>
      </c>
      <c r="AA377">
        <v>-49.53</v>
      </c>
      <c r="AB377" t="s">
        <v>476</v>
      </c>
    </row>
    <row r="378" spans="1:28" x14ac:dyDescent="0.25">
      <c r="A378" t="s">
        <v>860</v>
      </c>
      <c r="B378" t="s">
        <v>458</v>
      </c>
      <c r="C378" t="s">
        <v>605</v>
      </c>
      <c r="D378" t="s">
        <v>1630</v>
      </c>
      <c r="E378" t="s">
        <v>1631</v>
      </c>
      <c r="F378" t="s">
        <v>1734</v>
      </c>
      <c r="G378" t="s">
        <v>1735</v>
      </c>
      <c r="H378" t="s">
        <v>464</v>
      </c>
      <c r="I378" t="s">
        <v>926</v>
      </c>
      <c r="J378" t="s">
        <v>1736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580</v>
      </c>
      <c r="V378" t="s">
        <v>114</v>
      </c>
      <c r="W378" t="s">
        <v>928</v>
      </c>
      <c r="Y378" t="s">
        <v>867</v>
      </c>
      <c r="Z378">
        <v>-14.1</v>
      </c>
      <c r="AA378">
        <v>-46.63</v>
      </c>
      <c r="AB378" t="s">
        <v>650</v>
      </c>
    </row>
    <row r="379" spans="1:28" x14ac:dyDescent="0.25">
      <c r="A379" t="s">
        <v>860</v>
      </c>
      <c r="B379" t="s">
        <v>458</v>
      </c>
      <c r="C379" t="s">
        <v>605</v>
      </c>
      <c r="D379" t="s">
        <v>1630</v>
      </c>
      <c r="E379" t="s">
        <v>1631</v>
      </c>
      <c r="F379" t="s">
        <v>1737</v>
      </c>
      <c r="G379" t="s">
        <v>1738</v>
      </c>
      <c r="H379" t="s">
        <v>464</v>
      </c>
      <c r="I379" t="s">
        <v>1739</v>
      </c>
      <c r="J379" t="s">
        <v>1644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580</v>
      </c>
      <c r="V379" t="s">
        <v>114</v>
      </c>
      <c r="W379" t="s">
        <v>883</v>
      </c>
      <c r="Y379" t="s">
        <v>867</v>
      </c>
      <c r="Z379">
        <v>-17.34</v>
      </c>
      <c r="AA379">
        <v>-49.93</v>
      </c>
      <c r="AB379" t="s">
        <v>650</v>
      </c>
    </row>
    <row r="380" spans="1:28" x14ac:dyDescent="0.25">
      <c r="A380" t="s">
        <v>860</v>
      </c>
      <c r="B380" t="s">
        <v>458</v>
      </c>
      <c r="C380" t="s">
        <v>605</v>
      </c>
      <c r="D380" t="s">
        <v>1630</v>
      </c>
      <c r="E380" t="s">
        <v>1631</v>
      </c>
      <c r="F380" t="s">
        <v>1740</v>
      </c>
      <c r="G380" t="s">
        <v>1741</v>
      </c>
      <c r="H380" t="s">
        <v>464</v>
      </c>
      <c r="I380" t="s">
        <v>1742</v>
      </c>
      <c r="J380" t="s">
        <v>1743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580</v>
      </c>
      <c r="V380" t="s">
        <v>114</v>
      </c>
      <c r="X380" t="s">
        <v>1744</v>
      </c>
      <c r="Y380" t="s">
        <v>867</v>
      </c>
      <c r="Z380">
        <v>-16</v>
      </c>
      <c r="AA380">
        <v>-48</v>
      </c>
      <c r="AB380" t="s">
        <v>650</v>
      </c>
    </row>
    <row r="381" spans="1:28" x14ac:dyDescent="0.25">
      <c r="A381" t="s">
        <v>860</v>
      </c>
      <c r="B381" t="s">
        <v>458</v>
      </c>
      <c r="C381" t="s">
        <v>605</v>
      </c>
      <c r="D381" t="s">
        <v>1630</v>
      </c>
      <c r="E381" t="s">
        <v>1631</v>
      </c>
      <c r="F381" t="s">
        <v>1745</v>
      </c>
      <c r="G381" t="s">
        <v>1746</v>
      </c>
      <c r="H381" t="s">
        <v>464</v>
      </c>
      <c r="I381" t="s">
        <v>1036</v>
      </c>
      <c r="J381" t="s">
        <v>1644</v>
      </c>
      <c r="K381" t="s">
        <v>1747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580</v>
      </c>
      <c r="V381" t="s">
        <v>114</v>
      </c>
      <c r="X381" t="s">
        <v>1037</v>
      </c>
      <c r="Y381" t="s">
        <v>867</v>
      </c>
      <c r="Z381">
        <v>-16</v>
      </c>
      <c r="AA381">
        <v>-48</v>
      </c>
      <c r="AB381" t="s">
        <v>650</v>
      </c>
    </row>
    <row r="382" spans="1:28" x14ac:dyDescent="0.25">
      <c r="A382" t="s">
        <v>860</v>
      </c>
      <c r="B382" t="s">
        <v>458</v>
      </c>
      <c r="C382" t="s">
        <v>605</v>
      </c>
      <c r="D382" t="s">
        <v>1630</v>
      </c>
      <c r="E382" t="s">
        <v>1631</v>
      </c>
      <c r="F382" t="s">
        <v>1748</v>
      </c>
      <c r="G382" t="s">
        <v>1749</v>
      </c>
      <c r="H382" t="s">
        <v>464</v>
      </c>
      <c r="I382" t="s">
        <v>1188</v>
      </c>
      <c r="J382" t="s">
        <v>1644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580</v>
      </c>
      <c r="V382" t="s">
        <v>114</v>
      </c>
      <c r="W382" t="s">
        <v>1094</v>
      </c>
      <c r="Y382" t="s">
        <v>867</v>
      </c>
      <c r="Z382">
        <v>-17.8</v>
      </c>
      <c r="AA382">
        <v>-50.93</v>
      </c>
      <c r="AB382" t="s">
        <v>626</v>
      </c>
    </row>
    <row r="383" spans="1:28" x14ac:dyDescent="0.25">
      <c r="A383" t="s">
        <v>860</v>
      </c>
      <c r="B383" t="s">
        <v>458</v>
      </c>
      <c r="C383" t="s">
        <v>605</v>
      </c>
      <c r="D383" t="s">
        <v>1630</v>
      </c>
      <c r="E383" t="s">
        <v>1631</v>
      </c>
      <c r="F383" t="s">
        <v>1750</v>
      </c>
      <c r="G383" t="s">
        <v>1751</v>
      </c>
      <c r="H383" t="s">
        <v>464</v>
      </c>
      <c r="I383" t="s">
        <v>1207</v>
      </c>
      <c r="J383" t="s">
        <v>1752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883</v>
      </c>
      <c r="Y383" t="s">
        <v>867</v>
      </c>
      <c r="Z383">
        <v>-17.73</v>
      </c>
      <c r="AA383">
        <v>-49.1</v>
      </c>
      <c r="AB383" t="s">
        <v>650</v>
      </c>
    </row>
    <row r="384" spans="1:28" x14ac:dyDescent="0.25">
      <c r="A384" t="s">
        <v>860</v>
      </c>
      <c r="B384" t="s">
        <v>574</v>
      </c>
      <c r="C384" t="s">
        <v>605</v>
      </c>
      <c r="D384" t="s">
        <v>1630</v>
      </c>
      <c r="E384" t="s">
        <v>1631</v>
      </c>
      <c r="F384" t="s">
        <v>1753</v>
      </c>
      <c r="G384" t="s">
        <v>1754</v>
      </c>
      <c r="H384" t="s">
        <v>464</v>
      </c>
      <c r="I384" t="s">
        <v>942</v>
      </c>
      <c r="J384" t="s">
        <v>1755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944</v>
      </c>
      <c r="Y384" t="s">
        <v>867</v>
      </c>
      <c r="Z384">
        <v>-16.579999999999998</v>
      </c>
      <c r="AA384">
        <v>-50.31</v>
      </c>
      <c r="AB384" t="s">
        <v>650</v>
      </c>
    </row>
    <row r="385" spans="1:28" x14ac:dyDescent="0.25">
      <c r="A385" t="s">
        <v>860</v>
      </c>
      <c r="B385" t="s">
        <v>574</v>
      </c>
      <c r="C385" t="s">
        <v>605</v>
      </c>
      <c r="D385" t="s">
        <v>1630</v>
      </c>
      <c r="E385" t="s">
        <v>1631</v>
      </c>
      <c r="F385" t="s">
        <v>1756</v>
      </c>
      <c r="G385" t="s">
        <v>1757</v>
      </c>
      <c r="H385" t="s">
        <v>464</v>
      </c>
      <c r="I385" t="s">
        <v>1355</v>
      </c>
      <c r="J385" t="s">
        <v>1758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919</v>
      </c>
      <c r="Y385" t="s">
        <v>867</v>
      </c>
      <c r="Z385">
        <v>-14.53</v>
      </c>
      <c r="AA385">
        <v>-49.14</v>
      </c>
      <c r="AB385" t="s">
        <v>626</v>
      </c>
    </row>
    <row r="386" spans="1:28" x14ac:dyDescent="0.25">
      <c r="A386" t="s">
        <v>860</v>
      </c>
      <c r="B386" t="s">
        <v>574</v>
      </c>
      <c r="C386" t="s">
        <v>605</v>
      </c>
      <c r="D386" t="s">
        <v>1630</v>
      </c>
      <c r="E386" t="s">
        <v>1631</v>
      </c>
      <c r="F386" t="s">
        <v>1759</v>
      </c>
      <c r="G386" t="s">
        <v>1760</v>
      </c>
      <c r="H386" t="s">
        <v>464</v>
      </c>
      <c r="I386" t="s">
        <v>1332</v>
      </c>
      <c r="J386" t="s">
        <v>616</v>
      </c>
      <c r="K386" t="s">
        <v>1761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1334</v>
      </c>
      <c r="Y386" t="s">
        <v>867</v>
      </c>
      <c r="Z386">
        <v>-16.579999999999998</v>
      </c>
      <c r="AA386">
        <v>-50.31</v>
      </c>
      <c r="AB386" t="s">
        <v>476</v>
      </c>
    </row>
    <row r="387" spans="1:28" x14ac:dyDescent="0.25">
      <c r="A387" t="s">
        <v>860</v>
      </c>
      <c r="B387" t="s">
        <v>574</v>
      </c>
      <c r="C387" t="s">
        <v>605</v>
      </c>
      <c r="D387" t="s">
        <v>1630</v>
      </c>
      <c r="E387" t="s">
        <v>1631</v>
      </c>
      <c r="F387" t="s">
        <v>1762</v>
      </c>
      <c r="G387" t="s">
        <v>1763</v>
      </c>
      <c r="H387" t="s">
        <v>464</v>
      </c>
      <c r="I387" t="s">
        <v>1361</v>
      </c>
      <c r="J387" t="s">
        <v>1764</v>
      </c>
      <c r="K387" t="s">
        <v>1765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889</v>
      </c>
      <c r="Y387" t="s">
        <v>867</v>
      </c>
      <c r="Z387">
        <v>-16.68</v>
      </c>
      <c r="AA387">
        <v>-49.26</v>
      </c>
      <c r="AB387" t="s">
        <v>476</v>
      </c>
    </row>
    <row r="388" spans="1:28" x14ac:dyDescent="0.25">
      <c r="A388" t="s">
        <v>860</v>
      </c>
      <c r="B388" t="s">
        <v>486</v>
      </c>
      <c r="C388" t="s">
        <v>605</v>
      </c>
      <c r="D388" t="s">
        <v>1630</v>
      </c>
      <c r="E388" t="s">
        <v>1631</v>
      </c>
      <c r="F388" t="s">
        <v>1766</v>
      </c>
      <c r="G388" t="s">
        <v>1767</v>
      </c>
      <c r="H388" t="s">
        <v>464</v>
      </c>
      <c r="I388" t="s">
        <v>1030</v>
      </c>
      <c r="J388" t="s">
        <v>1768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867</v>
      </c>
      <c r="Z388">
        <v>-17.46</v>
      </c>
      <c r="AA388">
        <v>-48.2</v>
      </c>
      <c r="AB388" t="s">
        <v>650</v>
      </c>
    </row>
    <row r="389" spans="1:28" x14ac:dyDescent="0.25">
      <c r="A389" t="s">
        <v>860</v>
      </c>
      <c r="B389" t="s">
        <v>486</v>
      </c>
      <c r="C389" t="s">
        <v>605</v>
      </c>
      <c r="D389" t="s">
        <v>1630</v>
      </c>
      <c r="E389" t="s">
        <v>1631</v>
      </c>
      <c r="F389" t="s">
        <v>1769</v>
      </c>
      <c r="G389" t="s">
        <v>1770</v>
      </c>
      <c r="H389" t="s">
        <v>464</v>
      </c>
      <c r="I389" t="s">
        <v>1211</v>
      </c>
      <c r="J389" t="s">
        <v>1217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1213</v>
      </c>
      <c r="Y389" t="s">
        <v>867</v>
      </c>
      <c r="Z389">
        <v>-14.75</v>
      </c>
      <c r="AA389">
        <v>-50.57</v>
      </c>
      <c r="AB389" t="s">
        <v>650</v>
      </c>
    </row>
    <row r="390" spans="1:28" x14ac:dyDescent="0.25">
      <c r="A390" t="s">
        <v>860</v>
      </c>
      <c r="B390" t="s">
        <v>486</v>
      </c>
      <c r="C390" t="s">
        <v>605</v>
      </c>
      <c r="D390" t="s">
        <v>1630</v>
      </c>
      <c r="E390" t="s">
        <v>1631</v>
      </c>
      <c r="F390" t="s">
        <v>1771</v>
      </c>
      <c r="G390" t="s">
        <v>1772</v>
      </c>
      <c r="H390" t="s">
        <v>464</v>
      </c>
      <c r="I390" t="s">
        <v>917</v>
      </c>
      <c r="J390" t="s">
        <v>1773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467</v>
      </c>
      <c r="W390" t="s">
        <v>919</v>
      </c>
      <c r="Y390" t="s">
        <v>867</v>
      </c>
      <c r="Z390">
        <v>-13.43</v>
      </c>
      <c r="AA390">
        <v>-49.15</v>
      </c>
      <c r="AB390" t="s">
        <v>650</v>
      </c>
    </row>
    <row r="391" spans="1:28" x14ac:dyDescent="0.25">
      <c r="A391" t="s">
        <v>860</v>
      </c>
      <c r="B391" t="s">
        <v>486</v>
      </c>
      <c r="C391" t="s">
        <v>605</v>
      </c>
      <c r="D391" t="s">
        <v>1630</v>
      </c>
      <c r="E391" t="s">
        <v>1631</v>
      </c>
      <c r="F391" t="s">
        <v>1774</v>
      </c>
      <c r="G391" t="s">
        <v>1775</v>
      </c>
      <c r="H391" t="s">
        <v>464</v>
      </c>
      <c r="I391" t="s">
        <v>1724</v>
      </c>
      <c r="J391" t="s">
        <v>1776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867</v>
      </c>
      <c r="Z391">
        <v>-14.1</v>
      </c>
      <c r="AA391">
        <v>-50.34</v>
      </c>
      <c r="AB391" t="s">
        <v>650</v>
      </c>
    </row>
    <row r="392" spans="1:28" x14ac:dyDescent="0.25">
      <c r="A392" t="s">
        <v>860</v>
      </c>
      <c r="B392" t="s">
        <v>486</v>
      </c>
      <c r="C392" t="s">
        <v>605</v>
      </c>
      <c r="D392" t="s">
        <v>1630</v>
      </c>
      <c r="E392" t="s">
        <v>1631</v>
      </c>
      <c r="F392" t="s">
        <v>1777</v>
      </c>
      <c r="G392" t="s">
        <v>1778</v>
      </c>
      <c r="H392" t="s">
        <v>464</v>
      </c>
      <c r="I392" t="s">
        <v>1355</v>
      </c>
      <c r="J392" t="s">
        <v>1217</v>
      </c>
      <c r="K392" t="s">
        <v>1779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580</v>
      </c>
      <c r="V392" t="s">
        <v>114</v>
      </c>
      <c r="W392" t="s">
        <v>928</v>
      </c>
      <c r="Y392" t="s">
        <v>867</v>
      </c>
      <c r="Z392">
        <v>-13.4</v>
      </c>
      <c r="AA392">
        <v>-46.32</v>
      </c>
      <c r="AB392" t="s">
        <v>650</v>
      </c>
    </row>
    <row r="393" spans="1:28" x14ac:dyDescent="0.25">
      <c r="A393" t="s">
        <v>860</v>
      </c>
      <c r="B393" t="s">
        <v>486</v>
      </c>
      <c r="C393" t="s">
        <v>605</v>
      </c>
      <c r="D393" t="s">
        <v>1630</v>
      </c>
      <c r="E393" t="s">
        <v>1631</v>
      </c>
      <c r="F393" t="s">
        <v>1780</v>
      </c>
      <c r="G393" t="s">
        <v>1781</v>
      </c>
      <c r="H393" t="s">
        <v>464</v>
      </c>
      <c r="I393" t="s">
        <v>1266</v>
      </c>
      <c r="J393" t="s">
        <v>1782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467</v>
      </c>
      <c r="X393" t="s">
        <v>1268</v>
      </c>
      <c r="Y393" t="s">
        <v>867</v>
      </c>
      <c r="Z393">
        <v>-17.68</v>
      </c>
      <c r="AA393">
        <v>-52.58</v>
      </c>
      <c r="AB393" t="s">
        <v>495</v>
      </c>
    </row>
    <row r="394" spans="1:28" x14ac:dyDescent="0.25">
      <c r="A394" t="s">
        <v>860</v>
      </c>
      <c r="B394" t="s">
        <v>496</v>
      </c>
      <c r="C394" t="s">
        <v>605</v>
      </c>
      <c r="D394" t="s">
        <v>1630</v>
      </c>
      <c r="E394" t="s">
        <v>1631</v>
      </c>
      <c r="F394" t="s">
        <v>1783</v>
      </c>
      <c r="G394" t="s">
        <v>1784</v>
      </c>
      <c r="H394" t="s">
        <v>464</v>
      </c>
      <c r="I394" t="s">
        <v>1203</v>
      </c>
      <c r="J394" t="s">
        <v>1070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867</v>
      </c>
      <c r="Z394">
        <v>-16.68</v>
      </c>
      <c r="AA394">
        <v>-49.26</v>
      </c>
      <c r="AB394" t="s">
        <v>650</v>
      </c>
    </row>
    <row r="395" spans="1:28" x14ac:dyDescent="0.25">
      <c r="A395" t="s">
        <v>860</v>
      </c>
      <c r="B395" t="s">
        <v>496</v>
      </c>
      <c r="C395" t="s">
        <v>605</v>
      </c>
      <c r="D395" t="s">
        <v>1630</v>
      </c>
      <c r="E395" t="s">
        <v>1631</v>
      </c>
      <c r="F395" t="s">
        <v>1785</v>
      </c>
      <c r="G395" t="s">
        <v>1786</v>
      </c>
      <c r="H395" t="s">
        <v>464</v>
      </c>
      <c r="I395" t="s">
        <v>1787</v>
      </c>
      <c r="J395" t="s">
        <v>1109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867</v>
      </c>
      <c r="Z395">
        <v>-18.350000000000001</v>
      </c>
      <c r="AA395">
        <v>-47.78</v>
      </c>
      <c r="AB395" t="s">
        <v>650</v>
      </c>
    </row>
    <row r="396" spans="1:28" x14ac:dyDescent="0.25">
      <c r="A396" t="s">
        <v>860</v>
      </c>
      <c r="B396" t="s">
        <v>496</v>
      </c>
      <c r="C396" t="s">
        <v>605</v>
      </c>
      <c r="D396" t="s">
        <v>1630</v>
      </c>
      <c r="E396" t="s">
        <v>1631</v>
      </c>
      <c r="F396" t="s">
        <v>1788</v>
      </c>
      <c r="G396" t="s">
        <v>1789</v>
      </c>
      <c r="H396" t="s">
        <v>464</v>
      </c>
      <c r="I396" t="s">
        <v>1170</v>
      </c>
      <c r="J396" t="s">
        <v>1075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1083</v>
      </c>
      <c r="Y396" t="s">
        <v>867</v>
      </c>
      <c r="Z396">
        <v>-15.32</v>
      </c>
      <c r="AA396">
        <v>-49.12</v>
      </c>
      <c r="AB396" t="s">
        <v>650</v>
      </c>
    </row>
    <row r="397" spans="1:28" x14ac:dyDescent="0.25">
      <c r="A397" t="s">
        <v>860</v>
      </c>
      <c r="B397" t="s">
        <v>496</v>
      </c>
      <c r="C397" t="s">
        <v>605</v>
      </c>
      <c r="D397" t="s">
        <v>1630</v>
      </c>
      <c r="E397" t="s">
        <v>1631</v>
      </c>
      <c r="F397" t="s">
        <v>1790</v>
      </c>
      <c r="G397" t="s">
        <v>1791</v>
      </c>
      <c r="H397" t="s">
        <v>464</v>
      </c>
      <c r="I397" t="s">
        <v>1166</v>
      </c>
      <c r="J397" t="s">
        <v>1792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866</v>
      </c>
      <c r="Y397" t="s">
        <v>867</v>
      </c>
      <c r="Z397">
        <v>-16.97</v>
      </c>
      <c r="AA397">
        <v>-49.97</v>
      </c>
      <c r="AB397" t="s">
        <v>650</v>
      </c>
    </row>
    <row r="398" spans="1:28" x14ac:dyDescent="0.25">
      <c r="A398" t="s">
        <v>860</v>
      </c>
      <c r="B398" t="s">
        <v>496</v>
      </c>
      <c r="C398" t="s">
        <v>605</v>
      </c>
      <c r="D398" t="s">
        <v>1630</v>
      </c>
      <c r="E398" t="s">
        <v>1631</v>
      </c>
      <c r="F398" t="s">
        <v>1793</v>
      </c>
      <c r="G398" t="s">
        <v>1794</v>
      </c>
      <c r="H398" t="s">
        <v>464</v>
      </c>
      <c r="I398" t="s">
        <v>1795</v>
      </c>
      <c r="J398" t="s">
        <v>1796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1797</v>
      </c>
      <c r="Y398" t="s">
        <v>867</v>
      </c>
      <c r="Z398">
        <v>-18.91</v>
      </c>
      <c r="AA398">
        <v>-50.65</v>
      </c>
      <c r="AB398" t="s">
        <v>650</v>
      </c>
    </row>
    <row r="399" spans="1:28" x14ac:dyDescent="0.25">
      <c r="A399" t="s">
        <v>860</v>
      </c>
      <c r="B399" t="s">
        <v>496</v>
      </c>
      <c r="C399" t="s">
        <v>605</v>
      </c>
      <c r="D399" t="s">
        <v>1630</v>
      </c>
      <c r="E399" t="s">
        <v>1631</v>
      </c>
      <c r="F399" t="s">
        <v>1798</v>
      </c>
      <c r="G399" t="s">
        <v>1799</v>
      </c>
      <c r="H399" t="s">
        <v>464</v>
      </c>
      <c r="I399" t="s">
        <v>917</v>
      </c>
      <c r="J399" t="s">
        <v>1800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919</v>
      </c>
      <c r="Y399" t="s">
        <v>867</v>
      </c>
      <c r="Z399">
        <v>-13.43</v>
      </c>
      <c r="AA399">
        <v>-49.15</v>
      </c>
      <c r="AB399" t="s">
        <v>650</v>
      </c>
    </row>
    <row r="400" spans="1:28" x14ac:dyDescent="0.25">
      <c r="A400" t="s">
        <v>860</v>
      </c>
      <c r="B400" t="s">
        <v>496</v>
      </c>
      <c r="C400" t="s">
        <v>605</v>
      </c>
      <c r="D400" t="s">
        <v>1630</v>
      </c>
      <c r="E400" t="s">
        <v>1631</v>
      </c>
      <c r="F400" t="s">
        <v>1801</v>
      </c>
      <c r="G400" t="s">
        <v>1802</v>
      </c>
      <c r="H400" t="s">
        <v>464</v>
      </c>
      <c r="I400" t="s">
        <v>1093</v>
      </c>
      <c r="J400" t="s">
        <v>1796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1094</v>
      </c>
      <c r="Y400" t="s">
        <v>867</v>
      </c>
      <c r="Z400">
        <v>-17.739999999999998</v>
      </c>
      <c r="AA400">
        <v>-48.63</v>
      </c>
      <c r="AB400" t="s">
        <v>650</v>
      </c>
    </row>
    <row r="401" spans="1:28" x14ac:dyDescent="0.25">
      <c r="A401" t="s">
        <v>860</v>
      </c>
      <c r="B401" t="s">
        <v>496</v>
      </c>
      <c r="C401" t="s">
        <v>605</v>
      </c>
      <c r="D401" t="s">
        <v>1630</v>
      </c>
      <c r="E401" t="s">
        <v>1631</v>
      </c>
      <c r="F401" t="s">
        <v>1803</v>
      </c>
      <c r="G401" t="s">
        <v>1804</v>
      </c>
      <c r="H401" t="s">
        <v>464</v>
      </c>
      <c r="I401" t="s">
        <v>1251</v>
      </c>
      <c r="J401" t="s">
        <v>502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1253</v>
      </c>
      <c r="Y401" t="s">
        <v>867</v>
      </c>
      <c r="Z401">
        <v>-15.75</v>
      </c>
      <c r="AA401">
        <v>-52.2</v>
      </c>
      <c r="AB401" t="s">
        <v>650</v>
      </c>
    </row>
    <row r="402" spans="1:28" x14ac:dyDescent="0.25">
      <c r="A402" t="s">
        <v>860</v>
      </c>
      <c r="B402" t="s">
        <v>496</v>
      </c>
      <c r="C402" t="s">
        <v>605</v>
      </c>
      <c r="D402" t="s">
        <v>1630</v>
      </c>
      <c r="E402" t="s">
        <v>1631</v>
      </c>
      <c r="F402" t="s">
        <v>1805</v>
      </c>
      <c r="G402" t="s">
        <v>1806</v>
      </c>
      <c r="H402" t="s">
        <v>464</v>
      </c>
      <c r="I402" t="s">
        <v>1286</v>
      </c>
      <c r="J402" t="s">
        <v>1109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1094</v>
      </c>
      <c r="Y402" t="s">
        <v>867</v>
      </c>
      <c r="Z402">
        <v>-18.170000000000002</v>
      </c>
      <c r="AA402">
        <v>-47.94</v>
      </c>
      <c r="AB402" t="s">
        <v>650</v>
      </c>
    </row>
    <row r="403" spans="1:28" x14ac:dyDescent="0.25">
      <c r="A403" t="s">
        <v>860</v>
      </c>
      <c r="B403" t="s">
        <v>496</v>
      </c>
      <c r="C403" t="s">
        <v>605</v>
      </c>
      <c r="D403" t="s">
        <v>1630</v>
      </c>
      <c r="E403" t="s">
        <v>1631</v>
      </c>
      <c r="F403" t="s">
        <v>1807</v>
      </c>
      <c r="G403" t="s">
        <v>1808</v>
      </c>
      <c r="H403" t="s">
        <v>464</v>
      </c>
      <c r="I403" t="s">
        <v>897</v>
      </c>
      <c r="J403" t="s">
        <v>1796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899</v>
      </c>
      <c r="Y403" t="s">
        <v>867</v>
      </c>
      <c r="Z403">
        <v>-15.76</v>
      </c>
      <c r="AA403">
        <v>-48.28</v>
      </c>
      <c r="AB403" t="s">
        <v>650</v>
      </c>
    </row>
    <row r="404" spans="1:28" x14ac:dyDescent="0.25">
      <c r="A404" t="s">
        <v>860</v>
      </c>
      <c r="B404" t="s">
        <v>496</v>
      </c>
      <c r="C404" t="s">
        <v>605</v>
      </c>
      <c r="D404" t="s">
        <v>1630</v>
      </c>
      <c r="E404" t="s">
        <v>1631</v>
      </c>
      <c r="F404" t="s">
        <v>1809</v>
      </c>
      <c r="G404" t="s">
        <v>1810</v>
      </c>
      <c r="H404" t="s">
        <v>464</v>
      </c>
      <c r="I404" t="s">
        <v>1060</v>
      </c>
      <c r="J404" t="s">
        <v>1800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956</v>
      </c>
      <c r="Y404" t="s">
        <v>867</v>
      </c>
      <c r="Z404">
        <v>-15.54</v>
      </c>
      <c r="AA404">
        <v>-47.33</v>
      </c>
      <c r="AB404" t="s">
        <v>650</v>
      </c>
    </row>
    <row r="405" spans="1:28" x14ac:dyDescent="0.25">
      <c r="A405" t="s">
        <v>860</v>
      </c>
      <c r="B405" t="s">
        <v>496</v>
      </c>
      <c r="C405" t="s">
        <v>605</v>
      </c>
      <c r="D405" t="s">
        <v>1630</v>
      </c>
      <c r="E405" t="s">
        <v>1631</v>
      </c>
      <c r="F405" t="s">
        <v>1811</v>
      </c>
      <c r="G405" t="s">
        <v>1812</v>
      </c>
      <c r="H405" t="s">
        <v>464</v>
      </c>
      <c r="I405" t="s">
        <v>1813</v>
      </c>
      <c r="J405" t="s">
        <v>1796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1154</v>
      </c>
      <c r="Y405" t="s">
        <v>867</v>
      </c>
      <c r="Z405">
        <v>-16.329999999999998</v>
      </c>
      <c r="AA405">
        <v>-48.95</v>
      </c>
      <c r="AB405" t="s">
        <v>650</v>
      </c>
    </row>
    <row r="406" spans="1:28" x14ac:dyDescent="0.25">
      <c r="A406" t="s">
        <v>860</v>
      </c>
      <c r="B406" t="s">
        <v>496</v>
      </c>
      <c r="C406" t="s">
        <v>605</v>
      </c>
      <c r="D406" t="s">
        <v>1630</v>
      </c>
      <c r="E406" t="s">
        <v>1631</v>
      </c>
      <c r="F406" t="s">
        <v>1814</v>
      </c>
      <c r="G406" t="s">
        <v>1815</v>
      </c>
      <c r="H406" t="s">
        <v>464</v>
      </c>
      <c r="I406" t="s">
        <v>1816</v>
      </c>
      <c r="J406" t="s">
        <v>1796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1817</v>
      </c>
      <c r="Y406" t="s">
        <v>867</v>
      </c>
      <c r="Z406">
        <v>-16.95</v>
      </c>
      <c r="AA406">
        <v>-50.45</v>
      </c>
      <c r="AB406" t="s">
        <v>650</v>
      </c>
    </row>
    <row r="407" spans="1:28" x14ac:dyDescent="0.25">
      <c r="A407" t="s">
        <v>860</v>
      </c>
      <c r="B407" t="s">
        <v>496</v>
      </c>
      <c r="C407" t="s">
        <v>605</v>
      </c>
      <c r="D407" t="s">
        <v>1630</v>
      </c>
      <c r="E407" t="s">
        <v>1631</v>
      </c>
      <c r="F407" t="s">
        <v>1818</v>
      </c>
      <c r="G407" t="s">
        <v>1819</v>
      </c>
      <c r="H407" t="s">
        <v>464</v>
      </c>
      <c r="I407" t="s">
        <v>1724</v>
      </c>
      <c r="J407" t="s">
        <v>1796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867</v>
      </c>
      <c r="Z407">
        <v>-14.1</v>
      </c>
      <c r="AA407">
        <v>-50.34</v>
      </c>
      <c r="AB407" t="s">
        <v>650</v>
      </c>
    </row>
    <row r="408" spans="1:28" x14ac:dyDescent="0.25">
      <c r="A408" t="s">
        <v>860</v>
      </c>
      <c r="B408" t="s">
        <v>496</v>
      </c>
      <c r="C408" t="s">
        <v>605</v>
      </c>
      <c r="D408" t="s">
        <v>1630</v>
      </c>
      <c r="E408" t="s">
        <v>1631</v>
      </c>
      <c r="F408" t="s">
        <v>1820</v>
      </c>
      <c r="G408" t="s">
        <v>1821</v>
      </c>
      <c r="H408" t="s">
        <v>464</v>
      </c>
      <c r="I408" t="s">
        <v>1153</v>
      </c>
      <c r="J408" t="s">
        <v>1822</v>
      </c>
      <c r="K408" t="s">
        <v>1823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1154</v>
      </c>
      <c r="X408" t="s">
        <v>1071</v>
      </c>
      <c r="Y408" t="s">
        <v>867</v>
      </c>
      <c r="Z408">
        <v>-16.329999999999998</v>
      </c>
      <c r="AA408">
        <v>-48.95</v>
      </c>
      <c r="AB408" t="s">
        <v>495</v>
      </c>
    </row>
    <row r="409" spans="1:28" x14ac:dyDescent="0.25">
      <c r="A409" t="s">
        <v>860</v>
      </c>
      <c r="B409" t="s">
        <v>517</v>
      </c>
      <c r="C409" t="s">
        <v>605</v>
      </c>
      <c r="D409" t="s">
        <v>1630</v>
      </c>
      <c r="E409" t="s">
        <v>1631</v>
      </c>
      <c r="F409" t="s">
        <v>1824</v>
      </c>
      <c r="G409" t="s">
        <v>1825</v>
      </c>
      <c r="H409" t="s">
        <v>464</v>
      </c>
      <c r="I409" t="s">
        <v>1813</v>
      </c>
      <c r="J409" t="s">
        <v>1826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580</v>
      </c>
      <c r="V409" t="s">
        <v>114</v>
      </c>
      <c r="W409" t="s">
        <v>1154</v>
      </c>
      <c r="Y409" t="s">
        <v>867</v>
      </c>
      <c r="Z409">
        <v>-16.329999999999998</v>
      </c>
      <c r="AA409">
        <v>-48.95</v>
      </c>
      <c r="AB409" t="s">
        <v>650</v>
      </c>
    </row>
    <row r="410" spans="1:28" x14ac:dyDescent="0.25">
      <c r="A410" t="s">
        <v>860</v>
      </c>
      <c r="B410" t="s">
        <v>517</v>
      </c>
      <c r="C410" t="s">
        <v>605</v>
      </c>
      <c r="D410" t="s">
        <v>1630</v>
      </c>
      <c r="E410" t="s">
        <v>1631</v>
      </c>
      <c r="F410" t="s">
        <v>1827</v>
      </c>
      <c r="G410" t="s">
        <v>1828</v>
      </c>
      <c r="H410" t="s">
        <v>464</v>
      </c>
      <c r="I410" t="s">
        <v>1829</v>
      </c>
      <c r="J410" t="s">
        <v>1830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580</v>
      </c>
      <c r="V410" t="s">
        <v>114</v>
      </c>
      <c r="X410" t="s">
        <v>1831</v>
      </c>
      <c r="Y410" t="s">
        <v>867</v>
      </c>
      <c r="Z410">
        <v>-15</v>
      </c>
      <c r="AA410">
        <v>-50</v>
      </c>
      <c r="AB410" t="s">
        <v>650</v>
      </c>
    </row>
    <row r="411" spans="1:28" x14ac:dyDescent="0.25">
      <c r="A411" t="s">
        <v>860</v>
      </c>
      <c r="B411" t="s">
        <v>581</v>
      </c>
      <c r="C411" t="s">
        <v>605</v>
      </c>
      <c r="D411" t="s">
        <v>1630</v>
      </c>
      <c r="E411" t="s">
        <v>1631</v>
      </c>
      <c r="F411" t="s">
        <v>1832</v>
      </c>
      <c r="G411" t="s">
        <v>1833</v>
      </c>
      <c r="H411" t="s">
        <v>464</v>
      </c>
      <c r="I411" t="s">
        <v>1834</v>
      </c>
      <c r="J411" t="s">
        <v>1835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1836</v>
      </c>
      <c r="Y411" t="s">
        <v>867</v>
      </c>
      <c r="Z411">
        <v>-16.190000000000001</v>
      </c>
      <c r="AA411">
        <v>-49.59</v>
      </c>
      <c r="AB411" t="s">
        <v>650</v>
      </c>
    </row>
    <row r="412" spans="1:28" x14ac:dyDescent="0.25">
      <c r="A412" t="s">
        <v>860</v>
      </c>
      <c r="B412" t="s">
        <v>581</v>
      </c>
      <c r="C412" t="s">
        <v>605</v>
      </c>
      <c r="D412" t="s">
        <v>1630</v>
      </c>
      <c r="E412" t="s">
        <v>1631</v>
      </c>
      <c r="F412" t="s">
        <v>1837</v>
      </c>
      <c r="G412" t="s">
        <v>1838</v>
      </c>
      <c r="H412" t="s">
        <v>464</v>
      </c>
      <c r="I412" t="s">
        <v>1839</v>
      </c>
      <c r="J412" t="s">
        <v>1840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580</v>
      </c>
      <c r="V412" t="s">
        <v>114</v>
      </c>
      <c r="X412" t="s">
        <v>1841</v>
      </c>
      <c r="Y412" t="s">
        <v>867</v>
      </c>
      <c r="Z412">
        <v>-16</v>
      </c>
      <c r="AA412">
        <v>-48</v>
      </c>
      <c r="AB412" t="s">
        <v>650</v>
      </c>
    </row>
    <row r="413" spans="1:28" x14ac:dyDescent="0.25">
      <c r="A413" t="s">
        <v>860</v>
      </c>
      <c r="B413" t="s">
        <v>581</v>
      </c>
      <c r="C413" t="s">
        <v>605</v>
      </c>
      <c r="D413" t="s">
        <v>1630</v>
      </c>
      <c r="E413" t="s">
        <v>1631</v>
      </c>
      <c r="F413" t="s">
        <v>1842</v>
      </c>
      <c r="G413" t="s">
        <v>1843</v>
      </c>
      <c r="H413" t="s">
        <v>464</v>
      </c>
      <c r="I413" t="s">
        <v>1844</v>
      </c>
      <c r="J413" t="s">
        <v>1845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867</v>
      </c>
      <c r="Z413">
        <v>-16.41</v>
      </c>
      <c r="AA413">
        <v>-49.22</v>
      </c>
      <c r="AB413" t="s">
        <v>650</v>
      </c>
    </row>
    <row r="414" spans="1:28" x14ac:dyDescent="0.25">
      <c r="A414" t="s">
        <v>860</v>
      </c>
      <c r="B414" t="s">
        <v>581</v>
      </c>
      <c r="C414" t="s">
        <v>605</v>
      </c>
      <c r="D414" t="s">
        <v>1630</v>
      </c>
      <c r="E414" t="s">
        <v>1631</v>
      </c>
      <c r="F414" t="s">
        <v>1846</v>
      </c>
      <c r="G414" t="s">
        <v>1847</v>
      </c>
      <c r="H414" t="s">
        <v>464</v>
      </c>
      <c r="I414" t="s">
        <v>1848</v>
      </c>
      <c r="J414" t="s">
        <v>1849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467</v>
      </c>
      <c r="X414" t="s">
        <v>1850</v>
      </c>
      <c r="Y414" t="s">
        <v>867</v>
      </c>
      <c r="Z414">
        <v>-16</v>
      </c>
      <c r="AA414">
        <v>-48</v>
      </c>
      <c r="AB414" t="s">
        <v>650</v>
      </c>
    </row>
    <row r="415" spans="1:28" x14ac:dyDescent="0.25">
      <c r="A415" t="s">
        <v>860</v>
      </c>
      <c r="B415" t="s">
        <v>581</v>
      </c>
      <c r="C415" t="s">
        <v>605</v>
      </c>
      <c r="D415" t="s">
        <v>1630</v>
      </c>
      <c r="E415" t="s">
        <v>1631</v>
      </c>
      <c r="F415" t="s">
        <v>1851</v>
      </c>
      <c r="G415" t="s">
        <v>1852</v>
      </c>
      <c r="H415" t="s">
        <v>464</v>
      </c>
      <c r="I415" t="s">
        <v>1853</v>
      </c>
      <c r="J415" t="s">
        <v>1854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580</v>
      </c>
      <c r="V415" t="s">
        <v>114</v>
      </c>
      <c r="X415" t="s">
        <v>1855</v>
      </c>
      <c r="Y415" t="s">
        <v>867</v>
      </c>
      <c r="Z415">
        <v>-18.7</v>
      </c>
      <c r="AA415">
        <v>-51.05</v>
      </c>
      <c r="AB415" t="s">
        <v>650</v>
      </c>
    </row>
    <row r="416" spans="1:28" x14ac:dyDescent="0.25">
      <c r="A416" t="s">
        <v>860</v>
      </c>
      <c r="B416" t="s">
        <v>581</v>
      </c>
      <c r="C416" t="s">
        <v>605</v>
      </c>
      <c r="D416" t="s">
        <v>1630</v>
      </c>
      <c r="E416" t="s">
        <v>1631</v>
      </c>
      <c r="F416" t="s">
        <v>1856</v>
      </c>
      <c r="G416" t="s">
        <v>1857</v>
      </c>
      <c r="H416" t="s">
        <v>464</v>
      </c>
      <c r="I416" t="s">
        <v>1858</v>
      </c>
      <c r="J416" t="s">
        <v>1840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580</v>
      </c>
      <c r="X416" t="s">
        <v>1859</v>
      </c>
      <c r="Y416" t="s">
        <v>867</v>
      </c>
      <c r="Z416">
        <v>-16</v>
      </c>
      <c r="AA416">
        <v>-48</v>
      </c>
      <c r="AB416" t="s">
        <v>650</v>
      </c>
    </row>
    <row r="417" spans="1:29" x14ac:dyDescent="0.25">
      <c r="A417" t="s">
        <v>860</v>
      </c>
      <c r="B417" t="s">
        <v>458</v>
      </c>
      <c r="C417" t="s">
        <v>459</v>
      </c>
      <c r="D417" t="s">
        <v>1860</v>
      </c>
      <c r="E417" t="s">
        <v>1861</v>
      </c>
      <c r="F417" t="s">
        <v>1862</v>
      </c>
      <c r="G417" t="s">
        <v>1863</v>
      </c>
      <c r="H417" t="s">
        <v>464</v>
      </c>
      <c r="I417" t="s">
        <v>1281</v>
      </c>
      <c r="J417" t="s">
        <v>1864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956</v>
      </c>
      <c r="Y417" t="s">
        <v>867</v>
      </c>
      <c r="Z417">
        <v>-14.48</v>
      </c>
      <c r="AA417">
        <v>-46.49</v>
      </c>
      <c r="AB417" t="s">
        <v>650</v>
      </c>
    </row>
    <row r="418" spans="1:29" x14ac:dyDescent="0.25">
      <c r="A418" t="s">
        <v>860</v>
      </c>
      <c r="B418" t="s">
        <v>458</v>
      </c>
      <c r="C418" t="s">
        <v>459</v>
      </c>
      <c r="D418" t="s">
        <v>1860</v>
      </c>
      <c r="E418" t="s">
        <v>1861</v>
      </c>
      <c r="F418" t="s">
        <v>1865</v>
      </c>
      <c r="G418" t="s">
        <v>1866</v>
      </c>
      <c r="H418" t="s">
        <v>464</v>
      </c>
      <c r="I418" t="s">
        <v>1332</v>
      </c>
      <c r="J418" t="s">
        <v>1867</v>
      </c>
      <c r="K418" t="s">
        <v>1868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467</v>
      </c>
      <c r="W418" t="s">
        <v>1334</v>
      </c>
      <c r="Y418" t="s">
        <v>867</v>
      </c>
      <c r="Z418">
        <v>-16.579999999999998</v>
      </c>
      <c r="AA418">
        <v>-50.31</v>
      </c>
      <c r="AB418" t="s">
        <v>650</v>
      </c>
    </row>
    <row r="419" spans="1:29" x14ac:dyDescent="0.25">
      <c r="A419" t="s">
        <v>860</v>
      </c>
      <c r="B419" t="s">
        <v>458</v>
      </c>
      <c r="C419" t="s">
        <v>459</v>
      </c>
      <c r="D419" t="s">
        <v>1860</v>
      </c>
      <c r="E419" t="s">
        <v>1861</v>
      </c>
      <c r="F419" t="s">
        <v>1869</v>
      </c>
      <c r="G419" t="s">
        <v>1870</v>
      </c>
      <c r="H419" t="s">
        <v>464</v>
      </c>
      <c r="I419" t="s">
        <v>1871</v>
      </c>
      <c r="J419" t="s">
        <v>914</v>
      </c>
      <c r="K419" t="s">
        <v>1872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908</v>
      </c>
      <c r="Y419" t="s">
        <v>867</v>
      </c>
      <c r="Z419">
        <v>-14.75</v>
      </c>
      <c r="AA419">
        <v>-50.57</v>
      </c>
      <c r="AB419" t="s">
        <v>650</v>
      </c>
    </row>
    <row r="420" spans="1:29" x14ac:dyDescent="0.25">
      <c r="A420" t="s">
        <v>860</v>
      </c>
      <c r="B420" t="s">
        <v>458</v>
      </c>
      <c r="C420" t="s">
        <v>459</v>
      </c>
      <c r="D420" t="s">
        <v>1860</v>
      </c>
      <c r="E420" t="s">
        <v>1861</v>
      </c>
      <c r="F420" t="s">
        <v>1873</v>
      </c>
      <c r="G420" t="s">
        <v>1874</v>
      </c>
      <c r="H420" t="s">
        <v>464</v>
      </c>
      <c r="I420" t="s">
        <v>1477</v>
      </c>
      <c r="J420" t="s">
        <v>1875</v>
      </c>
      <c r="K420" t="s">
        <v>1876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866</v>
      </c>
      <c r="Y420" t="s">
        <v>867</v>
      </c>
      <c r="Z420">
        <v>-16.2</v>
      </c>
      <c r="AA420">
        <v>-49.61</v>
      </c>
      <c r="AB420" t="s">
        <v>650</v>
      </c>
    </row>
    <row r="421" spans="1:29" x14ac:dyDescent="0.25">
      <c r="A421" t="s">
        <v>860</v>
      </c>
      <c r="B421" t="s">
        <v>574</v>
      </c>
      <c r="C421" t="s">
        <v>459</v>
      </c>
      <c r="D421" t="s">
        <v>1860</v>
      </c>
      <c r="E421" t="s">
        <v>1861</v>
      </c>
      <c r="F421" t="s">
        <v>1877</v>
      </c>
      <c r="G421" t="s">
        <v>1878</v>
      </c>
      <c r="H421" t="s">
        <v>464</v>
      </c>
      <c r="I421" t="s">
        <v>1040</v>
      </c>
      <c r="J421" t="s">
        <v>1879</v>
      </c>
      <c r="K421" t="s">
        <v>1880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908</v>
      </c>
      <c r="Y421" t="s">
        <v>867</v>
      </c>
      <c r="Z421">
        <v>-15.82</v>
      </c>
      <c r="AA421">
        <v>-50.61</v>
      </c>
      <c r="AB421" t="s">
        <v>524</v>
      </c>
    </row>
    <row r="422" spans="1:29" x14ac:dyDescent="0.25">
      <c r="A422" t="s">
        <v>860</v>
      </c>
      <c r="B422" t="s">
        <v>574</v>
      </c>
      <c r="C422" t="s">
        <v>459</v>
      </c>
      <c r="D422" t="s">
        <v>1860</v>
      </c>
      <c r="E422" t="s">
        <v>1861</v>
      </c>
      <c r="F422" t="s">
        <v>1881</v>
      </c>
      <c r="G422" t="s">
        <v>1882</v>
      </c>
      <c r="H422" t="s">
        <v>464</v>
      </c>
      <c r="I422" t="s">
        <v>1883</v>
      </c>
      <c r="J422" t="s">
        <v>1879</v>
      </c>
      <c r="K422" t="s">
        <v>1884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1334</v>
      </c>
      <c r="Y422" t="s">
        <v>867</v>
      </c>
      <c r="Z422">
        <v>-17.53</v>
      </c>
      <c r="AA422">
        <v>-52.06</v>
      </c>
      <c r="AB422" t="s">
        <v>524</v>
      </c>
      <c r="AC422" t="s">
        <v>1161</v>
      </c>
    </row>
    <row r="423" spans="1:29" x14ac:dyDescent="0.25">
      <c r="A423" t="s">
        <v>860</v>
      </c>
      <c r="B423" t="s">
        <v>458</v>
      </c>
      <c r="C423" t="s">
        <v>459</v>
      </c>
      <c r="D423" t="s">
        <v>1885</v>
      </c>
      <c r="E423" t="s">
        <v>1886</v>
      </c>
      <c r="F423" t="s">
        <v>1887</v>
      </c>
      <c r="G423" t="s">
        <v>1888</v>
      </c>
      <c r="H423" t="s">
        <v>464</v>
      </c>
      <c r="I423" t="s">
        <v>1889</v>
      </c>
      <c r="J423" t="s">
        <v>1879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867</v>
      </c>
      <c r="Z423">
        <v>-15.26</v>
      </c>
      <c r="AA423">
        <v>-48.27</v>
      </c>
      <c r="AB423" t="s">
        <v>650</v>
      </c>
    </row>
    <row r="424" spans="1:29" x14ac:dyDescent="0.25">
      <c r="A424" t="s">
        <v>860</v>
      </c>
      <c r="B424" t="s">
        <v>458</v>
      </c>
      <c r="C424" t="s">
        <v>459</v>
      </c>
      <c r="D424" t="s">
        <v>1885</v>
      </c>
      <c r="E424" t="s">
        <v>1886</v>
      </c>
      <c r="F424" t="s">
        <v>1890</v>
      </c>
      <c r="G424" t="s">
        <v>1891</v>
      </c>
      <c r="H424" t="s">
        <v>464</v>
      </c>
      <c r="I424" t="s">
        <v>1576</v>
      </c>
      <c r="J424" t="s">
        <v>1003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899</v>
      </c>
      <c r="Y424" t="s">
        <v>867</v>
      </c>
      <c r="Z424">
        <v>-15.57</v>
      </c>
      <c r="AA424">
        <v>-50.1</v>
      </c>
      <c r="AB424" t="s">
        <v>650</v>
      </c>
    </row>
    <row r="425" spans="1:29" x14ac:dyDescent="0.25">
      <c r="A425" t="s">
        <v>860</v>
      </c>
      <c r="B425" t="s">
        <v>458</v>
      </c>
      <c r="C425" t="s">
        <v>459</v>
      </c>
      <c r="D425" t="s">
        <v>1885</v>
      </c>
      <c r="E425" t="s">
        <v>1886</v>
      </c>
      <c r="F425" t="s">
        <v>1892</v>
      </c>
      <c r="G425" t="s">
        <v>1893</v>
      </c>
      <c r="H425" t="s">
        <v>464</v>
      </c>
      <c r="I425" t="s">
        <v>1329</v>
      </c>
      <c r="J425" t="s">
        <v>1894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928</v>
      </c>
      <c r="Y425" t="s">
        <v>867</v>
      </c>
      <c r="Z425">
        <v>-16.25</v>
      </c>
      <c r="AA425">
        <v>-47.95</v>
      </c>
      <c r="AB425" t="s">
        <v>538</v>
      </c>
    </row>
    <row r="426" spans="1:29" x14ac:dyDescent="0.25">
      <c r="A426" t="s">
        <v>860</v>
      </c>
      <c r="B426" t="s">
        <v>517</v>
      </c>
      <c r="C426" t="s">
        <v>459</v>
      </c>
      <c r="D426" t="s">
        <v>1895</v>
      </c>
      <c r="E426" t="s">
        <v>1896</v>
      </c>
      <c r="F426" t="s">
        <v>1897</v>
      </c>
      <c r="G426" t="s">
        <v>1898</v>
      </c>
      <c r="H426" t="s">
        <v>464</v>
      </c>
      <c r="I426" t="s">
        <v>1899</v>
      </c>
      <c r="J426" t="s">
        <v>1900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1901</v>
      </c>
      <c r="Y426" t="s">
        <v>867</v>
      </c>
      <c r="Z426">
        <v>0</v>
      </c>
      <c r="AA426">
        <v>0</v>
      </c>
      <c r="AB426" t="s">
        <v>524</v>
      </c>
    </row>
    <row r="427" spans="1:29" x14ac:dyDescent="0.25">
      <c r="A427" t="s">
        <v>860</v>
      </c>
      <c r="B427" t="s">
        <v>517</v>
      </c>
      <c r="C427" t="s">
        <v>459</v>
      </c>
      <c r="D427" t="s">
        <v>1895</v>
      </c>
      <c r="E427" t="s">
        <v>1896</v>
      </c>
      <c r="F427" t="s">
        <v>1902</v>
      </c>
      <c r="G427" t="s">
        <v>1903</v>
      </c>
      <c r="H427" t="s">
        <v>464</v>
      </c>
      <c r="I427" t="s">
        <v>1829</v>
      </c>
      <c r="J427" t="s">
        <v>1830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1831</v>
      </c>
      <c r="Y427" t="s">
        <v>867</v>
      </c>
      <c r="Z427">
        <v>-15</v>
      </c>
      <c r="AA427">
        <v>-50</v>
      </c>
      <c r="AB427" t="s">
        <v>524</v>
      </c>
    </row>
    <row r="428" spans="1:29" x14ac:dyDescent="0.25">
      <c r="A428" t="s">
        <v>860</v>
      </c>
      <c r="B428" t="s">
        <v>581</v>
      </c>
      <c r="C428" t="s">
        <v>459</v>
      </c>
      <c r="D428" t="s">
        <v>1895</v>
      </c>
      <c r="E428" t="s">
        <v>1896</v>
      </c>
      <c r="F428" t="s">
        <v>1904</v>
      </c>
      <c r="G428" t="s">
        <v>1905</v>
      </c>
      <c r="H428" t="s">
        <v>464</v>
      </c>
      <c r="I428" t="s">
        <v>1377</v>
      </c>
      <c r="J428" t="s">
        <v>1906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928</v>
      </c>
      <c r="Y428" t="s">
        <v>867</v>
      </c>
      <c r="Z428">
        <v>-16.25</v>
      </c>
      <c r="AA428">
        <v>-47.95</v>
      </c>
      <c r="AB428" t="s">
        <v>524</v>
      </c>
    </row>
    <row r="429" spans="1:29" x14ac:dyDescent="0.25">
      <c r="A429" t="s">
        <v>860</v>
      </c>
      <c r="B429" t="s">
        <v>517</v>
      </c>
      <c r="C429" t="s">
        <v>459</v>
      </c>
      <c r="D429" t="s">
        <v>1907</v>
      </c>
      <c r="E429" t="s">
        <v>1908</v>
      </c>
      <c r="F429" t="s">
        <v>1909</v>
      </c>
      <c r="G429" t="s">
        <v>1910</v>
      </c>
      <c r="H429" t="s">
        <v>464</v>
      </c>
      <c r="I429" t="s">
        <v>1317</v>
      </c>
      <c r="J429" t="s">
        <v>1238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580</v>
      </c>
      <c r="V429" t="s">
        <v>114</v>
      </c>
      <c r="W429" t="s">
        <v>928</v>
      </c>
      <c r="Y429" t="s">
        <v>867</v>
      </c>
      <c r="Z429">
        <v>-14.1</v>
      </c>
      <c r="AA429">
        <v>-46.63</v>
      </c>
      <c r="AB429" t="s">
        <v>650</v>
      </c>
    </row>
    <row r="430" spans="1:29" x14ac:dyDescent="0.25">
      <c r="A430" t="s">
        <v>860</v>
      </c>
      <c r="B430" t="s">
        <v>581</v>
      </c>
      <c r="C430" t="s">
        <v>459</v>
      </c>
      <c r="D430" t="s">
        <v>1907</v>
      </c>
      <c r="E430" t="s">
        <v>1908</v>
      </c>
      <c r="F430" t="s">
        <v>1911</v>
      </c>
      <c r="G430" t="s">
        <v>1912</v>
      </c>
      <c r="H430" t="s">
        <v>464</v>
      </c>
      <c r="I430" t="s">
        <v>1913</v>
      </c>
      <c r="J430" t="s">
        <v>1914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580</v>
      </c>
      <c r="V430" t="s">
        <v>114</v>
      </c>
      <c r="X430" t="s">
        <v>1915</v>
      </c>
      <c r="Y430" t="s">
        <v>867</v>
      </c>
      <c r="Z430">
        <v>-16</v>
      </c>
      <c r="AA430">
        <v>-48</v>
      </c>
      <c r="AB430" t="s">
        <v>650</v>
      </c>
    </row>
    <row r="431" spans="1:29" x14ac:dyDescent="0.25">
      <c r="A431" t="s">
        <v>860</v>
      </c>
      <c r="B431" t="s">
        <v>458</v>
      </c>
      <c r="C431" t="s">
        <v>459</v>
      </c>
      <c r="D431" t="s">
        <v>1916</v>
      </c>
      <c r="E431" t="s">
        <v>1917</v>
      </c>
      <c r="F431" t="s">
        <v>1918</v>
      </c>
      <c r="G431" t="s">
        <v>954</v>
      </c>
      <c r="H431" t="s">
        <v>464</v>
      </c>
      <c r="I431" t="s">
        <v>955</v>
      </c>
      <c r="J431" t="s">
        <v>1919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580</v>
      </c>
      <c r="V431" t="s">
        <v>114</v>
      </c>
      <c r="W431" t="s">
        <v>956</v>
      </c>
      <c r="Y431" t="s">
        <v>867</v>
      </c>
      <c r="Z431">
        <v>-13.03</v>
      </c>
      <c r="AA431">
        <v>-46.77</v>
      </c>
      <c r="AB431" t="s">
        <v>650</v>
      </c>
    </row>
    <row r="432" spans="1:29" x14ac:dyDescent="0.25">
      <c r="A432" t="s">
        <v>860</v>
      </c>
      <c r="B432" t="s">
        <v>581</v>
      </c>
      <c r="C432" t="s">
        <v>459</v>
      </c>
      <c r="D432" t="s">
        <v>1916</v>
      </c>
      <c r="E432" t="s">
        <v>1917</v>
      </c>
      <c r="F432" t="s">
        <v>1920</v>
      </c>
      <c r="G432" t="s">
        <v>1921</v>
      </c>
      <c r="H432" t="s">
        <v>464</v>
      </c>
      <c r="I432" t="s">
        <v>1922</v>
      </c>
      <c r="J432" t="s">
        <v>1923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580</v>
      </c>
      <c r="X432" t="s">
        <v>1924</v>
      </c>
      <c r="Y432" t="s">
        <v>867</v>
      </c>
      <c r="Z432">
        <v>-16</v>
      </c>
      <c r="AA432">
        <v>-48</v>
      </c>
      <c r="AB432" t="s">
        <v>650</v>
      </c>
    </row>
    <row r="433" spans="1:28" x14ac:dyDescent="0.25">
      <c r="A433" t="s">
        <v>860</v>
      </c>
      <c r="B433" t="s">
        <v>458</v>
      </c>
      <c r="C433" t="s">
        <v>459</v>
      </c>
      <c r="D433" t="s">
        <v>1925</v>
      </c>
      <c r="E433" t="s">
        <v>1926</v>
      </c>
      <c r="F433" t="s">
        <v>1927</v>
      </c>
      <c r="G433" t="s">
        <v>1928</v>
      </c>
      <c r="H433" t="s">
        <v>464</v>
      </c>
      <c r="I433" t="s">
        <v>1251</v>
      </c>
      <c r="J433" t="s">
        <v>1929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580</v>
      </c>
      <c r="V433" t="s">
        <v>114</v>
      </c>
      <c r="X433" t="s">
        <v>1253</v>
      </c>
      <c r="Y433" t="s">
        <v>867</v>
      </c>
      <c r="Z433">
        <v>-15.75</v>
      </c>
      <c r="AA433">
        <v>-52.2</v>
      </c>
      <c r="AB433" t="s">
        <v>650</v>
      </c>
    </row>
    <row r="434" spans="1:28" x14ac:dyDescent="0.25">
      <c r="A434" t="s">
        <v>860</v>
      </c>
      <c r="B434" t="s">
        <v>496</v>
      </c>
      <c r="C434" t="s">
        <v>459</v>
      </c>
      <c r="D434" t="s">
        <v>1930</v>
      </c>
      <c r="E434" t="s">
        <v>1931</v>
      </c>
      <c r="F434" t="s">
        <v>1932</v>
      </c>
      <c r="G434" t="s">
        <v>1933</v>
      </c>
      <c r="H434" t="s">
        <v>464</v>
      </c>
      <c r="I434" t="s">
        <v>1174</v>
      </c>
      <c r="J434" t="s">
        <v>1070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944</v>
      </c>
      <c r="Y434" t="s">
        <v>867</v>
      </c>
      <c r="Z434">
        <v>-16.440000000000001</v>
      </c>
      <c r="AA434">
        <v>-51.12</v>
      </c>
      <c r="AB434" t="s">
        <v>650</v>
      </c>
    </row>
    <row r="435" spans="1:28" x14ac:dyDescent="0.25">
      <c r="A435" t="s">
        <v>860</v>
      </c>
      <c r="B435" t="s">
        <v>496</v>
      </c>
      <c r="C435" t="s">
        <v>459</v>
      </c>
      <c r="D435" t="s">
        <v>1930</v>
      </c>
      <c r="E435" t="s">
        <v>1931</v>
      </c>
      <c r="F435" t="s">
        <v>1934</v>
      </c>
      <c r="G435" t="s">
        <v>1935</v>
      </c>
      <c r="H435" t="s">
        <v>464</v>
      </c>
      <c r="I435" t="s">
        <v>1578</v>
      </c>
      <c r="J435" t="s">
        <v>1936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467</v>
      </c>
      <c r="W435" t="s">
        <v>908</v>
      </c>
      <c r="Y435" t="s">
        <v>867</v>
      </c>
      <c r="Z435">
        <v>-16.02</v>
      </c>
      <c r="AA435">
        <v>-51.42</v>
      </c>
      <c r="AB435" t="s">
        <v>650</v>
      </c>
    </row>
    <row r="436" spans="1:28" x14ac:dyDescent="0.25">
      <c r="A436" t="s">
        <v>860</v>
      </c>
      <c r="B436" t="s">
        <v>517</v>
      </c>
      <c r="C436" t="s">
        <v>459</v>
      </c>
      <c r="D436" t="s">
        <v>1937</v>
      </c>
      <c r="E436" t="s">
        <v>1938</v>
      </c>
      <c r="F436" t="s">
        <v>1939</v>
      </c>
      <c r="G436" t="s">
        <v>1940</v>
      </c>
      <c r="H436" t="s">
        <v>464</v>
      </c>
      <c r="I436" t="s">
        <v>1941</v>
      </c>
      <c r="J436" t="s">
        <v>1238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580</v>
      </c>
      <c r="V436" t="s">
        <v>114</v>
      </c>
      <c r="W436" t="s">
        <v>883</v>
      </c>
      <c r="Y436" t="s">
        <v>867</v>
      </c>
      <c r="Z436">
        <v>-17.3</v>
      </c>
      <c r="AA436">
        <v>-48.28</v>
      </c>
      <c r="AB436" t="s">
        <v>650</v>
      </c>
    </row>
    <row r="437" spans="1:28" x14ac:dyDescent="0.25">
      <c r="A437" t="s">
        <v>860</v>
      </c>
      <c r="B437" t="s">
        <v>517</v>
      </c>
      <c r="C437" t="s">
        <v>459</v>
      </c>
      <c r="D437" t="s">
        <v>1937</v>
      </c>
      <c r="E437" t="s">
        <v>1938</v>
      </c>
      <c r="F437" t="s">
        <v>1942</v>
      </c>
      <c r="G437" t="s">
        <v>1943</v>
      </c>
      <c r="H437" t="s">
        <v>464</v>
      </c>
      <c r="I437" t="s">
        <v>1317</v>
      </c>
      <c r="J437" t="s">
        <v>1830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580</v>
      </c>
      <c r="V437" t="s">
        <v>114</v>
      </c>
      <c r="W437" t="s">
        <v>928</v>
      </c>
      <c r="Y437" t="s">
        <v>867</v>
      </c>
      <c r="Z437">
        <v>-14.1</v>
      </c>
      <c r="AA437">
        <v>-46.63</v>
      </c>
      <c r="AB437" t="s">
        <v>650</v>
      </c>
    </row>
    <row r="438" spans="1:28" x14ac:dyDescent="0.25">
      <c r="A438" t="s">
        <v>860</v>
      </c>
      <c r="B438" t="s">
        <v>581</v>
      </c>
      <c r="C438" t="s">
        <v>459</v>
      </c>
      <c r="D438" t="s">
        <v>1944</v>
      </c>
      <c r="E438" t="s">
        <v>1945</v>
      </c>
      <c r="F438" t="s">
        <v>1946</v>
      </c>
      <c r="G438" t="s">
        <v>1947</v>
      </c>
      <c r="H438" t="s">
        <v>464</v>
      </c>
      <c r="I438" t="s">
        <v>1948</v>
      </c>
      <c r="J438" t="s">
        <v>1949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580</v>
      </c>
      <c r="V438" t="s">
        <v>114</v>
      </c>
      <c r="X438" t="s">
        <v>1950</v>
      </c>
      <c r="Y438" t="s">
        <v>867</v>
      </c>
      <c r="Z438">
        <v>-16</v>
      </c>
      <c r="AA438">
        <v>-48</v>
      </c>
      <c r="AB438" t="s">
        <v>650</v>
      </c>
    </row>
    <row r="439" spans="1:28" x14ac:dyDescent="0.25">
      <c r="A439" t="s">
        <v>860</v>
      </c>
      <c r="B439" t="s">
        <v>581</v>
      </c>
      <c r="C439" t="s">
        <v>459</v>
      </c>
      <c r="D439" t="s">
        <v>1944</v>
      </c>
      <c r="E439" t="s">
        <v>1945</v>
      </c>
      <c r="F439" t="s">
        <v>1951</v>
      </c>
      <c r="G439" t="s">
        <v>1952</v>
      </c>
      <c r="H439" t="s">
        <v>464</v>
      </c>
      <c r="I439" t="s">
        <v>1953</v>
      </c>
      <c r="J439" t="s">
        <v>1954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580</v>
      </c>
      <c r="V439" t="s">
        <v>114</v>
      </c>
      <c r="X439" t="s">
        <v>1071</v>
      </c>
      <c r="Y439" t="s">
        <v>867</v>
      </c>
      <c r="Z439">
        <v>-16.260000000000002</v>
      </c>
      <c r="AA439">
        <v>-48.95</v>
      </c>
      <c r="AB439" t="s">
        <v>650</v>
      </c>
    </row>
    <row r="440" spans="1:28" x14ac:dyDescent="0.25">
      <c r="A440" t="s">
        <v>860</v>
      </c>
      <c r="B440" t="s">
        <v>581</v>
      </c>
      <c r="C440" t="s">
        <v>459</v>
      </c>
      <c r="D440" t="s">
        <v>1944</v>
      </c>
      <c r="E440" t="s">
        <v>1945</v>
      </c>
      <c r="F440" t="s">
        <v>1955</v>
      </c>
      <c r="G440" t="s">
        <v>1956</v>
      </c>
      <c r="H440" t="s">
        <v>464</v>
      </c>
      <c r="I440" t="s">
        <v>1957</v>
      </c>
      <c r="J440" t="s">
        <v>1958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580</v>
      </c>
      <c r="V440" t="s">
        <v>114</v>
      </c>
      <c r="X440" t="s">
        <v>1959</v>
      </c>
      <c r="Y440" t="s">
        <v>867</v>
      </c>
      <c r="Z440">
        <v>-16.77</v>
      </c>
      <c r="AA440">
        <v>-47.61</v>
      </c>
      <c r="AB440" t="s">
        <v>650</v>
      </c>
    </row>
    <row r="441" spans="1:28" x14ac:dyDescent="0.25">
      <c r="A441" t="s">
        <v>860</v>
      </c>
      <c r="B441" t="s">
        <v>496</v>
      </c>
      <c r="C441" t="s">
        <v>459</v>
      </c>
      <c r="D441" t="s">
        <v>1960</v>
      </c>
      <c r="E441" t="s">
        <v>1961</v>
      </c>
      <c r="F441" t="s">
        <v>1962</v>
      </c>
      <c r="G441" t="s">
        <v>1963</v>
      </c>
      <c r="H441" t="s">
        <v>464</v>
      </c>
      <c r="I441" t="s">
        <v>897</v>
      </c>
      <c r="J441" t="s">
        <v>1830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899</v>
      </c>
      <c r="Y441" t="s">
        <v>867</v>
      </c>
      <c r="Z441">
        <v>-15.76</v>
      </c>
      <c r="AA441">
        <v>-48.28</v>
      </c>
      <c r="AB441" t="s">
        <v>495</v>
      </c>
    </row>
    <row r="442" spans="1:28" x14ac:dyDescent="0.25">
      <c r="A442" t="s">
        <v>860</v>
      </c>
      <c r="B442" t="s">
        <v>581</v>
      </c>
      <c r="C442" t="s">
        <v>459</v>
      </c>
      <c r="D442" t="s">
        <v>1960</v>
      </c>
      <c r="E442" t="s">
        <v>1961</v>
      </c>
      <c r="F442" t="s">
        <v>1964</v>
      </c>
      <c r="G442" t="s">
        <v>1965</v>
      </c>
      <c r="H442" t="s">
        <v>464</v>
      </c>
      <c r="I442" t="s">
        <v>1256</v>
      </c>
      <c r="J442" t="s">
        <v>1966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580</v>
      </c>
      <c r="V442" t="s">
        <v>114</v>
      </c>
      <c r="X442" t="s">
        <v>1258</v>
      </c>
      <c r="Y442" t="s">
        <v>867</v>
      </c>
      <c r="Z442">
        <v>-16.010000000000002</v>
      </c>
      <c r="AA442">
        <v>-48.2</v>
      </c>
      <c r="AB442" t="s">
        <v>650</v>
      </c>
    </row>
    <row r="443" spans="1:28" x14ac:dyDescent="0.25">
      <c r="A443" t="s">
        <v>860</v>
      </c>
      <c r="B443" t="s">
        <v>581</v>
      </c>
      <c r="C443" t="s">
        <v>459</v>
      </c>
      <c r="D443" t="s">
        <v>1967</v>
      </c>
      <c r="E443" t="s">
        <v>1968</v>
      </c>
      <c r="F443" t="s">
        <v>1969</v>
      </c>
      <c r="G443" t="s">
        <v>1970</v>
      </c>
      <c r="H443" t="s">
        <v>464</v>
      </c>
      <c r="I443" t="s">
        <v>1971</v>
      </c>
      <c r="J443" t="s">
        <v>1972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580</v>
      </c>
      <c r="V443" t="s">
        <v>114</v>
      </c>
      <c r="X443" t="s">
        <v>1973</v>
      </c>
      <c r="Y443" t="s">
        <v>867</v>
      </c>
      <c r="Z443">
        <v>-16</v>
      </c>
      <c r="AA443">
        <v>-49</v>
      </c>
      <c r="AB443" t="s">
        <v>650</v>
      </c>
    </row>
    <row r="444" spans="1:28" x14ac:dyDescent="0.25">
      <c r="A444" t="s">
        <v>860</v>
      </c>
      <c r="B444" t="s">
        <v>581</v>
      </c>
      <c r="C444" t="s">
        <v>459</v>
      </c>
      <c r="D444" t="s">
        <v>1974</v>
      </c>
      <c r="E444" t="s">
        <v>1975</v>
      </c>
      <c r="F444" t="s">
        <v>1976</v>
      </c>
      <c r="G444" t="s">
        <v>1977</v>
      </c>
      <c r="H444" t="s">
        <v>464</v>
      </c>
      <c r="I444" t="s">
        <v>1978</v>
      </c>
      <c r="J444" t="s">
        <v>1979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580</v>
      </c>
      <c r="V444" t="s">
        <v>114</v>
      </c>
      <c r="X444" t="s">
        <v>874</v>
      </c>
      <c r="Y444" t="s">
        <v>867</v>
      </c>
      <c r="Z444">
        <v>-16.690000000000001</v>
      </c>
      <c r="AA444">
        <v>-49.26</v>
      </c>
      <c r="AB444" t="s">
        <v>626</v>
      </c>
    </row>
    <row r="445" spans="1:28" x14ac:dyDescent="0.25">
      <c r="A445" t="s">
        <v>860</v>
      </c>
      <c r="B445" t="s">
        <v>539</v>
      </c>
      <c r="C445" t="s">
        <v>478</v>
      </c>
      <c r="D445" t="s">
        <v>1980</v>
      </c>
      <c r="E445" t="s">
        <v>1981</v>
      </c>
      <c r="F445" t="s">
        <v>1982</v>
      </c>
      <c r="G445" t="s">
        <v>1983</v>
      </c>
      <c r="H445" t="s">
        <v>464</v>
      </c>
      <c r="I445" t="s">
        <v>1281</v>
      </c>
      <c r="J445" t="s">
        <v>1984</v>
      </c>
      <c r="K445" t="s">
        <v>1985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956</v>
      </c>
      <c r="Y445" t="s">
        <v>867</v>
      </c>
      <c r="Z445">
        <v>-14.48</v>
      </c>
      <c r="AA445">
        <v>-46.49</v>
      </c>
      <c r="AB445" t="s">
        <v>650</v>
      </c>
    </row>
    <row r="446" spans="1:28" x14ac:dyDescent="0.25">
      <c r="A446" t="s">
        <v>860</v>
      </c>
      <c r="B446" t="s">
        <v>539</v>
      </c>
      <c r="C446" t="s">
        <v>478</v>
      </c>
      <c r="D446" t="s">
        <v>1980</v>
      </c>
      <c r="E446" t="s">
        <v>1981</v>
      </c>
      <c r="F446" t="s">
        <v>1986</v>
      </c>
      <c r="G446" t="s">
        <v>1987</v>
      </c>
      <c r="H446" t="s">
        <v>464</v>
      </c>
      <c r="I446" t="s">
        <v>1170</v>
      </c>
      <c r="J446" t="s">
        <v>1988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1083</v>
      </c>
      <c r="Y446" t="s">
        <v>867</v>
      </c>
      <c r="Z446">
        <v>-15.32</v>
      </c>
      <c r="AA446">
        <v>-49.12</v>
      </c>
      <c r="AB446" t="s">
        <v>650</v>
      </c>
    </row>
    <row r="447" spans="1:28" x14ac:dyDescent="0.25">
      <c r="A447" t="s">
        <v>860</v>
      </c>
      <c r="B447" t="s">
        <v>539</v>
      </c>
      <c r="C447" t="s">
        <v>478</v>
      </c>
      <c r="D447" t="s">
        <v>1980</v>
      </c>
      <c r="E447" t="s">
        <v>1981</v>
      </c>
      <c r="F447" t="s">
        <v>1989</v>
      </c>
      <c r="G447" t="s">
        <v>1990</v>
      </c>
      <c r="H447" t="s">
        <v>464</v>
      </c>
      <c r="I447" t="s">
        <v>1300</v>
      </c>
      <c r="J447" t="s">
        <v>1991</v>
      </c>
      <c r="K447" t="s">
        <v>1992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1094</v>
      </c>
      <c r="Y447" t="s">
        <v>867</v>
      </c>
      <c r="Z447">
        <v>-18.420000000000002</v>
      </c>
      <c r="AA447">
        <v>-49.22</v>
      </c>
      <c r="AB447" t="s">
        <v>650</v>
      </c>
    </row>
    <row r="448" spans="1:28" x14ac:dyDescent="0.25">
      <c r="A448" t="s">
        <v>860</v>
      </c>
      <c r="B448" t="s">
        <v>539</v>
      </c>
      <c r="C448" t="s">
        <v>478</v>
      </c>
      <c r="D448" t="s">
        <v>1980</v>
      </c>
      <c r="E448" t="s">
        <v>1981</v>
      </c>
      <c r="F448" t="s">
        <v>1993</v>
      </c>
      <c r="G448" t="s">
        <v>1994</v>
      </c>
      <c r="H448" t="s">
        <v>464</v>
      </c>
      <c r="I448" t="s">
        <v>990</v>
      </c>
      <c r="J448" t="s">
        <v>1995</v>
      </c>
      <c r="K448" t="s">
        <v>1996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889</v>
      </c>
      <c r="Y448" t="s">
        <v>867</v>
      </c>
      <c r="Z448">
        <v>-16.68</v>
      </c>
      <c r="AA448">
        <v>-49.26</v>
      </c>
      <c r="AB448" t="s">
        <v>650</v>
      </c>
    </row>
    <row r="449" spans="1:29" x14ac:dyDescent="0.25">
      <c r="A449" t="s">
        <v>860</v>
      </c>
      <c r="B449" t="s">
        <v>539</v>
      </c>
      <c r="C449" t="s">
        <v>478</v>
      </c>
      <c r="D449" t="s">
        <v>1980</v>
      </c>
      <c r="E449" t="s">
        <v>1981</v>
      </c>
      <c r="F449" t="s">
        <v>1997</v>
      </c>
      <c r="G449" t="s">
        <v>1998</v>
      </c>
      <c r="H449" t="s">
        <v>464</v>
      </c>
      <c r="I449" t="s">
        <v>1289</v>
      </c>
      <c r="J449" t="s">
        <v>1999</v>
      </c>
      <c r="K449" t="s">
        <v>2000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889</v>
      </c>
      <c r="Y449" t="s">
        <v>867</v>
      </c>
      <c r="Z449">
        <v>-16.68</v>
      </c>
      <c r="AA449">
        <v>-49.26</v>
      </c>
      <c r="AB449" t="s">
        <v>650</v>
      </c>
    </row>
    <row r="450" spans="1:29" x14ac:dyDescent="0.25">
      <c r="A450" t="s">
        <v>860</v>
      </c>
      <c r="B450" t="s">
        <v>539</v>
      </c>
      <c r="C450" t="s">
        <v>478</v>
      </c>
      <c r="D450" t="s">
        <v>1980</v>
      </c>
      <c r="E450" t="s">
        <v>1981</v>
      </c>
      <c r="F450" t="s">
        <v>2001</v>
      </c>
      <c r="G450" t="s">
        <v>2002</v>
      </c>
      <c r="H450" t="s">
        <v>464</v>
      </c>
      <c r="I450" t="s">
        <v>942</v>
      </c>
      <c r="J450" t="s">
        <v>2003</v>
      </c>
      <c r="K450" t="s">
        <v>2004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944</v>
      </c>
      <c r="Y450" t="s">
        <v>867</v>
      </c>
      <c r="Z450">
        <v>-16.579999999999998</v>
      </c>
      <c r="AA450">
        <v>-50.31</v>
      </c>
      <c r="AB450" t="s">
        <v>650</v>
      </c>
    </row>
    <row r="451" spans="1:29" x14ac:dyDescent="0.25">
      <c r="A451" t="s">
        <v>860</v>
      </c>
      <c r="B451" t="s">
        <v>539</v>
      </c>
      <c r="C451" t="s">
        <v>478</v>
      </c>
      <c r="D451" t="s">
        <v>1980</v>
      </c>
      <c r="E451" t="s">
        <v>1981</v>
      </c>
      <c r="F451" t="s">
        <v>2005</v>
      </c>
      <c r="G451" t="s">
        <v>2006</v>
      </c>
      <c r="H451" t="s">
        <v>464</v>
      </c>
      <c r="I451" t="s">
        <v>1317</v>
      </c>
      <c r="J451" t="s">
        <v>2007</v>
      </c>
      <c r="K451" t="s">
        <v>2008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928</v>
      </c>
      <c r="Y451" t="s">
        <v>867</v>
      </c>
      <c r="Z451">
        <v>-14.1</v>
      </c>
      <c r="AA451">
        <v>-46.63</v>
      </c>
      <c r="AB451" t="s">
        <v>650</v>
      </c>
    </row>
    <row r="452" spans="1:29" x14ac:dyDescent="0.25">
      <c r="A452" t="s">
        <v>860</v>
      </c>
      <c r="B452" t="s">
        <v>539</v>
      </c>
      <c r="C452" t="s">
        <v>478</v>
      </c>
      <c r="D452" t="s">
        <v>1980</v>
      </c>
      <c r="E452" t="s">
        <v>1981</v>
      </c>
      <c r="F452" t="s">
        <v>2009</v>
      </c>
      <c r="G452" t="s">
        <v>2010</v>
      </c>
      <c r="H452" t="s">
        <v>464</v>
      </c>
      <c r="I452" t="s">
        <v>926</v>
      </c>
      <c r="J452" t="s">
        <v>2011</v>
      </c>
      <c r="K452" t="s">
        <v>2012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928</v>
      </c>
      <c r="Y452" t="s">
        <v>867</v>
      </c>
      <c r="Z452">
        <v>-14.1</v>
      </c>
      <c r="AA452">
        <v>-46.63</v>
      </c>
      <c r="AB452" t="s">
        <v>650</v>
      </c>
    </row>
    <row r="453" spans="1:29" x14ac:dyDescent="0.25">
      <c r="A453" t="s">
        <v>860</v>
      </c>
      <c r="B453" t="s">
        <v>539</v>
      </c>
      <c r="C453" t="s">
        <v>478</v>
      </c>
      <c r="D453" t="s">
        <v>1980</v>
      </c>
      <c r="E453" t="s">
        <v>1981</v>
      </c>
      <c r="F453" t="s">
        <v>2013</v>
      </c>
      <c r="G453" t="s">
        <v>2014</v>
      </c>
      <c r="H453" t="s">
        <v>464</v>
      </c>
      <c r="I453" t="s">
        <v>1286</v>
      </c>
      <c r="J453" t="s">
        <v>2015</v>
      </c>
      <c r="K453" t="s">
        <v>2016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1094</v>
      </c>
      <c r="Y453" t="s">
        <v>867</v>
      </c>
      <c r="Z453">
        <v>-18.170000000000002</v>
      </c>
      <c r="AA453">
        <v>-47.94</v>
      </c>
      <c r="AB453" t="s">
        <v>650</v>
      </c>
    </row>
    <row r="454" spans="1:29" x14ac:dyDescent="0.25">
      <c r="A454" t="s">
        <v>860</v>
      </c>
      <c r="B454" t="s">
        <v>539</v>
      </c>
      <c r="C454" t="s">
        <v>478</v>
      </c>
      <c r="D454" t="s">
        <v>1980</v>
      </c>
      <c r="E454" t="s">
        <v>1981</v>
      </c>
      <c r="F454" t="s">
        <v>2017</v>
      </c>
      <c r="G454" t="s">
        <v>2018</v>
      </c>
      <c r="H454" t="s">
        <v>464</v>
      </c>
      <c r="I454" t="s">
        <v>870</v>
      </c>
      <c r="J454" t="s">
        <v>2019</v>
      </c>
      <c r="K454" t="s">
        <v>2020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580</v>
      </c>
      <c r="V454" t="s">
        <v>114</v>
      </c>
      <c r="W454" t="s">
        <v>873</v>
      </c>
      <c r="Y454" t="s">
        <v>867</v>
      </c>
      <c r="Z454">
        <v>-16.68</v>
      </c>
      <c r="AA454">
        <v>-49.26</v>
      </c>
      <c r="AB454" t="s">
        <v>650</v>
      </c>
    </row>
    <row r="455" spans="1:29" x14ac:dyDescent="0.25">
      <c r="A455" t="s">
        <v>860</v>
      </c>
      <c r="B455" t="s">
        <v>539</v>
      </c>
      <c r="C455" t="s">
        <v>478</v>
      </c>
      <c r="D455" t="s">
        <v>1980</v>
      </c>
      <c r="E455" t="s">
        <v>1981</v>
      </c>
      <c r="F455" t="s">
        <v>2021</v>
      </c>
      <c r="G455" t="s">
        <v>2022</v>
      </c>
      <c r="H455" t="s">
        <v>464</v>
      </c>
      <c r="I455" t="s">
        <v>1305</v>
      </c>
      <c r="J455" t="s">
        <v>2023</v>
      </c>
      <c r="K455" t="s">
        <v>2024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467</v>
      </c>
      <c r="W455" t="s">
        <v>944</v>
      </c>
      <c r="Y455" t="s">
        <v>867</v>
      </c>
      <c r="Z455">
        <v>-17.88</v>
      </c>
      <c r="AA455">
        <v>-51.71</v>
      </c>
      <c r="AB455" t="s">
        <v>650</v>
      </c>
    </row>
    <row r="456" spans="1:29" x14ac:dyDescent="0.25">
      <c r="A456" t="s">
        <v>860</v>
      </c>
      <c r="B456" t="s">
        <v>539</v>
      </c>
      <c r="C456" t="s">
        <v>478</v>
      </c>
      <c r="D456" t="s">
        <v>1980</v>
      </c>
      <c r="E456" t="s">
        <v>1981</v>
      </c>
      <c r="F456" t="s">
        <v>2025</v>
      </c>
      <c r="G456" t="s">
        <v>2026</v>
      </c>
      <c r="H456" t="s">
        <v>464</v>
      </c>
      <c r="I456" t="s">
        <v>1153</v>
      </c>
      <c r="J456" t="s">
        <v>2027</v>
      </c>
      <c r="K456" t="s">
        <v>2028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580</v>
      </c>
      <c r="V456" t="s">
        <v>114</v>
      </c>
      <c r="W456" t="s">
        <v>1154</v>
      </c>
      <c r="Y456" t="s">
        <v>867</v>
      </c>
      <c r="Z456">
        <v>-16.329999999999998</v>
      </c>
      <c r="AA456">
        <v>-48.95</v>
      </c>
      <c r="AB456" t="s">
        <v>650</v>
      </c>
    </row>
    <row r="457" spans="1:29" x14ac:dyDescent="0.25">
      <c r="A457" t="s">
        <v>860</v>
      </c>
      <c r="B457" t="s">
        <v>539</v>
      </c>
      <c r="C457" t="s">
        <v>478</v>
      </c>
      <c r="D457" t="s">
        <v>1980</v>
      </c>
      <c r="E457" t="s">
        <v>1981</v>
      </c>
      <c r="F457" t="s">
        <v>2029</v>
      </c>
      <c r="G457" t="s">
        <v>2030</v>
      </c>
      <c r="H457" t="s">
        <v>464</v>
      </c>
      <c r="I457" t="s">
        <v>1329</v>
      </c>
      <c r="J457" t="s">
        <v>2031</v>
      </c>
      <c r="K457" t="s">
        <v>2032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467</v>
      </c>
      <c r="W457" t="s">
        <v>928</v>
      </c>
      <c r="Y457" t="s">
        <v>867</v>
      </c>
      <c r="Z457">
        <v>-16.25</v>
      </c>
      <c r="AA457">
        <v>-47.95</v>
      </c>
      <c r="AB457" t="s">
        <v>650</v>
      </c>
    </row>
    <row r="458" spans="1:29" x14ac:dyDescent="0.25">
      <c r="A458" t="s">
        <v>860</v>
      </c>
      <c r="B458" t="s">
        <v>539</v>
      </c>
      <c r="C458" t="s">
        <v>478</v>
      </c>
      <c r="D458" t="s">
        <v>1980</v>
      </c>
      <c r="E458" t="s">
        <v>1981</v>
      </c>
      <c r="F458" t="s">
        <v>2033</v>
      </c>
      <c r="G458" t="s">
        <v>2034</v>
      </c>
      <c r="H458" t="s">
        <v>464</v>
      </c>
      <c r="I458" t="s">
        <v>1314</v>
      </c>
      <c r="J458" t="s">
        <v>2035</v>
      </c>
      <c r="K458" t="s">
        <v>2036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944</v>
      </c>
      <c r="Y458" t="s">
        <v>867</v>
      </c>
      <c r="Z458">
        <v>-16.579999999999998</v>
      </c>
      <c r="AA458">
        <v>-50.31</v>
      </c>
      <c r="AB458" t="s">
        <v>650</v>
      </c>
    </row>
    <row r="459" spans="1:29" x14ac:dyDescent="0.25">
      <c r="A459" t="s">
        <v>860</v>
      </c>
      <c r="B459" t="s">
        <v>539</v>
      </c>
      <c r="C459" t="s">
        <v>478</v>
      </c>
      <c r="D459" t="s">
        <v>1980</v>
      </c>
      <c r="E459" t="s">
        <v>1981</v>
      </c>
      <c r="F459" t="s">
        <v>2037</v>
      </c>
      <c r="G459" t="s">
        <v>2038</v>
      </c>
      <c r="H459" t="s">
        <v>464</v>
      </c>
      <c r="I459" t="s">
        <v>1355</v>
      </c>
      <c r="J459" t="s">
        <v>2039</v>
      </c>
      <c r="K459" t="s">
        <v>2040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928</v>
      </c>
      <c r="Y459" t="s">
        <v>867</v>
      </c>
      <c r="Z459">
        <v>-13.4</v>
      </c>
      <c r="AA459">
        <v>-46.32</v>
      </c>
      <c r="AB459" t="s">
        <v>650</v>
      </c>
    </row>
    <row r="460" spans="1:29" x14ac:dyDescent="0.25">
      <c r="A460" t="s">
        <v>860</v>
      </c>
      <c r="B460" t="s">
        <v>539</v>
      </c>
      <c r="C460" t="s">
        <v>478</v>
      </c>
      <c r="D460" t="s">
        <v>1980</v>
      </c>
      <c r="E460" t="s">
        <v>1981</v>
      </c>
      <c r="F460" t="s">
        <v>2041</v>
      </c>
      <c r="G460" t="s">
        <v>2042</v>
      </c>
      <c r="H460" t="s">
        <v>464</v>
      </c>
      <c r="I460" t="s">
        <v>1324</v>
      </c>
      <c r="J460" t="s">
        <v>2043</v>
      </c>
      <c r="K460" t="s">
        <v>2044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580</v>
      </c>
      <c r="V460" t="s">
        <v>114</v>
      </c>
      <c r="W460" t="s">
        <v>1154</v>
      </c>
      <c r="Y460" t="s">
        <v>867</v>
      </c>
      <c r="Z460">
        <v>-16.329999999999998</v>
      </c>
      <c r="AA460">
        <v>-48.95</v>
      </c>
      <c r="AB460" t="s">
        <v>650</v>
      </c>
    </row>
    <row r="461" spans="1:29" x14ac:dyDescent="0.25">
      <c r="A461" t="s">
        <v>860</v>
      </c>
      <c r="B461" t="s">
        <v>642</v>
      </c>
      <c r="C461" t="s">
        <v>478</v>
      </c>
      <c r="D461" t="s">
        <v>1980</v>
      </c>
      <c r="E461" t="s">
        <v>1981</v>
      </c>
      <c r="F461" t="s">
        <v>2045</v>
      </c>
      <c r="G461" t="s">
        <v>2046</v>
      </c>
      <c r="H461" t="s">
        <v>464</v>
      </c>
      <c r="I461" t="s">
        <v>1188</v>
      </c>
      <c r="J461" t="s">
        <v>2047</v>
      </c>
      <c r="K461" t="s">
        <v>2048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1094</v>
      </c>
      <c r="Y461" t="s">
        <v>867</v>
      </c>
      <c r="Z461">
        <v>-17.8</v>
      </c>
      <c r="AA461">
        <v>-50.93</v>
      </c>
      <c r="AB461" t="s">
        <v>650</v>
      </c>
    </row>
    <row r="462" spans="1:29" x14ac:dyDescent="0.25">
      <c r="A462" t="s">
        <v>860</v>
      </c>
      <c r="B462" t="s">
        <v>642</v>
      </c>
      <c r="C462" t="s">
        <v>478</v>
      </c>
      <c r="D462" t="s">
        <v>1980</v>
      </c>
      <c r="E462" t="s">
        <v>1981</v>
      </c>
      <c r="F462" t="s">
        <v>2049</v>
      </c>
      <c r="G462" t="s">
        <v>2050</v>
      </c>
      <c r="H462" t="s">
        <v>464</v>
      </c>
      <c r="I462" t="s">
        <v>1223</v>
      </c>
      <c r="J462" t="s">
        <v>2051</v>
      </c>
      <c r="K462" t="s">
        <v>2052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1083</v>
      </c>
      <c r="Y462" t="s">
        <v>867</v>
      </c>
      <c r="Z462">
        <v>-15.92</v>
      </c>
      <c r="AA462">
        <v>-48.8</v>
      </c>
      <c r="AB462" t="s">
        <v>650</v>
      </c>
    </row>
    <row r="463" spans="1:29" x14ac:dyDescent="0.25">
      <c r="A463" t="s">
        <v>860</v>
      </c>
      <c r="B463" t="s">
        <v>642</v>
      </c>
      <c r="C463" t="s">
        <v>478</v>
      </c>
      <c r="D463" t="s">
        <v>1980</v>
      </c>
      <c r="E463" t="s">
        <v>1981</v>
      </c>
      <c r="F463" t="s">
        <v>2053</v>
      </c>
      <c r="G463" t="s">
        <v>2054</v>
      </c>
      <c r="H463" t="s">
        <v>464</v>
      </c>
      <c r="I463" t="s">
        <v>1352</v>
      </c>
      <c r="J463" t="s">
        <v>2055</v>
      </c>
      <c r="K463" t="s">
        <v>2056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580</v>
      </c>
      <c r="V463" t="s">
        <v>114</v>
      </c>
      <c r="W463" t="s">
        <v>889</v>
      </c>
      <c r="Y463" t="s">
        <v>867</v>
      </c>
      <c r="Z463">
        <v>-16.68</v>
      </c>
      <c r="AA463">
        <v>-49.26</v>
      </c>
      <c r="AB463" t="s">
        <v>650</v>
      </c>
    </row>
    <row r="464" spans="1:29" x14ac:dyDescent="0.25">
      <c r="A464" t="s">
        <v>860</v>
      </c>
      <c r="B464" t="s">
        <v>642</v>
      </c>
      <c r="C464" t="s">
        <v>459</v>
      </c>
      <c r="D464" t="s">
        <v>1980</v>
      </c>
      <c r="E464" t="s">
        <v>1981</v>
      </c>
      <c r="F464" t="s">
        <v>2057</v>
      </c>
      <c r="G464" t="s">
        <v>2058</v>
      </c>
      <c r="H464" t="s">
        <v>464</v>
      </c>
      <c r="I464" t="s">
        <v>1053</v>
      </c>
      <c r="J464" t="s">
        <v>2059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467</v>
      </c>
      <c r="V464" t="s">
        <v>109</v>
      </c>
      <c r="W464" t="s">
        <v>889</v>
      </c>
      <c r="Y464" t="s">
        <v>867</v>
      </c>
      <c r="Z464">
        <v>-16.68</v>
      </c>
      <c r="AA464">
        <v>-49.26</v>
      </c>
      <c r="AB464" t="s">
        <v>524</v>
      </c>
      <c r="AC464" t="s">
        <v>1161</v>
      </c>
    </row>
    <row r="465" spans="1:29" x14ac:dyDescent="0.25">
      <c r="A465" t="s">
        <v>860</v>
      </c>
      <c r="B465" t="s">
        <v>642</v>
      </c>
      <c r="C465" t="s">
        <v>478</v>
      </c>
      <c r="D465" t="s">
        <v>1980</v>
      </c>
      <c r="E465" t="s">
        <v>1981</v>
      </c>
      <c r="F465" t="s">
        <v>2060</v>
      </c>
      <c r="G465" t="s">
        <v>2061</v>
      </c>
      <c r="H465" t="s">
        <v>464</v>
      </c>
      <c r="I465" t="s">
        <v>1702</v>
      </c>
      <c r="J465" t="s">
        <v>2062</v>
      </c>
      <c r="K465" t="s">
        <v>2063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908</v>
      </c>
      <c r="Y465" t="s">
        <v>867</v>
      </c>
      <c r="Z465">
        <v>-15.87</v>
      </c>
      <c r="AA465">
        <v>-50.87</v>
      </c>
      <c r="AB465" t="s">
        <v>650</v>
      </c>
    </row>
    <row r="466" spans="1:29" x14ac:dyDescent="0.25">
      <c r="A466" t="s">
        <v>860</v>
      </c>
      <c r="B466" t="s">
        <v>642</v>
      </c>
      <c r="C466" t="s">
        <v>478</v>
      </c>
      <c r="D466" t="s">
        <v>1980</v>
      </c>
      <c r="E466" t="s">
        <v>1981</v>
      </c>
      <c r="F466" t="s">
        <v>2064</v>
      </c>
      <c r="G466" t="s">
        <v>2065</v>
      </c>
      <c r="H466" t="s">
        <v>464</v>
      </c>
      <c r="I466" t="s">
        <v>1358</v>
      </c>
      <c r="J466" t="s">
        <v>2062</v>
      </c>
      <c r="K466" t="s">
        <v>2066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889</v>
      </c>
      <c r="Y466" t="s">
        <v>867</v>
      </c>
      <c r="Z466">
        <v>-16.36</v>
      </c>
      <c r="AA466">
        <v>-49.5</v>
      </c>
      <c r="AB466" t="s">
        <v>650</v>
      </c>
    </row>
    <row r="467" spans="1:29" x14ac:dyDescent="0.25">
      <c r="A467" t="s">
        <v>860</v>
      </c>
      <c r="B467" t="s">
        <v>642</v>
      </c>
      <c r="C467" t="s">
        <v>478</v>
      </c>
      <c r="D467" t="s">
        <v>1980</v>
      </c>
      <c r="E467" t="s">
        <v>1981</v>
      </c>
      <c r="F467" t="s">
        <v>2067</v>
      </c>
      <c r="G467" t="s">
        <v>2068</v>
      </c>
      <c r="H467" t="s">
        <v>464</v>
      </c>
      <c r="I467" t="s">
        <v>1170</v>
      </c>
      <c r="J467" t="s">
        <v>2069</v>
      </c>
      <c r="K467" t="s">
        <v>2070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1083</v>
      </c>
      <c r="Y467" t="s">
        <v>867</v>
      </c>
      <c r="Z467">
        <v>-15.32</v>
      </c>
      <c r="AA467">
        <v>-49.12</v>
      </c>
      <c r="AB467" t="s">
        <v>650</v>
      </c>
    </row>
    <row r="468" spans="1:29" x14ac:dyDescent="0.25">
      <c r="A468" t="s">
        <v>860</v>
      </c>
      <c r="B468" t="s">
        <v>642</v>
      </c>
      <c r="C468" t="s">
        <v>478</v>
      </c>
      <c r="D468" t="s">
        <v>1980</v>
      </c>
      <c r="E468" t="s">
        <v>1981</v>
      </c>
      <c r="F468" t="s">
        <v>2071</v>
      </c>
      <c r="G468" t="s">
        <v>2072</v>
      </c>
      <c r="H468" t="s">
        <v>464</v>
      </c>
      <c r="I468" t="s">
        <v>1272</v>
      </c>
      <c r="J468" t="s">
        <v>2073</v>
      </c>
      <c r="K468" t="s">
        <v>2074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928</v>
      </c>
      <c r="Y468" t="s">
        <v>867</v>
      </c>
      <c r="Z468">
        <v>-16.25</v>
      </c>
      <c r="AA468">
        <v>-47.95</v>
      </c>
      <c r="AB468" t="s">
        <v>650</v>
      </c>
    </row>
    <row r="469" spans="1:29" x14ac:dyDescent="0.25">
      <c r="A469" t="s">
        <v>860</v>
      </c>
      <c r="B469" t="s">
        <v>458</v>
      </c>
      <c r="C469" t="s">
        <v>459</v>
      </c>
      <c r="D469" t="s">
        <v>2075</v>
      </c>
      <c r="E469" t="s">
        <v>2076</v>
      </c>
      <c r="F469" t="s">
        <v>2077</v>
      </c>
      <c r="G469" t="s">
        <v>2078</v>
      </c>
      <c r="H469" t="s">
        <v>464</v>
      </c>
      <c r="I469" t="s">
        <v>2079</v>
      </c>
      <c r="J469" t="s">
        <v>2080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467</v>
      </c>
      <c r="V469" t="s">
        <v>109</v>
      </c>
      <c r="W469" t="s">
        <v>908</v>
      </c>
      <c r="Y469" t="s">
        <v>867</v>
      </c>
      <c r="Z469">
        <v>-15.87</v>
      </c>
      <c r="AA469">
        <v>-50.87</v>
      </c>
      <c r="AB469" t="s">
        <v>650</v>
      </c>
    </row>
    <row r="470" spans="1:29" x14ac:dyDescent="0.25">
      <c r="A470" t="s">
        <v>860</v>
      </c>
      <c r="B470" t="s">
        <v>517</v>
      </c>
      <c r="C470" t="s">
        <v>459</v>
      </c>
      <c r="D470" t="s">
        <v>2081</v>
      </c>
      <c r="E470" t="s">
        <v>2082</v>
      </c>
      <c r="F470" t="s">
        <v>2083</v>
      </c>
      <c r="G470" t="s">
        <v>2084</v>
      </c>
      <c r="H470" t="s">
        <v>464</v>
      </c>
      <c r="I470" t="s">
        <v>1702</v>
      </c>
      <c r="J470" t="s">
        <v>1830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467</v>
      </c>
      <c r="V470" t="s">
        <v>109</v>
      </c>
      <c r="W470" t="s">
        <v>908</v>
      </c>
      <c r="Y470" t="s">
        <v>867</v>
      </c>
      <c r="Z470">
        <v>-15.87</v>
      </c>
      <c r="AA470">
        <v>-50.87</v>
      </c>
      <c r="AB470" t="s">
        <v>650</v>
      </c>
    </row>
    <row r="471" spans="1:29" x14ac:dyDescent="0.25">
      <c r="A471" t="s">
        <v>860</v>
      </c>
      <c r="B471" t="s">
        <v>574</v>
      </c>
      <c r="C471" t="s">
        <v>459</v>
      </c>
      <c r="D471" t="s">
        <v>2085</v>
      </c>
      <c r="E471" t="s">
        <v>2086</v>
      </c>
      <c r="F471" t="s">
        <v>2087</v>
      </c>
      <c r="G471" t="s">
        <v>2088</v>
      </c>
      <c r="H471" t="s">
        <v>464</v>
      </c>
      <c r="I471" t="s">
        <v>1702</v>
      </c>
      <c r="J471" t="s">
        <v>2089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908</v>
      </c>
      <c r="Y471" t="s">
        <v>867</v>
      </c>
      <c r="Z471">
        <v>-15.87</v>
      </c>
      <c r="AA471">
        <v>-50.87</v>
      </c>
      <c r="AB471" t="s">
        <v>524</v>
      </c>
      <c r="AC471" t="s">
        <v>1161</v>
      </c>
    </row>
    <row r="472" spans="1:29" x14ac:dyDescent="0.25">
      <c r="A472" t="s">
        <v>2090</v>
      </c>
      <c r="B472" t="s">
        <v>517</v>
      </c>
      <c r="C472" t="s">
        <v>459</v>
      </c>
      <c r="D472" t="s">
        <v>2091</v>
      </c>
      <c r="E472" t="s">
        <v>2092</v>
      </c>
      <c r="F472" t="s">
        <v>2093</v>
      </c>
      <c r="G472" t="s">
        <v>2094</v>
      </c>
      <c r="H472" t="s">
        <v>464</v>
      </c>
      <c r="I472" t="s">
        <v>2095</v>
      </c>
      <c r="J472" t="s">
        <v>523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580</v>
      </c>
      <c r="V472" t="s">
        <v>114</v>
      </c>
      <c r="W472" t="s">
        <v>2096</v>
      </c>
      <c r="Y472" t="s">
        <v>101</v>
      </c>
      <c r="Z472">
        <v>-2.5299999999999998</v>
      </c>
      <c r="AA472">
        <v>-44.3</v>
      </c>
      <c r="AB472" t="s">
        <v>626</v>
      </c>
      <c r="AC472" t="s">
        <v>2097</v>
      </c>
    </row>
    <row r="473" spans="1:29" x14ac:dyDescent="0.25">
      <c r="A473" t="s">
        <v>2090</v>
      </c>
      <c r="B473" t="s">
        <v>581</v>
      </c>
      <c r="C473" t="s">
        <v>459</v>
      </c>
      <c r="D473" t="s">
        <v>2091</v>
      </c>
      <c r="E473" t="s">
        <v>2092</v>
      </c>
      <c r="F473" t="s">
        <v>2098</v>
      </c>
      <c r="G473" t="s">
        <v>2099</v>
      </c>
      <c r="H473" t="s">
        <v>464</v>
      </c>
      <c r="I473" t="s">
        <v>2100</v>
      </c>
      <c r="J473" t="s">
        <v>2101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580</v>
      </c>
      <c r="V473" t="s">
        <v>114</v>
      </c>
      <c r="W473" t="s">
        <v>2096</v>
      </c>
      <c r="Y473" t="s">
        <v>101</v>
      </c>
      <c r="Z473">
        <v>-2.5299999999999998</v>
      </c>
      <c r="AA473">
        <v>-44.3</v>
      </c>
      <c r="AB473" t="s">
        <v>626</v>
      </c>
      <c r="AC473" t="s">
        <v>2102</v>
      </c>
    </row>
    <row r="474" spans="1:29" x14ac:dyDescent="0.25">
      <c r="A474" t="s">
        <v>2090</v>
      </c>
      <c r="B474" t="s">
        <v>458</v>
      </c>
      <c r="C474" t="s">
        <v>459</v>
      </c>
      <c r="D474" t="s">
        <v>2103</v>
      </c>
      <c r="E474" t="s">
        <v>461</v>
      </c>
      <c r="F474" t="s">
        <v>2104</v>
      </c>
      <c r="G474" t="s">
        <v>2105</v>
      </c>
      <c r="H474" t="s">
        <v>464</v>
      </c>
      <c r="I474" t="s">
        <v>2106</v>
      </c>
      <c r="J474" t="s">
        <v>2107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467</v>
      </c>
      <c r="V474" t="s">
        <v>109</v>
      </c>
      <c r="W474" t="s">
        <v>2108</v>
      </c>
      <c r="Y474" t="s">
        <v>101</v>
      </c>
      <c r="Z474">
        <v>-2.13</v>
      </c>
      <c r="AA474">
        <v>-45.89</v>
      </c>
      <c r="AB474" t="s">
        <v>538</v>
      </c>
      <c r="AC474" t="s">
        <v>109</v>
      </c>
    </row>
    <row r="475" spans="1:29" x14ac:dyDescent="0.25">
      <c r="A475" t="s">
        <v>2090</v>
      </c>
      <c r="B475" t="s">
        <v>458</v>
      </c>
      <c r="C475" t="s">
        <v>459</v>
      </c>
      <c r="D475" t="s">
        <v>2103</v>
      </c>
      <c r="E475" t="s">
        <v>461</v>
      </c>
      <c r="F475" t="s">
        <v>2109</v>
      </c>
      <c r="G475" t="s">
        <v>2110</v>
      </c>
      <c r="H475" t="s">
        <v>464</v>
      </c>
      <c r="I475" t="s">
        <v>2111</v>
      </c>
      <c r="J475" t="s">
        <v>2112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467</v>
      </c>
      <c r="V475" t="s">
        <v>109</v>
      </c>
      <c r="W475" t="s">
        <v>2096</v>
      </c>
      <c r="Y475" t="s">
        <v>101</v>
      </c>
      <c r="Z475">
        <v>-2.5299999999999998</v>
      </c>
      <c r="AA475">
        <v>-44.3</v>
      </c>
      <c r="AB475" t="s">
        <v>538</v>
      </c>
      <c r="AC475" t="s">
        <v>109</v>
      </c>
    </row>
    <row r="476" spans="1:29" x14ac:dyDescent="0.25">
      <c r="A476" t="s">
        <v>2090</v>
      </c>
      <c r="B476" t="s">
        <v>458</v>
      </c>
      <c r="C476" t="s">
        <v>459</v>
      </c>
      <c r="D476" t="s">
        <v>2103</v>
      </c>
      <c r="E476" t="s">
        <v>461</v>
      </c>
      <c r="F476" t="s">
        <v>2113</v>
      </c>
      <c r="G476" t="s">
        <v>2114</v>
      </c>
      <c r="H476" t="s">
        <v>464</v>
      </c>
      <c r="I476" t="s">
        <v>2115</v>
      </c>
      <c r="J476" t="s">
        <v>2116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2108</v>
      </c>
      <c r="Y476" t="s">
        <v>101</v>
      </c>
      <c r="Z476">
        <v>-2.7</v>
      </c>
      <c r="AA476">
        <v>-44.82</v>
      </c>
      <c r="AB476" t="s">
        <v>538</v>
      </c>
      <c r="AC476" t="s">
        <v>109</v>
      </c>
    </row>
    <row r="477" spans="1:29" x14ac:dyDescent="0.25">
      <c r="A477" t="s">
        <v>2090</v>
      </c>
      <c r="B477" t="s">
        <v>458</v>
      </c>
      <c r="C477" t="s">
        <v>459</v>
      </c>
      <c r="D477" t="s">
        <v>2103</v>
      </c>
      <c r="E477" t="s">
        <v>461</v>
      </c>
      <c r="F477" t="s">
        <v>2117</v>
      </c>
      <c r="G477" t="s">
        <v>2118</v>
      </c>
      <c r="H477" t="s">
        <v>464</v>
      </c>
      <c r="I477" t="s">
        <v>2119</v>
      </c>
      <c r="J477" t="s">
        <v>2120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2121</v>
      </c>
      <c r="Y477" t="s">
        <v>101</v>
      </c>
      <c r="Z477">
        <v>-5.05</v>
      </c>
      <c r="AA477">
        <v>-44.58</v>
      </c>
      <c r="AB477" t="s">
        <v>538</v>
      </c>
      <c r="AC477" t="s">
        <v>109</v>
      </c>
    </row>
    <row r="478" spans="1:29" x14ac:dyDescent="0.25">
      <c r="A478" t="s">
        <v>2090</v>
      </c>
      <c r="B478" t="s">
        <v>458</v>
      </c>
      <c r="C478" t="s">
        <v>459</v>
      </c>
      <c r="D478" t="s">
        <v>2103</v>
      </c>
      <c r="E478" t="s">
        <v>461</v>
      </c>
      <c r="F478" t="s">
        <v>2122</v>
      </c>
      <c r="G478" t="s">
        <v>2123</v>
      </c>
      <c r="H478" t="s">
        <v>464</v>
      </c>
      <c r="I478" t="s">
        <v>2124</v>
      </c>
      <c r="J478" t="s">
        <v>2125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2126</v>
      </c>
      <c r="Y478" t="s">
        <v>101</v>
      </c>
      <c r="Z478">
        <v>-7.53</v>
      </c>
      <c r="AA478">
        <v>-46.04</v>
      </c>
      <c r="AB478" t="s">
        <v>538</v>
      </c>
      <c r="AC478" t="s">
        <v>109</v>
      </c>
    </row>
    <row r="479" spans="1:29" x14ac:dyDescent="0.25">
      <c r="A479" t="s">
        <v>2090</v>
      </c>
      <c r="B479" t="s">
        <v>458</v>
      </c>
      <c r="C479" t="s">
        <v>459</v>
      </c>
      <c r="D479" t="s">
        <v>2103</v>
      </c>
      <c r="E479" t="s">
        <v>461</v>
      </c>
      <c r="F479" t="s">
        <v>2127</v>
      </c>
      <c r="G479" t="s">
        <v>2128</v>
      </c>
      <c r="H479" t="s">
        <v>464</v>
      </c>
      <c r="I479" t="s">
        <v>2129</v>
      </c>
      <c r="J479" t="s">
        <v>2130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2121</v>
      </c>
      <c r="Y479" t="s">
        <v>101</v>
      </c>
      <c r="Z479">
        <v>-3.45</v>
      </c>
      <c r="AA479">
        <v>-44.78</v>
      </c>
      <c r="AB479" t="s">
        <v>476</v>
      </c>
      <c r="AC479" t="s">
        <v>2131</v>
      </c>
    </row>
    <row r="480" spans="1:29" x14ac:dyDescent="0.25">
      <c r="A480" t="s">
        <v>2090</v>
      </c>
      <c r="B480" t="s">
        <v>458</v>
      </c>
      <c r="C480" t="s">
        <v>459</v>
      </c>
      <c r="D480" t="s">
        <v>2103</v>
      </c>
      <c r="E480" t="s">
        <v>461</v>
      </c>
      <c r="F480" t="s">
        <v>2132</v>
      </c>
      <c r="G480" t="s">
        <v>2133</v>
      </c>
      <c r="H480" t="s">
        <v>464</v>
      </c>
      <c r="I480" t="s">
        <v>2134</v>
      </c>
      <c r="J480" t="s">
        <v>2135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2126</v>
      </c>
      <c r="Y480" t="s">
        <v>101</v>
      </c>
      <c r="Z480">
        <v>-6.5</v>
      </c>
      <c r="AA480">
        <v>-43.7</v>
      </c>
      <c r="AB480" t="s">
        <v>476</v>
      </c>
      <c r="AC480" t="s">
        <v>531</v>
      </c>
    </row>
    <row r="481" spans="1:29" x14ac:dyDescent="0.25">
      <c r="A481" t="s">
        <v>2090</v>
      </c>
      <c r="B481" t="s">
        <v>458</v>
      </c>
      <c r="C481" t="s">
        <v>459</v>
      </c>
      <c r="D481" t="s">
        <v>2103</v>
      </c>
      <c r="E481" t="s">
        <v>461</v>
      </c>
      <c r="F481" t="s">
        <v>2136</v>
      </c>
      <c r="G481" t="s">
        <v>2137</v>
      </c>
      <c r="H481" t="s">
        <v>464</v>
      </c>
      <c r="I481" t="s">
        <v>2138</v>
      </c>
      <c r="J481" t="s">
        <v>2139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2096</v>
      </c>
      <c r="Y481" t="s">
        <v>101</v>
      </c>
      <c r="Z481">
        <v>-2.5299999999999998</v>
      </c>
      <c r="AA481">
        <v>-44.3</v>
      </c>
      <c r="AB481" t="s">
        <v>626</v>
      </c>
      <c r="AC481" t="s">
        <v>2140</v>
      </c>
    </row>
    <row r="482" spans="1:29" x14ac:dyDescent="0.25">
      <c r="A482" t="s">
        <v>2090</v>
      </c>
      <c r="B482" t="s">
        <v>458</v>
      </c>
      <c r="C482" t="s">
        <v>459</v>
      </c>
      <c r="D482" t="s">
        <v>2103</v>
      </c>
      <c r="E482" t="s">
        <v>461</v>
      </c>
      <c r="F482" t="s">
        <v>2141</v>
      </c>
      <c r="G482" t="s">
        <v>2142</v>
      </c>
      <c r="H482" t="s">
        <v>464</v>
      </c>
      <c r="I482" t="s">
        <v>2143</v>
      </c>
      <c r="J482" t="s">
        <v>2144</v>
      </c>
      <c r="K482" t="s">
        <v>7058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2126</v>
      </c>
      <c r="X482" t="s">
        <v>2145</v>
      </c>
      <c r="Y482" t="s">
        <v>101</v>
      </c>
      <c r="Z482">
        <v>-8.3800000000000008</v>
      </c>
      <c r="AA482">
        <v>-45.98</v>
      </c>
      <c r="AB482" t="s">
        <v>626</v>
      </c>
      <c r="AC482" t="s">
        <v>2146</v>
      </c>
    </row>
    <row r="483" spans="1:29" x14ac:dyDescent="0.25">
      <c r="A483" t="s">
        <v>2090</v>
      </c>
      <c r="B483" t="s">
        <v>458</v>
      </c>
      <c r="C483" t="s">
        <v>459</v>
      </c>
      <c r="D483" t="s">
        <v>2103</v>
      </c>
      <c r="E483" t="s">
        <v>461</v>
      </c>
      <c r="F483" t="s">
        <v>2147</v>
      </c>
      <c r="G483" t="s">
        <v>2148</v>
      </c>
      <c r="H483" t="s">
        <v>464</v>
      </c>
      <c r="I483" t="s">
        <v>2149</v>
      </c>
      <c r="J483" t="s">
        <v>2150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2096</v>
      </c>
      <c r="Y483" t="s">
        <v>101</v>
      </c>
      <c r="Z483">
        <v>-2.5299999999999998</v>
      </c>
      <c r="AA483">
        <v>-44.3</v>
      </c>
      <c r="AB483" t="s">
        <v>626</v>
      </c>
      <c r="AC483" t="s">
        <v>2140</v>
      </c>
    </row>
    <row r="484" spans="1:29" x14ac:dyDescent="0.25">
      <c r="A484" t="s">
        <v>2090</v>
      </c>
      <c r="B484" t="s">
        <v>458</v>
      </c>
      <c r="C484" t="s">
        <v>459</v>
      </c>
      <c r="D484" t="s">
        <v>2103</v>
      </c>
      <c r="E484" t="s">
        <v>461</v>
      </c>
      <c r="F484" t="s">
        <v>2151</v>
      </c>
      <c r="G484" t="s">
        <v>2152</v>
      </c>
      <c r="H484" t="s">
        <v>464</v>
      </c>
      <c r="I484" t="s">
        <v>2153</v>
      </c>
      <c r="J484" t="s">
        <v>2130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2121</v>
      </c>
      <c r="Y484" t="s">
        <v>101</v>
      </c>
      <c r="Z484">
        <v>-4.57</v>
      </c>
      <c r="AA484">
        <v>-45.13</v>
      </c>
      <c r="AB484" t="s">
        <v>626</v>
      </c>
      <c r="AC484" t="s">
        <v>2131</v>
      </c>
    </row>
    <row r="485" spans="1:29" x14ac:dyDescent="0.25">
      <c r="A485" t="s">
        <v>2090</v>
      </c>
      <c r="B485" t="s">
        <v>458</v>
      </c>
      <c r="C485" t="s">
        <v>459</v>
      </c>
      <c r="D485" t="s">
        <v>2103</v>
      </c>
      <c r="E485" t="s">
        <v>461</v>
      </c>
      <c r="F485" t="s">
        <v>2154</v>
      </c>
      <c r="G485" t="s">
        <v>2155</v>
      </c>
      <c r="H485" t="s">
        <v>464</v>
      </c>
      <c r="I485" t="s">
        <v>2156</v>
      </c>
      <c r="J485" t="s">
        <v>2157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2121</v>
      </c>
      <c r="Y485" t="s">
        <v>101</v>
      </c>
      <c r="Z485">
        <v>-3.24</v>
      </c>
      <c r="AA485">
        <v>-45.82</v>
      </c>
      <c r="AB485" t="s">
        <v>626</v>
      </c>
      <c r="AC485" t="s">
        <v>2131</v>
      </c>
    </row>
    <row r="486" spans="1:29" x14ac:dyDescent="0.25">
      <c r="A486" t="s">
        <v>2090</v>
      </c>
      <c r="B486" t="s">
        <v>458</v>
      </c>
      <c r="C486" t="s">
        <v>459</v>
      </c>
      <c r="D486" t="s">
        <v>2103</v>
      </c>
      <c r="E486" t="s">
        <v>461</v>
      </c>
      <c r="F486" t="s">
        <v>2158</v>
      </c>
      <c r="G486" t="s">
        <v>2159</v>
      </c>
      <c r="H486" t="s">
        <v>464</v>
      </c>
      <c r="I486" t="s">
        <v>2095</v>
      </c>
      <c r="J486" t="s">
        <v>2160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2096</v>
      </c>
      <c r="Y486" t="s">
        <v>101</v>
      </c>
      <c r="Z486">
        <v>-2.5299999999999998</v>
      </c>
      <c r="AA486">
        <v>-44.3</v>
      </c>
      <c r="AB486" t="s">
        <v>626</v>
      </c>
      <c r="AC486" t="s">
        <v>2140</v>
      </c>
    </row>
    <row r="487" spans="1:29" x14ac:dyDescent="0.25">
      <c r="A487" t="s">
        <v>2090</v>
      </c>
      <c r="B487" t="s">
        <v>458</v>
      </c>
      <c r="C487" t="s">
        <v>459</v>
      </c>
      <c r="D487" t="s">
        <v>2103</v>
      </c>
      <c r="E487" t="s">
        <v>461</v>
      </c>
      <c r="F487" t="s">
        <v>2161</v>
      </c>
      <c r="G487" t="s">
        <v>2162</v>
      </c>
      <c r="H487" t="s">
        <v>464</v>
      </c>
      <c r="I487" t="s">
        <v>2163</v>
      </c>
      <c r="J487" t="s">
        <v>2164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2126</v>
      </c>
      <c r="Y487" t="s">
        <v>101</v>
      </c>
      <c r="Z487">
        <v>-5.82</v>
      </c>
      <c r="AA487">
        <v>-46.14</v>
      </c>
      <c r="AB487" t="s">
        <v>626</v>
      </c>
      <c r="AC487" t="s">
        <v>2146</v>
      </c>
    </row>
    <row r="488" spans="1:29" x14ac:dyDescent="0.25">
      <c r="A488" t="s">
        <v>2090</v>
      </c>
      <c r="B488" t="s">
        <v>458</v>
      </c>
      <c r="C488" t="s">
        <v>459</v>
      </c>
      <c r="D488" t="s">
        <v>2103</v>
      </c>
      <c r="E488" t="s">
        <v>461</v>
      </c>
      <c r="F488" t="s">
        <v>2165</v>
      </c>
      <c r="G488" t="s">
        <v>2166</v>
      </c>
      <c r="H488" t="s">
        <v>464</v>
      </c>
      <c r="I488" t="s">
        <v>1839</v>
      </c>
      <c r="J488" t="s">
        <v>2167</v>
      </c>
      <c r="K488" t="s">
        <v>2168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2126</v>
      </c>
      <c r="X488" t="s">
        <v>1841</v>
      </c>
      <c r="Y488" t="s">
        <v>101</v>
      </c>
      <c r="Z488">
        <v>-6.56</v>
      </c>
      <c r="AA488">
        <v>-47.45</v>
      </c>
      <c r="AB488" t="s">
        <v>626</v>
      </c>
      <c r="AC488" t="s">
        <v>2146</v>
      </c>
    </row>
    <row r="489" spans="1:29" x14ac:dyDescent="0.25">
      <c r="A489" t="s">
        <v>2090</v>
      </c>
      <c r="B489" t="s">
        <v>458</v>
      </c>
      <c r="C489" t="s">
        <v>459</v>
      </c>
      <c r="D489" t="s">
        <v>2103</v>
      </c>
      <c r="E489" t="s">
        <v>461</v>
      </c>
      <c r="F489" t="s">
        <v>2169</v>
      </c>
      <c r="G489" t="s">
        <v>2170</v>
      </c>
      <c r="H489" t="s">
        <v>464</v>
      </c>
      <c r="I489" t="s">
        <v>2171</v>
      </c>
      <c r="J489" t="s">
        <v>2172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2108</v>
      </c>
      <c r="Y489" t="s">
        <v>101</v>
      </c>
      <c r="Z489">
        <v>-4.04</v>
      </c>
      <c r="AA489">
        <v>-44.47</v>
      </c>
      <c r="AB489" t="s">
        <v>476</v>
      </c>
      <c r="AC489" t="s">
        <v>2131</v>
      </c>
    </row>
    <row r="490" spans="1:29" x14ac:dyDescent="0.25">
      <c r="A490" t="s">
        <v>2090</v>
      </c>
      <c r="B490" t="s">
        <v>458</v>
      </c>
      <c r="C490" t="s">
        <v>459</v>
      </c>
      <c r="D490" t="s">
        <v>2103</v>
      </c>
      <c r="E490" t="s">
        <v>461</v>
      </c>
      <c r="F490" t="s">
        <v>2173</v>
      </c>
      <c r="G490" t="s">
        <v>2174</v>
      </c>
      <c r="H490" t="s">
        <v>464</v>
      </c>
      <c r="I490" t="s">
        <v>2175</v>
      </c>
      <c r="J490" t="s">
        <v>2176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2121</v>
      </c>
      <c r="Y490" t="s">
        <v>101</v>
      </c>
      <c r="Z490">
        <v>-4.59</v>
      </c>
      <c r="AA490">
        <v>-44.85</v>
      </c>
      <c r="AB490" t="s">
        <v>626</v>
      </c>
      <c r="AC490" t="s">
        <v>2131</v>
      </c>
    </row>
    <row r="491" spans="1:29" x14ac:dyDescent="0.25">
      <c r="A491" t="s">
        <v>2090</v>
      </c>
      <c r="B491" t="s">
        <v>458</v>
      </c>
      <c r="C491" t="s">
        <v>459</v>
      </c>
      <c r="D491" t="s">
        <v>2103</v>
      </c>
      <c r="E491" t="s">
        <v>461</v>
      </c>
      <c r="F491" t="s">
        <v>2177</v>
      </c>
      <c r="G491" t="s">
        <v>2178</v>
      </c>
      <c r="H491" t="s">
        <v>464</v>
      </c>
      <c r="I491" t="s">
        <v>2179</v>
      </c>
      <c r="J491" t="s">
        <v>2180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2126</v>
      </c>
      <c r="Y491" t="s">
        <v>101</v>
      </c>
      <c r="Z491">
        <v>-7.36</v>
      </c>
      <c r="AA491">
        <v>-46.62</v>
      </c>
      <c r="AB491" t="s">
        <v>626</v>
      </c>
      <c r="AC491" t="s">
        <v>2146</v>
      </c>
    </row>
    <row r="492" spans="1:29" x14ac:dyDescent="0.25">
      <c r="A492" t="s">
        <v>2090</v>
      </c>
      <c r="B492" t="s">
        <v>458</v>
      </c>
      <c r="C492" t="s">
        <v>459</v>
      </c>
      <c r="D492" t="s">
        <v>2103</v>
      </c>
      <c r="E492" t="s">
        <v>461</v>
      </c>
      <c r="F492" t="s">
        <v>2181</v>
      </c>
      <c r="G492" t="s">
        <v>2182</v>
      </c>
      <c r="H492" t="s">
        <v>464</v>
      </c>
      <c r="I492" t="s">
        <v>2183</v>
      </c>
      <c r="J492" t="s">
        <v>2184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2108</v>
      </c>
      <c r="Y492" t="s">
        <v>101</v>
      </c>
      <c r="Z492">
        <v>-4.91</v>
      </c>
      <c r="AA492">
        <v>-46.02</v>
      </c>
      <c r="AB492" t="s">
        <v>626</v>
      </c>
      <c r="AC492" t="s">
        <v>2146</v>
      </c>
    </row>
    <row r="493" spans="1:29" x14ac:dyDescent="0.25">
      <c r="A493" t="s">
        <v>2090</v>
      </c>
      <c r="B493" t="s">
        <v>574</v>
      </c>
      <c r="C493" t="s">
        <v>459</v>
      </c>
      <c r="D493" t="s">
        <v>2103</v>
      </c>
      <c r="E493" t="s">
        <v>461</v>
      </c>
      <c r="F493" t="s">
        <v>2185</v>
      </c>
      <c r="G493" t="s">
        <v>2186</v>
      </c>
      <c r="H493" t="s">
        <v>464</v>
      </c>
      <c r="I493" t="s">
        <v>2187</v>
      </c>
      <c r="J493" t="s">
        <v>2188</v>
      </c>
      <c r="K493" t="s">
        <v>2189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2126</v>
      </c>
      <c r="X493" t="s">
        <v>2145</v>
      </c>
      <c r="Y493" t="s">
        <v>101</v>
      </c>
      <c r="Z493">
        <v>-7.53</v>
      </c>
      <c r="AA493">
        <v>-46.04</v>
      </c>
      <c r="AB493" t="s">
        <v>538</v>
      </c>
      <c r="AC493" t="s">
        <v>109</v>
      </c>
    </row>
    <row r="494" spans="1:29" x14ac:dyDescent="0.25">
      <c r="A494" t="s">
        <v>2090</v>
      </c>
      <c r="B494" t="s">
        <v>574</v>
      </c>
      <c r="C494" t="s">
        <v>459</v>
      </c>
      <c r="D494" t="s">
        <v>2103</v>
      </c>
      <c r="E494" t="s">
        <v>461</v>
      </c>
      <c r="F494" t="s">
        <v>2190</v>
      </c>
      <c r="G494" t="s">
        <v>2191</v>
      </c>
      <c r="H494" t="s">
        <v>464</v>
      </c>
      <c r="I494" t="s">
        <v>2192</v>
      </c>
      <c r="J494" t="s">
        <v>2193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2194</v>
      </c>
      <c r="Y494" t="s">
        <v>101</v>
      </c>
      <c r="Z494">
        <v>-4.46</v>
      </c>
      <c r="AA494">
        <v>-43.89</v>
      </c>
      <c r="AB494" t="s">
        <v>626</v>
      </c>
      <c r="AC494" t="s">
        <v>2097</v>
      </c>
    </row>
    <row r="495" spans="1:29" x14ac:dyDescent="0.25">
      <c r="A495" t="s">
        <v>2090</v>
      </c>
      <c r="B495" t="s">
        <v>477</v>
      </c>
      <c r="C495" t="s">
        <v>478</v>
      </c>
      <c r="D495" t="s">
        <v>2195</v>
      </c>
      <c r="E495" t="s">
        <v>480</v>
      </c>
      <c r="F495" t="s">
        <v>2196</v>
      </c>
      <c r="G495" t="s">
        <v>2197</v>
      </c>
      <c r="H495" t="s">
        <v>464</v>
      </c>
      <c r="I495" t="s">
        <v>2149</v>
      </c>
      <c r="J495" t="s">
        <v>2112</v>
      </c>
      <c r="K495" t="s">
        <v>2198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467</v>
      </c>
      <c r="V495" t="s">
        <v>109</v>
      </c>
      <c r="W495" t="s">
        <v>2096</v>
      </c>
      <c r="Y495" t="s">
        <v>101</v>
      </c>
      <c r="Z495">
        <v>-2.5299999999999998</v>
      </c>
      <c r="AA495">
        <v>-44.3</v>
      </c>
      <c r="AB495" t="s">
        <v>538</v>
      </c>
      <c r="AC495" t="s">
        <v>109</v>
      </c>
    </row>
    <row r="496" spans="1:29" x14ac:dyDescent="0.25">
      <c r="A496" t="s">
        <v>2090</v>
      </c>
      <c r="B496" t="s">
        <v>486</v>
      </c>
      <c r="C496" t="s">
        <v>459</v>
      </c>
      <c r="D496" t="s">
        <v>2199</v>
      </c>
      <c r="E496" t="s">
        <v>488</v>
      </c>
      <c r="F496" t="s">
        <v>2200</v>
      </c>
      <c r="G496" t="s">
        <v>2201</v>
      </c>
      <c r="H496" t="s">
        <v>464</v>
      </c>
      <c r="I496" t="s">
        <v>2202</v>
      </c>
      <c r="J496" t="s">
        <v>2203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2121</v>
      </c>
      <c r="Y496" t="s">
        <v>101</v>
      </c>
      <c r="Z496">
        <v>-3.54</v>
      </c>
      <c r="AA496">
        <v>-43.92</v>
      </c>
      <c r="AB496" t="s">
        <v>538</v>
      </c>
      <c r="AC496" t="s">
        <v>109</v>
      </c>
    </row>
    <row r="497" spans="1:29" x14ac:dyDescent="0.25">
      <c r="A497" t="s">
        <v>2090</v>
      </c>
      <c r="B497" t="s">
        <v>486</v>
      </c>
      <c r="C497" t="s">
        <v>459</v>
      </c>
      <c r="D497" t="s">
        <v>2199</v>
      </c>
      <c r="E497" t="s">
        <v>488</v>
      </c>
      <c r="F497" t="s">
        <v>2204</v>
      </c>
      <c r="G497" t="s">
        <v>2205</v>
      </c>
      <c r="H497" t="s">
        <v>464</v>
      </c>
      <c r="I497" t="s">
        <v>2156</v>
      </c>
      <c r="J497" t="s">
        <v>2203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2121</v>
      </c>
      <c r="Y497" t="s">
        <v>101</v>
      </c>
      <c r="Z497">
        <v>-3.24</v>
      </c>
      <c r="AA497">
        <v>-45.82</v>
      </c>
      <c r="AB497" t="s">
        <v>538</v>
      </c>
      <c r="AC497" t="s">
        <v>109</v>
      </c>
    </row>
    <row r="498" spans="1:29" x14ac:dyDescent="0.25">
      <c r="A498" t="s">
        <v>2090</v>
      </c>
      <c r="B498" t="s">
        <v>486</v>
      </c>
      <c r="C498" t="s">
        <v>459</v>
      </c>
      <c r="D498" t="s">
        <v>2199</v>
      </c>
      <c r="E498" t="s">
        <v>488</v>
      </c>
      <c r="F498" t="s">
        <v>2206</v>
      </c>
      <c r="G498" t="s">
        <v>2207</v>
      </c>
      <c r="H498" t="s">
        <v>464</v>
      </c>
      <c r="I498" t="s">
        <v>2153</v>
      </c>
      <c r="J498" t="s">
        <v>729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2121</v>
      </c>
      <c r="Y498" t="s">
        <v>101</v>
      </c>
      <c r="Z498">
        <v>-4.57</v>
      </c>
      <c r="AA498">
        <v>-45.13</v>
      </c>
      <c r="AB498" t="s">
        <v>538</v>
      </c>
      <c r="AC498" t="s">
        <v>109</v>
      </c>
    </row>
    <row r="499" spans="1:29" x14ac:dyDescent="0.25">
      <c r="A499" t="s">
        <v>2090</v>
      </c>
      <c r="B499" t="s">
        <v>486</v>
      </c>
      <c r="C499" t="s">
        <v>459</v>
      </c>
      <c r="D499" t="s">
        <v>2199</v>
      </c>
      <c r="E499" t="s">
        <v>488</v>
      </c>
      <c r="F499" t="s">
        <v>2208</v>
      </c>
      <c r="G499" t="s">
        <v>2209</v>
      </c>
      <c r="H499" t="s">
        <v>464</v>
      </c>
      <c r="I499" t="s">
        <v>2124</v>
      </c>
      <c r="J499" t="s">
        <v>2210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2126</v>
      </c>
      <c r="Y499" t="s">
        <v>101</v>
      </c>
      <c r="Z499">
        <v>-7.53</v>
      </c>
      <c r="AA499">
        <v>-46.04</v>
      </c>
      <c r="AB499" t="s">
        <v>538</v>
      </c>
      <c r="AC499" t="s">
        <v>109</v>
      </c>
    </row>
    <row r="500" spans="1:29" x14ac:dyDescent="0.25">
      <c r="A500" t="s">
        <v>2090</v>
      </c>
      <c r="B500" t="s">
        <v>486</v>
      </c>
      <c r="C500" t="s">
        <v>459</v>
      </c>
      <c r="D500" t="s">
        <v>2199</v>
      </c>
      <c r="E500" t="s">
        <v>488</v>
      </c>
      <c r="F500" t="s">
        <v>2211</v>
      </c>
      <c r="G500" t="s">
        <v>2212</v>
      </c>
      <c r="H500" t="s">
        <v>464</v>
      </c>
      <c r="I500" t="s">
        <v>2213</v>
      </c>
      <c r="J500" t="s">
        <v>2214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2108</v>
      </c>
      <c r="Y500" t="s">
        <v>101</v>
      </c>
      <c r="Z500">
        <v>-4.28</v>
      </c>
      <c r="AA500">
        <v>-45.25</v>
      </c>
      <c r="AB500" t="s">
        <v>626</v>
      </c>
      <c r="AC500" t="s">
        <v>2131</v>
      </c>
    </row>
    <row r="501" spans="1:29" x14ac:dyDescent="0.25">
      <c r="A501" t="s">
        <v>2090</v>
      </c>
      <c r="B501" t="s">
        <v>486</v>
      </c>
      <c r="C501" t="s">
        <v>459</v>
      </c>
      <c r="D501" t="s">
        <v>2199</v>
      </c>
      <c r="E501" t="s">
        <v>488</v>
      </c>
      <c r="F501" t="s">
        <v>2215</v>
      </c>
      <c r="G501" t="s">
        <v>2216</v>
      </c>
      <c r="H501" t="s">
        <v>464</v>
      </c>
      <c r="I501" t="s">
        <v>2217</v>
      </c>
      <c r="J501" t="s">
        <v>2218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2096</v>
      </c>
      <c r="Y501" t="s">
        <v>101</v>
      </c>
      <c r="Z501">
        <v>-2.75</v>
      </c>
      <c r="AA501">
        <v>-42.83</v>
      </c>
      <c r="AB501" t="s">
        <v>626</v>
      </c>
      <c r="AC501" t="s">
        <v>2140</v>
      </c>
    </row>
    <row r="502" spans="1:29" x14ac:dyDescent="0.25">
      <c r="A502" t="s">
        <v>2090</v>
      </c>
      <c r="B502" t="s">
        <v>486</v>
      </c>
      <c r="C502" t="s">
        <v>459</v>
      </c>
      <c r="D502" t="s">
        <v>2199</v>
      </c>
      <c r="E502" t="s">
        <v>488</v>
      </c>
      <c r="F502" t="s">
        <v>2219</v>
      </c>
      <c r="G502" t="s">
        <v>2220</v>
      </c>
      <c r="H502" t="s">
        <v>464</v>
      </c>
      <c r="I502" t="s">
        <v>2221</v>
      </c>
      <c r="J502" t="s">
        <v>2222</v>
      </c>
      <c r="K502" t="s">
        <v>2223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2126</v>
      </c>
      <c r="X502" t="s">
        <v>2145</v>
      </c>
      <c r="Y502" t="s">
        <v>101</v>
      </c>
      <c r="Z502">
        <v>-7.53</v>
      </c>
      <c r="AA502">
        <v>-46.04</v>
      </c>
      <c r="AB502" t="s">
        <v>626</v>
      </c>
      <c r="AC502" t="s">
        <v>2146</v>
      </c>
    </row>
    <row r="503" spans="1:29" x14ac:dyDescent="0.25">
      <c r="A503" t="s">
        <v>2090</v>
      </c>
      <c r="B503" t="s">
        <v>486</v>
      </c>
      <c r="C503" t="s">
        <v>459</v>
      </c>
      <c r="D503" t="s">
        <v>2199</v>
      </c>
      <c r="E503" t="s">
        <v>488</v>
      </c>
      <c r="F503" t="s">
        <v>2224</v>
      </c>
      <c r="G503" t="s">
        <v>2225</v>
      </c>
      <c r="H503" t="s">
        <v>464</v>
      </c>
      <c r="I503" t="s">
        <v>2226</v>
      </c>
      <c r="J503" t="s">
        <v>2227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2126</v>
      </c>
      <c r="Y503" t="s">
        <v>101</v>
      </c>
      <c r="Z503">
        <v>-9.11</v>
      </c>
      <c r="AA503">
        <v>-45.93</v>
      </c>
      <c r="AB503" t="s">
        <v>626</v>
      </c>
      <c r="AC503" t="s">
        <v>2146</v>
      </c>
    </row>
    <row r="504" spans="1:29" x14ac:dyDescent="0.25">
      <c r="A504" t="s">
        <v>2090</v>
      </c>
      <c r="B504" t="s">
        <v>539</v>
      </c>
      <c r="C504" t="s">
        <v>478</v>
      </c>
      <c r="D504" t="s">
        <v>2228</v>
      </c>
      <c r="E504" t="s">
        <v>2229</v>
      </c>
      <c r="F504" t="s">
        <v>2230</v>
      </c>
      <c r="G504" t="s">
        <v>2231</v>
      </c>
      <c r="H504" t="s">
        <v>464</v>
      </c>
      <c r="I504" t="s">
        <v>2232</v>
      </c>
      <c r="J504" t="s">
        <v>2233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467</v>
      </c>
      <c r="V504" t="s">
        <v>109</v>
      </c>
      <c r="W504" t="s">
        <v>2096</v>
      </c>
      <c r="X504" t="s">
        <v>2234</v>
      </c>
      <c r="Y504" t="s">
        <v>101</v>
      </c>
      <c r="Z504">
        <v>-2.5299999999999998</v>
      </c>
      <c r="AA504">
        <v>-44.3</v>
      </c>
      <c r="AB504" t="s">
        <v>538</v>
      </c>
      <c r="AC504" t="s">
        <v>109</v>
      </c>
    </row>
    <row r="505" spans="1:29" x14ac:dyDescent="0.25">
      <c r="A505" t="s">
        <v>2090</v>
      </c>
      <c r="B505" t="s">
        <v>458</v>
      </c>
      <c r="C505" t="s">
        <v>459</v>
      </c>
      <c r="D505" t="s">
        <v>2235</v>
      </c>
      <c r="E505" t="s">
        <v>2236</v>
      </c>
      <c r="F505" t="s">
        <v>2237</v>
      </c>
      <c r="G505" t="s">
        <v>2238</v>
      </c>
      <c r="H505" t="s">
        <v>464</v>
      </c>
      <c r="I505" t="s">
        <v>2239</v>
      </c>
      <c r="J505" t="s">
        <v>2240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467</v>
      </c>
      <c r="V505" t="s">
        <v>109</v>
      </c>
      <c r="W505" t="s">
        <v>2194</v>
      </c>
      <c r="Y505" t="s">
        <v>101</v>
      </c>
      <c r="Z505">
        <v>-3.68</v>
      </c>
      <c r="AA505">
        <v>-42.75</v>
      </c>
      <c r="AB505" t="s">
        <v>538</v>
      </c>
      <c r="AC505" t="s">
        <v>109</v>
      </c>
    </row>
    <row r="506" spans="1:29" x14ac:dyDescent="0.25">
      <c r="A506" t="s">
        <v>2090</v>
      </c>
      <c r="B506" t="s">
        <v>496</v>
      </c>
      <c r="C506" t="s">
        <v>459</v>
      </c>
      <c r="D506" t="s">
        <v>2241</v>
      </c>
      <c r="E506" t="s">
        <v>498</v>
      </c>
      <c r="F506" t="s">
        <v>2242</v>
      </c>
      <c r="G506" t="s">
        <v>2243</v>
      </c>
      <c r="H506" t="s">
        <v>464</v>
      </c>
      <c r="I506" t="s">
        <v>2244</v>
      </c>
      <c r="J506" t="s">
        <v>616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2108</v>
      </c>
      <c r="Y506" t="s">
        <v>101</v>
      </c>
      <c r="Z506">
        <v>-2.89</v>
      </c>
      <c r="AA506">
        <v>-44.88</v>
      </c>
      <c r="AB506" t="s">
        <v>538</v>
      </c>
      <c r="AC506" t="s">
        <v>109</v>
      </c>
    </row>
    <row r="507" spans="1:29" x14ac:dyDescent="0.25">
      <c r="A507" t="s">
        <v>2090</v>
      </c>
      <c r="B507" t="s">
        <v>496</v>
      </c>
      <c r="C507" t="s">
        <v>459</v>
      </c>
      <c r="D507" t="s">
        <v>2241</v>
      </c>
      <c r="E507" t="s">
        <v>498</v>
      </c>
      <c r="F507" t="s">
        <v>2245</v>
      </c>
      <c r="G507" t="s">
        <v>2246</v>
      </c>
      <c r="H507" t="s">
        <v>464</v>
      </c>
      <c r="I507" t="s">
        <v>2247</v>
      </c>
      <c r="J507" t="s">
        <v>616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2108</v>
      </c>
      <c r="X507" t="s">
        <v>2248</v>
      </c>
      <c r="Y507" t="s">
        <v>101</v>
      </c>
      <c r="Z507">
        <v>-1.2</v>
      </c>
      <c r="AA507">
        <v>-46.02</v>
      </c>
      <c r="AB507" t="s">
        <v>538</v>
      </c>
      <c r="AC507" t="s">
        <v>109</v>
      </c>
    </row>
    <row r="508" spans="1:29" x14ac:dyDescent="0.25">
      <c r="A508" t="s">
        <v>2090</v>
      </c>
      <c r="B508" t="s">
        <v>496</v>
      </c>
      <c r="C508" t="s">
        <v>459</v>
      </c>
      <c r="D508" t="s">
        <v>2241</v>
      </c>
      <c r="E508" t="s">
        <v>498</v>
      </c>
      <c r="F508" t="s">
        <v>2249</v>
      </c>
      <c r="G508" t="s">
        <v>2250</v>
      </c>
      <c r="H508" t="s">
        <v>464</v>
      </c>
      <c r="I508" t="s">
        <v>2251</v>
      </c>
      <c r="J508" t="s">
        <v>2252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2126</v>
      </c>
      <c r="Y508" t="s">
        <v>101</v>
      </c>
      <c r="Z508">
        <v>-5.57</v>
      </c>
      <c r="AA508">
        <v>-46.74</v>
      </c>
      <c r="AB508" t="s">
        <v>538</v>
      </c>
      <c r="AC508" t="s">
        <v>109</v>
      </c>
    </row>
    <row r="509" spans="1:29" x14ac:dyDescent="0.25">
      <c r="A509" t="s">
        <v>2090</v>
      </c>
      <c r="B509" t="s">
        <v>496</v>
      </c>
      <c r="C509" t="s">
        <v>459</v>
      </c>
      <c r="D509" t="s">
        <v>2241</v>
      </c>
      <c r="E509" t="s">
        <v>498</v>
      </c>
      <c r="F509" t="s">
        <v>2253</v>
      </c>
      <c r="G509" t="s">
        <v>2254</v>
      </c>
      <c r="H509" t="s">
        <v>464</v>
      </c>
      <c r="I509" t="s">
        <v>2255</v>
      </c>
      <c r="J509" t="s">
        <v>616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2126</v>
      </c>
      <c r="X509" t="s">
        <v>2256</v>
      </c>
      <c r="Y509" t="s">
        <v>101</v>
      </c>
      <c r="Z509">
        <v>-6.37</v>
      </c>
      <c r="AA509">
        <v>-44.36</v>
      </c>
      <c r="AB509" t="s">
        <v>538</v>
      </c>
      <c r="AC509" t="s">
        <v>109</v>
      </c>
    </row>
    <row r="510" spans="1:29" x14ac:dyDescent="0.25">
      <c r="A510" t="s">
        <v>2090</v>
      </c>
      <c r="B510" t="s">
        <v>496</v>
      </c>
      <c r="C510" t="s">
        <v>459</v>
      </c>
      <c r="D510" t="s">
        <v>2241</v>
      </c>
      <c r="E510" t="s">
        <v>498</v>
      </c>
      <c r="F510" t="s">
        <v>2257</v>
      </c>
      <c r="G510" t="s">
        <v>2258</v>
      </c>
      <c r="H510" t="s">
        <v>464</v>
      </c>
      <c r="I510" t="s">
        <v>2259</v>
      </c>
      <c r="J510" t="s">
        <v>2252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2108</v>
      </c>
      <c r="Y510" t="s">
        <v>101</v>
      </c>
      <c r="Z510">
        <v>-1.66</v>
      </c>
      <c r="AA510">
        <v>-45.37</v>
      </c>
      <c r="AB510" t="s">
        <v>538</v>
      </c>
      <c r="AC510" t="s">
        <v>109</v>
      </c>
    </row>
    <row r="511" spans="1:29" x14ac:dyDescent="0.25">
      <c r="A511" t="s">
        <v>2090</v>
      </c>
      <c r="B511" t="s">
        <v>496</v>
      </c>
      <c r="C511" t="s">
        <v>459</v>
      </c>
      <c r="D511" t="s">
        <v>2241</v>
      </c>
      <c r="E511" t="s">
        <v>498</v>
      </c>
      <c r="F511" t="s">
        <v>2260</v>
      </c>
      <c r="G511" t="s">
        <v>2261</v>
      </c>
      <c r="H511" t="s">
        <v>464</v>
      </c>
      <c r="I511" t="s">
        <v>2262</v>
      </c>
      <c r="J511" t="s">
        <v>2263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2096</v>
      </c>
      <c r="Y511" t="s">
        <v>101</v>
      </c>
      <c r="Z511">
        <v>-2.5299999999999998</v>
      </c>
      <c r="AA511">
        <v>-44.3</v>
      </c>
      <c r="AB511" t="s">
        <v>538</v>
      </c>
      <c r="AC511" t="s">
        <v>109</v>
      </c>
    </row>
    <row r="512" spans="1:29" x14ac:dyDescent="0.25">
      <c r="A512" t="s">
        <v>2090</v>
      </c>
      <c r="B512" t="s">
        <v>496</v>
      </c>
      <c r="C512" t="s">
        <v>459</v>
      </c>
      <c r="D512" t="s">
        <v>2241</v>
      </c>
      <c r="E512" t="s">
        <v>498</v>
      </c>
      <c r="F512" t="s">
        <v>2264</v>
      </c>
      <c r="G512" t="s">
        <v>2265</v>
      </c>
      <c r="H512" t="s">
        <v>464</v>
      </c>
      <c r="I512" t="s">
        <v>2266</v>
      </c>
      <c r="J512" t="s">
        <v>616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2108</v>
      </c>
      <c r="Y512" t="s">
        <v>101</v>
      </c>
      <c r="Z512">
        <v>-3.22</v>
      </c>
      <c r="AA512">
        <v>-45</v>
      </c>
      <c r="AB512" t="s">
        <v>476</v>
      </c>
      <c r="AC512" t="s">
        <v>2140</v>
      </c>
    </row>
    <row r="513" spans="1:29" x14ac:dyDescent="0.25">
      <c r="A513" t="s">
        <v>2090</v>
      </c>
      <c r="B513" t="s">
        <v>496</v>
      </c>
      <c r="C513" t="s">
        <v>459</v>
      </c>
      <c r="D513" t="s">
        <v>2241</v>
      </c>
      <c r="E513" t="s">
        <v>498</v>
      </c>
      <c r="F513" t="s">
        <v>2267</v>
      </c>
      <c r="G513" t="s">
        <v>2268</v>
      </c>
      <c r="H513" t="s">
        <v>464</v>
      </c>
      <c r="I513" t="s">
        <v>2269</v>
      </c>
      <c r="J513" t="s">
        <v>616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2096</v>
      </c>
      <c r="Y513" t="s">
        <v>101</v>
      </c>
      <c r="Z513">
        <v>-2.56</v>
      </c>
      <c r="AA513">
        <v>-44.2</v>
      </c>
      <c r="AB513" t="s">
        <v>476</v>
      </c>
      <c r="AC513" t="s">
        <v>2140</v>
      </c>
    </row>
    <row r="514" spans="1:29" x14ac:dyDescent="0.25">
      <c r="A514" t="s">
        <v>2090</v>
      </c>
      <c r="B514" t="s">
        <v>1246</v>
      </c>
      <c r="C514" t="s">
        <v>459</v>
      </c>
      <c r="D514" t="s">
        <v>2270</v>
      </c>
      <c r="E514" t="s">
        <v>2271</v>
      </c>
      <c r="F514" t="s">
        <v>2272</v>
      </c>
      <c r="G514" t="s">
        <v>2273</v>
      </c>
      <c r="H514" t="s">
        <v>552</v>
      </c>
      <c r="I514" t="s">
        <v>2274</v>
      </c>
      <c r="J514" t="s">
        <v>2275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2126</v>
      </c>
      <c r="Y514" t="s">
        <v>101</v>
      </c>
      <c r="Z514">
        <v>-4.95</v>
      </c>
      <c r="AA514">
        <v>-47.51</v>
      </c>
      <c r="AB514" t="s">
        <v>626</v>
      </c>
      <c r="AC514" t="s">
        <v>109</v>
      </c>
    </row>
    <row r="515" spans="1:29" x14ac:dyDescent="0.25">
      <c r="A515" t="s">
        <v>2090</v>
      </c>
      <c r="B515" t="s">
        <v>458</v>
      </c>
      <c r="C515" t="s">
        <v>459</v>
      </c>
      <c r="D515" t="s">
        <v>2276</v>
      </c>
      <c r="E515" t="s">
        <v>2277</v>
      </c>
      <c r="F515" t="s">
        <v>2278</v>
      </c>
      <c r="G515" t="s">
        <v>2279</v>
      </c>
      <c r="H515" t="s">
        <v>464</v>
      </c>
      <c r="I515" t="s">
        <v>2280</v>
      </c>
      <c r="J515" t="s">
        <v>2281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2126</v>
      </c>
      <c r="Y515" t="s">
        <v>101</v>
      </c>
      <c r="Z515">
        <v>-4.08</v>
      </c>
      <c r="AA515">
        <v>-45.87</v>
      </c>
      <c r="AB515" t="s">
        <v>538</v>
      </c>
      <c r="AC515" t="s">
        <v>109</v>
      </c>
    </row>
    <row r="516" spans="1:29" x14ac:dyDescent="0.25">
      <c r="A516" t="s">
        <v>2090</v>
      </c>
      <c r="B516" t="s">
        <v>458</v>
      </c>
      <c r="C516" t="s">
        <v>459</v>
      </c>
      <c r="D516" t="s">
        <v>2276</v>
      </c>
      <c r="E516" t="s">
        <v>2277</v>
      </c>
      <c r="F516" t="s">
        <v>2282</v>
      </c>
      <c r="G516" t="s">
        <v>2283</v>
      </c>
      <c r="H516" t="s">
        <v>464</v>
      </c>
      <c r="I516" t="s">
        <v>2213</v>
      </c>
      <c r="J516" t="s">
        <v>2284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2108</v>
      </c>
      <c r="X516" t="s">
        <v>2285</v>
      </c>
      <c r="Y516" t="s">
        <v>101</v>
      </c>
      <c r="Z516">
        <v>-4.28</v>
      </c>
      <c r="AA516">
        <v>-45.25</v>
      </c>
      <c r="AB516" t="s">
        <v>524</v>
      </c>
      <c r="AC516" t="s">
        <v>2131</v>
      </c>
    </row>
    <row r="517" spans="1:29" x14ac:dyDescent="0.25">
      <c r="A517" t="s">
        <v>2090</v>
      </c>
      <c r="B517" t="s">
        <v>574</v>
      </c>
      <c r="C517" t="s">
        <v>459</v>
      </c>
      <c r="D517" t="s">
        <v>2276</v>
      </c>
      <c r="E517" t="s">
        <v>2277</v>
      </c>
      <c r="F517" t="s">
        <v>2286</v>
      </c>
      <c r="G517" t="s">
        <v>2287</v>
      </c>
      <c r="H517" t="s">
        <v>464</v>
      </c>
      <c r="I517" t="s">
        <v>2288</v>
      </c>
      <c r="J517" t="s">
        <v>2289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467</v>
      </c>
      <c r="V517" t="s">
        <v>109</v>
      </c>
      <c r="W517" t="s">
        <v>2121</v>
      </c>
      <c r="Y517" t="s">
        <v>101</v>
      </c>
      <c r="Z517">
        <v>-4.07</v>
      </c>
      <c r="AA517">
        <v>-45.69</v>
      </c>
      <c r="AB517" t="s">
        <v>538</v>
      </c>
      <c r="AC517" t="s">
        <v>109</v>
      </c>
    </row>
    <row r="518" spans="1:29" x14ac:dyDescent="0.25">
      <c r="A518" t="s">
        <v>2090</v>
      </c>
      <c r="B518" t="s">
        <v>517</v>
      </c>
      <c r="C518" t="s">
        <v>459</v>
      </c>
      <c r="D518" t="s">
        <v>2276</v>
      </c>
      <c r="E518" t="s">
        <v>2277</v>
      </c>
      <c r="F518" t="s">
        <v>2290</v>
      </c>
      <c r="G518" t="s">
        <v>2291</v>
      </c>
      <c r="H518" t="s">
        <v>464</v>
      </c>
      <c r="I518" t="s">
        <v>2288</v>
      </c>
      <c r="J518" t="s">
        <v>1830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2121</v>
      </c>
      <c r="Y518" t="s">
        <v>101</v>
      </c>
      <c r="Z518">
        <v>-4.07</v>
      </c>
      <c r="AA518">
        <v>-45.69</v>
      </c>
      <c r="AB518" t="s">
        <v>524</v>
      </c>
      <c r="AC518" t="s">
        <v>2131</v>
      </c>
    </row>
    <row r="519" spans="1:29" x14ac:dyDescent="0.25">
      <c r="A519" t="s">
        <v>2090</v>
      </c>
      <c r="B519" t="s">
        <v>1246</v>
      </c>
      <c r="C519" t="s">
        <v>459</v>
      </c>
      <c r="D519" t="s">
        <v>2276</v>
      </c>
      <c r="E519" t="s">
        <v>2277</v>
      </c>
      <c r="F519" t="s">
        <v>2292</v>
      </c>
      <c r="G519" t="s">
        <v>2293</v>
      </c>
      <c r="H519" t="s">
        <v>552</v>
      </c>
      <c r="I519" t="s">
        <v>2294</v>
      </c>
      <c r="J519" t="s">
        <v>2295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2121</v>
      </c>
      <c r="Y519" t="s">
        <v>101</v>
      </c>
      <c r="Z519">
        <v>-4.07</v>
      </c>
      <c r="AA519">
        <v>-45.69</v>
      </c>
      <c r="AB519" t="s">
        <v>538</v>
      </c>
      <c r="AC519" t="s">
        <v>109</v>
      </c>
    </row>
    <row r="520" spans="1:29" x14ac:dyDescent="0.25">
      <c r="A520" t="s">
        <v>2090</v>
      </c>
      <c r="B520" t="s">
        <v>581</v>
      </c>
      <c r="C520" t="s">
        <v>478</v>
      </c>
      <c r="D520" t="s">
        <v>2296</v>
      </c>
      <c r="E520" t="s">
        <v>2297</v>
      </c>
      <c r="F520" t="s">
        <v>2298</v>
      </c>
      <c r="G520" t="s">
        <v>2299</v>
      </c>
      <c r="H520" t="s">
        <v>464</v>
      </c>
      <c r="I520" t="s">
        <v>2300</v>
      </c>
      <c r="J520" t="s">
        <v>2301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2121</v>
      </c>
      <c r="Y520" t="s">
        <v>101</v>
      </c>
      <c r="Z520">
        <v>-4.38</v>
      </c>
      <c r="AA520">
        <v>-44.33</v>
      </c>
      <c r="AB520" t="s">
        <v>538</v>
      </c>
      <c r="AC520" t="s">
        <v>109</v>
      </c>
    </row>
    <row r="521" spans="1:29" x14ac:dyDescent="0.25">
      <c r="A521" t="s">
        <v>2090</v>
      </c>
      <c r="B521" t="s">
        <v>1246</v>
      </c>
      <c r="C521" t="s">
        <v>547</v>
      </c>
      <c r="D521" t="s">
        <v>2302</v>
      </c>
      <c r="E521" t="s">
        <v>732</v>
      </c>
      <c r="F521" t="s">
        <v>2303</v>
      </c>
      <c r="G521" t="s">
        <v>2304</v>
      </c>
      <c r="H521" t="s">
        <v>552</v>
      </c>
      <c r="I521" t="s">
        <v>2305</v>
      </c>
      <c r="J521" t="s">
        <v>2306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2126</v>
      </c>
      <c r="Y521" t="s">
        <v>101</v>
      </c>
      <c r="Z521">
        <v>-6.5</v>
      </c>
      <c r="AA521">
        <v>-43.7</v>
      </c>
      <c r="AB521" t="s">
        <v>626</v>
      </c>
      <c r="AC521" t="s">
        <v>109</v>
      </c>
    </row>
    <row r="522" spans="1:29" x14ac:dyDescent="0.25">
      <c r="A522" t="s">
        <v>2090</v>
      </c>
      <c r="B522" t="s">
        <v>730</v>
      </c>
      <c r="C522" t="s">
        <v>547</v>
      </c>
      <c r="D522" t="s">
        <v>2302</v>
      </c>
      <c r="E522" t="s">
        <v>732</v>
      </c>
      <c r="F522" t="s">
        <v>2307</v>
      </c>
      <c r="G522" t="s">
        <v>2308</v>
      </c>
      <c r="H522" t="s">
        <v>552</v>
      </c>
      <c r="I522" t="s">
        <v>2255</v>
      </c>
      <c r="J522" t="s">
        <v>2309</v>
      </c>
      <c r="K522" t="s">
        <v>2310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2126</v>
      </c>
      <c r="Y522" t="s">
        <v>101</v>
      </c>
      <c r="Z522">
        <v>-6.37</v>
      </c>
      <c r="AA522">
        <v>-44.36</v>
      </c>
      <c r="AB522" t="s">
        <v>626</v>
      </c>
      <c r="AC522" t="s">
        <v>109</v>
      </c>
    </row>
    <row r="523" spans="1:29" x14ac:dyDescent="0.25">
      <c r="A523" t="s">
        <v>2090</v>
      </c>
      <c r="B523" t="s">
        <v>730</v>
      </c>
      <c r="C523" t="s">
        <v>547</v>
      </c>
      <c r="D523" t="s">
        <v>2302</v>
      </c>
      <c r="E523" t="s">
        <v>732</v>
      </c>
      <c r="F523" t="s">
        <v>2311</v>
      </c>
      <c r="G523" t="s">
        <v>2312</v>
      </c>
      <c r="H523" t="s">
        <v>552</v>
      </c>
      <c r="I523" t="s">
        <v>2313</v>
      </c>
      <c r="J523" t="s">
        <v>2314</v>
      </c>
      <c r="K523" t="s">
        <v>2315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2121</v>
      </c>
      <c r="Y523" t="s">
        <v>101</v>
      </c>
      <c r="Z523">
        <v>-5.31</v>
      </c>
      <c r="AA523">
        <v>-44.24</v>
      </c>
      <c r="AB523" t="s">
        <v>626</v>
      </c>
      <c r="AC523" t="s">
        <v>109</v>
      </c>
    </row>
    <row r="524" spans="1:29" x14ac:dyDescent="0.25">
      <c r="A524" t="s">
        <v>2090</v>
      </c>
      <c r="B524" t="s">
        <v>539</v>
      </c>
      <c r="C524" t="s">
        <v>478</v>
      </c>
      <c r="D524" t="s">
        <v>2316</v>
      </c>
      <c r="E524" t="s">
        <v>533</v>
      </c>
      <c r="F524" t="s">
        <v>2317</v>
      </c>
      <c r="G524" t="s">
        <v>2318</v>
      </c>
      <c r="H524" t="s">
        <v>464</v>
      </c>
      <c r="I524" t="s">
        <v>2319</v>
      </c>
      <c r="J524" t="s">
        <v>2320</v>
      </c>
      <c r="K524" t="s">
        <v>2321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467</v>
      </c>
      <c r="V524" t="s">
        <v>109</v>
      </c>
      <c r="W524" t="s">
        <v>2126</v>
      </c>
      <c r="Y524" t="s">
        <v>101</v>
      </c>
      <c r="Z524">
        <v>-6.34</v>
      </c>
      <c r="AA524">
        <v>-47.4</v>
      </c>
      <c r="AB524" t="s">
        <v>538</v>
      </c>
      <c r="AC524" t="s">
        <v>109</v>
      </c>
    </row>
    <row r="525" spans="1:29" x14ac:dyDescent="0.25">
      <c r="A525" t="s">
        <v>2090</v>
      </c>
      <c r="B525" t="s">
        <v>539</v>
      </c>
      <c r="C525" t="s">
        <v>478</v>
      </c>
      <c r="D525" t="s">
        <v>2316</v>
      </c>
      <c r="E525" t="s">
        <v>533</v>
      </c>
      <c r="F525" t="s">
        <v>2322</v>
      </c>
      <c r="G525" t="s">
        <v>2323</v>
      </c>
      <c r="H525" t="s">
        <v>464</v>
      </c>
      <c r="I525" t="s">
        <v>2324</v>
      </c>
      <c r="J525" t="s">
        <v>2325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580</v>
      </c>
      <c r="U525" t="s">
        <v>114</v>
      </c>
      <c r="V525" t="s">
        <v>109</v>
      </c>
      <c r="W525" t="s">
        <v>2194</v>
      </c>
      <c r="Y525" t="s">
        <v>101</v>
      </c>
      <c r="Z525">
        <v>-2.89</v>
      </c>
      <c r="AA525">
        <v>-41.9</v>
      </c>
      <c r="AB525" t="s">
        <v>538</v>
      </c>
      <c r="AC525" t="s">
        <v>109</v>
      </c>
    </row>
    <row r="526" spans="1:29" x14ac:dyDescent="0.25">
      <c r="A526" t="s">
        <v>2090</v>
      </c>
      <c r="B526" t="s">
        <v>546</v>
      </c>
      <c r="C526" t="s">
        <v>547</v>
      </c>
      <c r="D526" t="s">
        <v>2326</v>
      </c>
      <c r="E526" t="s">
        <v>549</v>
      </c>
      <c r="F526" t="s">
        <v>2327</v>
      </c>
      <c r="G526" t="s">
        <v>2328</v>
      </c>
      <c r="H526" t="s">
        <v>552</v>
      </c>
      <c r="I526" t="s">
        <v>2329</v>
      </c>
      <c r="J526" t="s">
        <v>2330</v>
      </c>
      <c r="K526" t="s">
        <v>2331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2121</v>
      </c>
      <c r="Y526" t="s">
        <v>101</v>
      </c>
      <c r="Z526">
        <v>-3.67</v>
      </c>
      <c r="AA526">
        <v>-45.38</v>
      </c>
      <c r="AB526" t="s">
        <v>538</v>
      </c>
      <c r="AC526" t="s">
        <v>109</v>
      </c>
    </row>
    <row r="527" spans="1:29" x14ac:dyDescent="0.25">
      <c r="A527" t="s">
        <v>2090</v>
      </c>
      <c r="B527" t="s">
        <v>546</v>
      </c>
      <c r="C527" t="s">
        <v>547</v>
      </c>
      <c r="D527" t="s">
        <v>2326</v>
      </c>
      <c r="E527" t="s">
        <v>549</v>
      </c>
      <c r="F527" t="s">
        <v>2332</v>
      </c>
      <c r="G527" t="s">
        <v>2333</v>
      </c>
      <c r="H527" t="s">
        <v>552</v>
      </c>
      <c r="I527" t="s">
        <v>2334</v>
      </c>
      <c r="J527" t="s">
        <v>2330</v>
      </c>
      <c r="K527" t="s">
        <v>2335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2126</v>
      </c>
      <c r="Y527" t="s">
        <v>101</v>
      </c>
      <c r="Z527">
        <v>-4.3499999999999996</v>
      </c>
      <c r="AA527">
        <v>-46.4</v>
      </c>
      <c r="AB527" t="s">
        <v>538</v>
      </c>
      <c r="AC527" t="s">
        <v>109</v>
      </c>
    </row>
    <row r="528" spans="1:29" x14ac:dyDescent="0.25">
      <c r="A528" t="s">
        <v>2090</v>
      </c>
      <c r="B528" t="s">
        <v>546</v>
      </c>
      <c r="C528" t="s">
        <v>547</v>
      </c>
      <c r="D528" t="s">
        <v>2326</v>
      </c>
      <c r="E528" t="s">
        <v>549</v>
      </c>
      <c r="F528" t="s">
        <v>2336</v>
      </c>
      <c r="G528" t="s">
        <v>2337</v>
      </c>
      <c r="H528" t="s">
        <v>552</v>
      </c>
      <c r="I528" t="s">
        <v>2338</v>
      </c>
      <c r="J528" t="s">
        <v>2339</v>
      </c>
      <c r="K528" t="s">
        <v>2340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2194</v>
      </c>
      <c r="Y528" t="s">
        <v>101</v>
      </c>
      <c r="Z528">
        <v>-2.58</v>
      </c>
      <c r="AA528">
        <v>-44.98</v>
      </c>
      <c r="AB528" t="s">
        <v>538</v>
      </c>
      <c r="AC528" t="s">
        <v>109</v>
      </c>
    </row>
    <row r="529" spans="1:29" x14ac:dyDescent="0.25">
      <c r="A529" t="s">
        <v>2090</v>
      </c>
      <c r="B529" t="s">
        <v>546</v>
      </c>
      <c r="C529" t="s">
        <v>547</v>
      </c>
      <c r="D529" t="s">
        <v>2326</v>
      </c>
      <c r="E529" t="s">
        <v>549</v>
      </c>
      <c r="F529" t="s">
        <v>2341</v>
      </c>
      <c r="G529" t="s">
        <v>2342</v>
      </c>
      <c r="H529" t="s">
        <v>552</v>
      </c>
      <c r="I529" t="s">
        <v>2343</v>
      </c>
      <c r="J529" t="s">
        <v>2330</v>
      </c>
      <c r="K529" t="s">
        <v>2340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2194</v>
      </c>
      <c r="Y529" t="s">
        <v>101</v>
      </c>
      <c r="Z529">
        <v>-4.26</v>
      </c>
      <c r="AA529">
        <v>-43.01</v>
      </c>
      <c r="AB529" t="s">
        <v>538</v>
      </c>
      <c r="AC529" t="s">
        <v>109</v>
      </c>
    </row>
    <row r="530" spans="1:29" x14ac:dyDescent="0.25">
      <c r="A530" t="s">
        <v>2090</v>
      </c>
      <c r="B530" t="s">
        <v>546</v>
      </c>
      <c r="C530" t="s">
        <v>547</v>
      </c>
      <c r="D530" t="s">
        <v>2326</v>
      </c>
      <c r="E530" t="s">
        <v>549</v>
      </c>
      <c r="F530" t="s">
        <v>2344</v>
      </c>
      <c r="G530" t="s">
        <v>2345</v>
      </c>
      <c r="H530" t="s">
        <v>552</v>
      </c>
      <c r="I530" t="s">
        <v>2346</v>
      </c>
      <c r="J530" t="s">
        <v>2330</v>
      </c>
      <c r="K530" t="s">
        <v>2347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2096</v>
      </c>
      <c r="Y530" t="s">
        <v>101</v>
      </c>
      <c r="Z530">
        <v>-2.93</v>
      </c>
      <c r="AA530">
        <v>-44.24</v>
      </c>
      <c r="AB530" t="s">
        <v>538</v>
      </c>
      <c r="AC530" t="s">
        <v>109</v>
      </c>
    </row>
    <row r="531" spans="1:29" x14ac:dyDescent="0.25">
      <c r="A531" t="s">
        <v>2090</v>
      </c>
      <c r="B531" t="s">
        <v>546</v>
      </c>
      <c r="C531" t="s">
        <v>547</v>
      </c>
      <c r="D531" t="s">
        <v>2326</v>
      </c>
      <c r="E531" t="s">
        <v>549</v>
      </c>
      <c r="F531" t="s">
        <v>2348</v>
      </c>
      <c r="G531" t="s">
        <v>2349</v>
      </c>
      <c r="H531" t="s">
        <v>552</v>
      </c>
      <c r="I531" t="s">
        <v>2350</v>
      </c>
      <c r="J531" t="s">
        <v>2351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2126</v>
      </c>
      <c r="Y531" t="s">
        <v>101</v>
      </c>
      <c r="Z531">
        <v>-7.08</v>
      </c>
      <c r="AA531">
        <v>-45.14</v>
      </c>
      <c r="AB531" t="s">
        <v>626</v>
      </c>
      <c r="AC531" t="s">
        <v>109</v>
      </c>
    </row>
    <row r="532" spans="1:29" x14ac:dyDescent="0.25">
      <c r="A532" t="s">
        <v>2090</v>
      </c>
      <c r="B532" t="s">
        <v>546</v>
      </c>
      <c r="C532" t="s">
        <v>547</v>
      </c>
      <c r="D532" t="s">
        <v>2326</v>
      </c>
      <c r="E532" t="s">
        <v>549</v>
      </c>
      <c r="F532" t="s">
        <v>2352</v>
      </c>
      <c r="G532" t="s">
        <v>2353</v>
      </c>
      <c r="H532" t="s">
        <v>552</v>
      </c>
      <c r="I532" t="s">
        <v>2354</v>
      </c>
      <c r="J532" t="s">
        <v>2351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2108</v>
      </c>
      <c r="Y532" t="s">
        <v>101</v>
      </c>
      <c r="Z532">
        <v>-1.46</v>
      </c>
      <c r="AA532">
        <v>-45.09</v>
      </c>
      <c r="AB532" t="s">
        <v>626</v>
      </c>
      <c r="AC532" t="s">
        <v>109</v>
      </c>
    </row>
    <row r="533" spans="1:29" x14ac:dyDescent="0.25">
      <c r="A533" t="s">
        <v>2090</v>
      </c>
      <c r="B533" t="s">
        <v>546</v>
      </c>
      <c r="C533" t="s">
        <v>547</v>
      </c>
      <c r="D533" t="s">
        <v>2326</v>
      </c>
      <c r="E533" t="s">
        <v>549</v>
      </c>
      <c r="F533" t="s">
        <v>2355</v>
      </c>
      <c r="G533" t="s">
        <v>2356</v>
      </c>
      <c r="H533" t="s">
        <v>552</v>
      </c>
      <c r="I533" t="s">
        <v>2357</v>
      </c>
      <c r="J533" t="s">
        <v>2351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2108</v>
      </c>
      <c r="Y533" t="s">
        <v>101</v>
      </c>
      <c r="Z533">
        <v>-2.97</v>
      </c>
      <c r="AA533">
        <v>-44.32</v>
      </c>
      <c r="AB533" t="s">
        <v>626</v>
      </c>
      <c r="AC533" t="s">
        <v>109</v>
      </c>
    </row>
    <row r="534" spans="1:29" x14ac:dyDescent="0.25">
      <c r="A534" t="s">
        <v>2090</v>
      </c>
      <c r="B534" t="s">
        <v>546</v>
      </c>
      <c r="C534" t="s">
        <v>547</v>
      </c>
      <c r="D534" t="s">
        <v>2326</v>
      </c>
      <c r="E534" t="s">
        <v>549</v>
      </c>
      <c r="F534" t="s">
        <v>2358</v>
      </c>
      <c r="G534" t="s">
        <v>2359</v>
      </c>
      <c r="H534" t="s">
        <v>552</v>
      </c>
      <c r="I534" t="s">
        <v>2360</v>
      </c>
      <c r="J534" t="s">
        <v>2361</v>
      </c>
      <c r="K534" t="s">
        <v>2362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2126</v>
      </c>
      <c r="Y534" t="s">
        <v>101</v>
      </c>
      <c r="Z534">
        <v>-4.96</v>
      </c>
      <c r="AA534">
        <v>-47.51</v>
      </c>
      <c r="AB534" t="s">
        <v>626</v>
      </c>
      <c r="AC534" t="s">
        <v>109</v>
      </c>
    </row>
    <row r="535" spans="1:29" x14ac:dyDescent="0.25">
      <c r="A535" t="s">
        <v>2090</v>
      </c>
      <c r="B535" t="s">
        <v>546</v>
      </c>
      <c r="C535" t="s">
        <v>547</v>
      </c>
      <c r="D535" t="s">
        <v>2326</v>
      </c>
      <c r="E535" t="s">
        <v>549</v>
      </c>
      <c r="F535" t="s">
        <v>2363</v>
      </c>
      <c r="G535" t="s">
        <v>2364</v>
      </c>
      <c r="H535" t="s">
        <v>552</v>
      </c>
      <c r="I535" t="s">
        <v>2365</v>
      </c>
      <c r="J535" t="s">
        <v>2351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2121</v>
      </c>
      <c r="Y535" t="s">
        <v>101</v>
      </c>
      <c r="Z535">
        <v>-3.55</v>
      </c>
      <c r="AA535">
        <v>-46.25</v>
      </c>
      <c r="AB535" t="s">
        <v>626</v>
      </c>
      <c r="AC535" t="s">
        <v>109</v>
      </c>
    </row>
    <row r="536" spans="1:29" x14ac:dyDescent="0.25">
      <c r="A536" t="s">
        <v>2090</v>
      </c>
      <c r="B536" t="s">
        <v>546</v>
      </c>
      <c r="C536" t="s">
        <v>547</v>
      </c>
      <c r="D536" t="s">
        <v>2326</v>
      </c>
      <c r="E536" t="s">
        <v>549</v>
      </c>
      <c r="F536" t="s">
        <v>2366</v>
      </c>
      <c r="G536" t="s">
        <v>2367</v>
      </c>
      <c r="H536" t="s">
        <v>552</v>
      </c>
      <c r="I536" t="s">
        <v>2226</v>
      </c>
      <c r="J536" t="s">
        <v>2351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2126</v>
      </c>
      <c r="Y536" t="s">
        <v>101</v>
      </c>
      <c r="Z536">
        <v>-9.11</v>
      </c>
      <c r="AA536">
        <v>-45.93</v>
      </c>
      <c r="AB536" t="s">
        <v>626</v>
      </c>
      <c r="AC536" t="s">
        <v>109</v>
      </c>
    </row>
    <row r="537" spans="1:29" x14ac:dyDescent="0.25">
      <c r="A537" t="s">
        <v>2090</v>
      </c>
      <c r="B537" t="s">
        <v>546</v>
      </c>
      <c r="C537" t="s">
        <v>547</v>
      </c>
      <c r="D537" t="s">
        <v>2326</v>
      </c>
      <c r="E537" t="s">
        <v>549</v>
      </c>
      <c r="F537" t="s">
        <v>2368</v>
      </c>
      <c r="G537" t="s">
        <v>2369</v>
      </c>
      <c r="H537" t="s">
        <v>552</v>
      </c>
      <c r="I537" t="s">
        <v>2370</v>
      </c>
      <c r="J537" t="s">
        <v>2351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2126</v>
      </c>
      <c r="Y537" t="s">
        <v>101</v>
      </c>
      <c r="Z537">
        <v>-6.46</v>
      </c>
      <c r="AA537">
        <v>-47.06</v>
      </c>
      <c r="AB537" t="s">
        <v>626</v>
      </c>
      <c r="AC537" t="s">
        <v>109</v>
      </c>
    </row>
    <row r="538" spans="1:29" x14ac:dyDescent="0.25">
      <c r="A538" t="s">
        <v>2090</v>
      </c>
      <c r="B538" t="s">
        <v>546</v>
      </c>
      <c r="C538" t="s">
        <v>547</v>
      </c>
      <c r="D538" t="s">
        <v>2326</v>
      </c>
      <c r="E538" t="s">
        <v>549</v>
      </c>
      <c r="F538" t="s">
        <v>2371</v>
      </c>
      <c r="G538" t="s">
        <v>2372</v>
      </c>
      <c r="H538" t="s">
        <v>552</v>
      </c>
      <c r="I538" t="s">
        <v>2324</v>
      </c>
      <c r="J538" t="s">
        <v>2351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2194</v>
      </c>
      <c r="Y538" t="s">
        <v>101</v>
      </c>
      <c r="Z538">
        <v>-2.89</v>
      </c>
      <c r="AA538">
        <v>-41.9</v>
      </c>
      <c r="AB538" t="s">
        <v>524</v>
      </c>
      <c r="AC538" t="s">
        <v>109</v>
      </c>
    </row>
    <row r="539" spans="1:29" x14ac:dyDescent="0.25">
      <c r="A539" t="s">
        <v>2090</v>
      </c>
      <c r="B539" t="s">
        <v>546</v>
      </c>
      <c r="C539" t="s">
        <v>547</v>
      </c>
      <c r="D539" t="s">
        <v>2326</v>
      </c>
      <c r="E539" t="s">
        <v>549</v>
      </c>
      <c r="F539" t="s">
        <v>2373</v>
      </c>
      <c r="G539" t="s">
        <v>2374</v>
      </c>
      <c r="H539" t="s">
        <v>552</v>
      </c>
      <c r="I539" t="s">
        <v>2375</v>
      </c>
      <c r="J539" t="s">
        <v>2351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2194</v>
      </c>
      <c r="Y539" t="s">
        <v>101</v>
      </c>
      <c r="Z539">
        <v>-5.84</v>
      </c>
      <c r="AA539">
        <v>-43.83</v>
      </c>
      <c r="AB539" t="s">
        <v>626</v>
      </c>
      <c r="AC539" t="s">
        <v>109</v>
      </c>
    </row>
    <row r="540" spans="1:29" x14ac:dyDescent="0.25">
      <c r="A540" t="s">
        <v>2090</v>
      </c>
      <c r="B540" t="s">
        <v>546</v>
      </c>
      <c r="C540" t="s">
        <v>547</v>
      </c>
      <c r="D540" t="s">
        <v>2326</v>
      </c>
      <c r="E540" t="s">
        <v>549</v>
      </c>
      <c r="F540" t="s">
        <v>2376</v>
      </c>
      <c r="G540" t="s">
        <v>2377</v>
      </c>
      <c r="H540" t="s">
        <v>552</v>
      </c>
      <c r="I540" t="s">
        <v>2378</v>
      </c>
      <c r="J540" t="s">
        <v>2351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2121</v>
      </c>
      <c r="Y540" t="s">
        <v>101</v>
      </c>
      <c r="Z540">
        <v>-2.5099999999999998</v>
      </c>
      <c r="AA540">
        <v>-44.3</v>
      </c>
      <c r="AB540" t="s">
        <v>626</v>
      </c>
      <c r="AC540" t="s">
        <v>109</v>
      </c>
    </row>
    <row r="541" spans="1:29" x14ac:dyDescent="0.25">
      <c r="A541" t="s">
        <v>2090</v>
      </c>
      <c r="B541" t="s">
        <v>546</v>
      </c>
      <c r="C541" t="s">
        <v>547</v>
      </c>
      <c r="D541" t="s">
        <v>2326</v>
      </c>
      <c r="E541" t="s">
        <v>549</v>
      </c>
      <c r="F541" t="s">
        <v>2379</v>
      </c>
      <c r="G541" t="s">
        <v>2380</v>
      </c>
      <c r="H541" t="s">
        <v>552</v>
      </c>
      <c r="I541" t="s">
        <v>2381</v>
      </c>
      <c r="J541" t="s">
        <v>2351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2126</v>
      </c>
      <c r="Y541" t="s">
        <v>101</v>
      </c>
      <c r="Z541">
        <v>-5.15</v>
      </c>
      <c r="AA541">
        <v>-45.79</v>
      </c>
      <c r="AB541" t="s">
        <v>626</v>
      </c>
      <c r="AC541" t="s">
        <v>109</v>
      </c>
    </row>
    <row r="542" spans="1:29" x14ac:dyDescent="0.25">
      <c r="A542" t="s">
        <v>2090</v>
      </c>
      <c r="B542" t="s">
        <v>546</v>
      </c>
      <c r="C542" t="s">
        <v>547</v>
      </c>
      <c r="D542" t="s">
        <v>2326</v>
      </c>
      <c r="E542" t="s">
        <v>549</v>
      </c>
      <c r="F542" t="s">
        <v>2382</v>
      </c>
      <c r="G542" t="s">
        <v>2383</v>
      </c>
      <c r="H542" t="s">
        <v>552</v>
      </c>
      <c r="I542" t="s">
        <v>2384</v>
      </c>
      <c r="J542" t="s">
        <v>2361</v>
      </c>
      <c r="K542" t="s">
        <v>2385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2108</v>
      </c>
      <c r="Y542" t="s">
        <v>101</v>
      </c>
      <c r="Z542">
        <v>-2.2000000000000002</v>
      </c>
      <c r="AA542">
        <v>-45.34</v>
      </c>
      <c r="AB542" t="s">
        <v>524</v>
      </c>
      <c r="AC542" t="s">
        <v>109</v>
      </c>
    </row>
    <row r="543" spans="1:29" x14ac:dyDescent="0.25">
      <c r="A543" t="s">
        <v>2090</v>
      </c>
      <c r="B543" t="s">
        <v>546</v>
      </c>
      <c r="C543" t="s">
        <v>547</v>
      </c>
      <c r="D543" t="s">
        <v>2326</v>
      </c>
      <c r="E543" t="s">
        <v>549</v>
      </c>
      <c r="F543" t="s">
        <v>2386</v>
      </c>
      <c r="G543" t="s">
        <v>2387</v>
      </c>
      <c r="H543" t="s">
        <v>552</v>
      </c>
      <c r="I543" t="s">
        <v>2388</v>
      </c>
      <c r="J543" t="s">
        <v>2361</v>
      </c>
      <c r="K543" t="s">
        <v>2385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2108</v>
      </c>
      <c r="Y543" t="s">
        <v>101</v>
      </c>
      <c r="Z543">
        <v>-3.1</v>
      </c>
      <c r="AA543">
        <v>-45</v>
      </c>
      <c r="AB543" t="s">
        <v>524</v>
      </c>
      <c r="AC543" t="s">
        <v>109</v>
      </c>
    </row>
    <row r="544" spans="1:29" x14ac:dyDescent="0.25">
      <c r="A544" t="s">
        <v>2090</v>
      </c>
      <c r="B544" t="s">
        <v>546</v>
      </c>
      <c r="C544" t="s">
        <v>547</v>
      </c>
      <c r="D544" t="s">
        <v>2326</v>
      </c>
      <c r="E544" t="s">
        <v>549</v>
      </c>
      <c r="F544" t="s">
        <v>2389</v>
      </c>
      <c r="G544" t="s">
        <v>2390</v>
      </c>
      <c r="H544" t="s">
        <v>552</v>
      </c>
      <c r="I544" t="s">
        <v>2391</v>
      </c>
      <c r="J544" t="s">
        <v>2351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2121</v>
      </c>
      <c r="Y544" t="s">
        <v>101</v>
      </c>
      <c r="Z544">
        <v>-5.37</v>
      </c>
      <c r="AA544">
        <v>-45.64</v>
      </c>
      <c r="AB544" t="s">
        <v>626</v>
      </c>
      <c r="AC544" t="s">
        <v>109</v>
      </c>
    </row>
    <row r="545" spans="1:29" x14ac:dyDescent="0.25">
      <c r="A545" t="s">
        <v>2090</v>
      </c>
      <c r="B545" t="s">
        <v>546</v>
      </c>
      <c r="C545" t="s">
        <v>547</v>
      </c>
      <c r="D545" t="s">
        <v>2326</v>
      </c>
      <c r="E545" t="s">
        <v>549</v>
      </c>
      <c r="F545" t="s">
        <v>2392</v>
      </c>
      <c r="G545" t="s">
        <v>2393</v>
      </c>
      <c r="H545" t="s">
        <v>552</v>
      </c>
      <c r="I545" t="s">
        <v>2394</v>
      </c>
      <c r="J545" t="s">
        <v>2351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2126</v>
      </c>
      <c r="Y545" t="s">
        <v>101</v>
      </c>
      <c r="Z545">
        <v>-7.52</v>
      </c>
      <c r="AA545">
        <v>-46</v>
      </c>
      <c r="AB545" t="s">
        <v>626</v>
      </c>
      <c r="AC545" t="s">
        <v>109</v>
      </c>
    </row>
    <row r="546" spans="1:29" x14ac:dyDescent="0.25">
      <c r="A546" t="s">
        <v>2090</v>
      </c>
      <c r="B546" t="s">
        <v>546</v>
      </c>
      <c r="C546" t="s">
        <v>547</v>
      </c>
      <c r="D546" t="s">
        <v>2326</v>
      </c>
      <c r="E546" t="s">
        <v>549</v>
      </c>
      <c r="F546" t="s">
        <v>2395</v>
      </c>
      <c r="G546" t="s">
        <v>2396</v>
      </c>
      <c r="H546" t="s">
        <v>552</v>
      </c>
      <c r="I546" t="s">
        <v>2397</v>
      </c>
      <c r="J546" t="s">
        <v>2398</v>
      </c>
      <c r="K546" t="s">
        <v>2399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2096</v>
      </c>
      <c r="Y546" t="s">
        <v>101</v>
      </c>
      <c r="Z546">
        <v>-2.5299999999999998</v>
      </c>
      <c r="AA546">
        <v>-44.3</v>
      </c>
      <c r="AB546" t="s">
        <v>626</v>
      </c>
      <c r="AC546" t="s">
        <v>109</v>
      </c>
    </row>
    <row r="547" spans="1:29" x14ac:dyDescent="0.25">
      <c r="A547" t="s">
        <v>2090</v>
      </c>
      <c r="B547" t="s">
        <v>581</v>
      </c>
      <c r="C547" t="s">
        <v>459</v>
      </c>
      <c r="D547" t="s">
        <v>2400</v>
      </c>
      <c r="E547" t="s">
        <v>2401</v>
      </c>
      <c r="F547" t="s">
        <v>2402</v>
      </c>
      <c r="G547" t="s">
        <v>2403</v>
      </c>
      <c r="H547" t="s">
        <v>464</v>
      </c>
      <c r="I547" t="s">
        <v>2404</v>
      </c>
      <c r="J547" t="s">
        <v>2405</v>
      </c>
      <c r="K547" t="s">
        <v>2406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2121</v>
      </c>
      <c r="Y547" t="s">
        <v>101</v>
      </c>
      <c r="Z547">
        <v>-4.21</v>
      </c>
      <c r="AA547">
        <v>-44.45</v>
      </c>
      <c r="AB547" t="s">
        <v>538</v>
      </c>
      <c r="AC547" t="s">
        <v>109</v>
      </c>
    </row>
    <row r="548" spans="1:29" x14ac:dyDescent="0.25">
      <c r="A548" t="s">
        <v>2090</v>
      </c>
      <c r="B548" t="s">
        <v>458</v>
      </c>
      <c r="C548" t="s">
        <v>459</v>
      </c>
      <c r="D548" t="s">
        <v>2407</v>
      </c>
      <c r="E548" t="s">
        <v>2408</v>
      </c>
      <c r="F548" t="s">
        <v>2409</v>
      </c>
      <c r="G548" t="s">
        <v>2410</v>
      </c>
      <c r="H548" t="s">
        <v>464</v>
      </c>
      <c r="I548" t="s">
        <v>2153</v>
      </c>
      <c r="J548" t="s">
        <v>2411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2121</v>
      </c>
      <c r="Y548" t="s">
        <v>101</v>
      </c>
      <c r="Z548">
        <v>-4.57</v>
      </c>
      <c r="AA548">
        <v>-45.13</v>
      </c>
      <c r="AB548" t="s">
        <v>538</v>
      </c>
      <c r="AC548" t="s">
        <v>109</v>
      </c>
    </row>
    <row r="549" spans="1:29" x14ac:dyDescent="0.25">
      <c r="A549" t="s">
        <v>2090</v>
      </c>
      <c r="B549" t="s">
        <v>581</v>
      </c>
      <c r="C549" t="s">
        <v>459</v>
      </c>
      <c r="D549" t="s">
        <v>2407</v>
      </c>
      <c r="E549" t="s">
        <v>2408</v>
      </c>
      <c r="F549" t="s">
        <v>2412</v>
      </c>
      <c r="G549" t="s">
        <v>2413</v>
      </c>
      <c r="H549" t="s">
        <v>464</v>
      </c>
      <c r="I549" t="s">
        <v>2414</v>
      </c>
      <c r="J549" t="s">
        <v>2415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2121</v>
      </c>
      <c r="Y549" t="s">
        <v>101</v>
      </c>
      <c r="Z549">
        <v>-4.8099999999999996</v>
      </c>
      <c r="AA549">
        <v>-45.33</v>
      </c>
      <c r="AB549" t="s">
        <v>538</v>
      </c>
      <c r="AC549" t="s">
        <v>109</v>
      </c>
    </row>
    <row r="550" spans="1:29" x14ac:dyDescent="0.25">
      <c r="A550" t="s">
        <v>2090</v>
      </c>
      <c r="B550" t="s">
        <v>517</v>
      </c>
      <c r="C550" t="s">
        <v>459</v>
      </c>
      <c r="D550" t="s">
        <v>2416</v>
      </c>
      <c r="E550" t="s">
        <v>2417</v>
      </c>
      <c r="F550" t="s">
        <v>2418</v>
      </c>
      <c r="G550" t="s">
        <v>2419</v>
      </c>
      <c r="H550" t="s">
        <v>464</v>
      </c>
      <c r="I550" t="s">
        <v>2420</v>
      </c>
      <c r="J550" t="s">
        <v>523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580</v>
      </c>
      <c r="V550" t="s">
        <v>109</v>
      </c>
      <c r="W550" t="s">
        <v>2126</v>
      </c>
      <c r="Y550" t="s">
        <v>101</v>
      </c>
      <c r="Z550">
        <v>-2.5299999999999998</v>
      </c>
      <c r="AA550">
        <v>-44.3</v>
      </c>
      <c r="AB550" t="s">
        <v>524</v>
      </c>
      <c r="AC550" t="s">
        <v>2140</v>
      </c>
    </row>
    <row r="551" spans="1:29" x14ac:dyDescent="0.25">
      <c r="A551" t="s">
        <v>2090</v>
      </c>
      <c r="B551" t="s">
        <v>517</v>
      </c>
      <c r="C551" t="s">
        <v>459</v>
      </c>
      <c r="D551" t="s">
        <v>2416</v>
      </c>
      <c r="E551" t="s">
        <v>2417</v>
      </c>
      <c r="F551" t="s">
        <v>2421</v>
      </c>
      <c r="G551" t="s">
        <v>2422</v>
      </c>
      <c r="H551" t="s">
        <v>464</v>
      </c>
      <c r="I551" t="s">
        <v>2423</v>
      </c>
      <c r="J551" t="s">
        <v>523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2096</v>
      </c>
      <c r="Y551" t="s">
        <v>101</v>
      </c>
      <c r="Z551">
        <v>-2.56</v>
      </c>
      <c r="AA551">
        <v>-44.05</v>
      </c>
      <c r="AB551" t="s">
        <v>524</v>
      </c>
      <c r="AC551" t="s">
        <v>2140</v>
      </c>
    </row>
    <row r="552" spans="1:29" x14ac:dyDescent="0.25">
      <c r="A552" t="s">
        <v>2090</v>
      </c>
      <c r="B552" t="s">
        <v>517</v>
      </c>
      <c r="C552" t="s">
        <v>459</v>
      </c>
      <c r="D552" t="s">
        <v>2424</v>
      </c>
      <c r="E552" t="s">
        <v>2425</v>
      </c>
      <c r="F552" t="s">
        <v>2426</v>
      </c>
      <c r="G552" t="s">
        <v>2427</v>
      </c>
      <c r="H552" t="s">
        <v>464</v>
      </c>
      <c r="I552" t="s">
        <v>2106</v>
      </c>
      <c r="J552" t="s">
        <v>523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580</v>
      </c>
      <c r="V552" t="s">
        <v>114</v>
      </c>
      <c r="W552" t="s">
        <v>2108</v>
      </c>
      <c r="Y552" t="s">
        <v>101</v>
      </c>
      <c r="Z552">
        <v>-2.13</v>
      </c>
      <c r="AA552">
        <v>-45.89</v>
      </c>
      <c r="AB552" t="s">
        <v>626</v>
      </c>
      <c r="AC552" t="s">
        <v>2140</v>
      </c>
    </row>
    <row r="553" spans="1:29" x14ac:dyDescent="0.25">
      <c r="A553" t="s">
        <v>2090</v>
      </c>
      <c r="B553" t="s">
        <v>517</v>
      </c>
      <c r="C553" t="s">
        <v>459</v>
      </c>
      <c r="D553" t="s">
        <v>2424</v>
      </c>
      <c r="E553" t="s">
        <v>2425</v>
      </c>
      <c r="F553" t="s">
        <v>2428</v>
      </c>
      <c r="G553" t="s">
        <v>2429</v>
      </c>
      <c r="H553" t="s">
        <v>464</v>
      </c>
      <c r="I553" t="s">
        <v>2430</v>
      </c>
      <c r="J553" t="s">
        <v>2431</v>
      </c>
      <c r="K553" t="s">
        <v>2432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580</v>
      </c>
      <c r="V553" t="s">
        <v>114</v>
      </c>
      <c r="W553" t="s">
        <v>2108</v>
      </c>
      <c r="X553" t="s">
        <v>2433</v>
      </c>
      <c r="Y553" t="s">
        <v>101</v>
      </c>
      <c r="Z553">
        <v>-1.27</v>
      </c>
      <c r="AA553">
        <v>-45.87</v>
      </c>
      <c r="AB553" t="s">
        <v>626</v>
      </c>
      <c r="AC553" t="s">
        <v>2140</v>
      </c>
    </row>
    <row r="554" spans="1:29" x14ac:dyDescent="0.25">
      <c r="A554" t="s">
        <v>2090</v>
      </c>
      <c r="B554" t="s">
        <v>517</v>
      </c>
      <c r="C554" t="s">
        <v>459</v>
      </c>
      <c r="D554" t="s">
        <v>2434</v>
      </c>
      <c r="E554" t="s">
        <v>2435</v>
      </c>
      <c r="F554" t="s">
        <v>2436</v>
      </c>
      <c r="G554" t="s">
        <v>2437</v>
      </c>
      <c r="H554" t="s">
        <v>464</v>
      </c>
      <c r="I554" t="s">
        <v>2153</v>
      </c>
      <c r="J554" t="s">
        <v>523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2121</v>
      </c>
      <c r="Y554" t="s">
        <v>101</v>
      </c>
      <c r="Z554">
        <v>-4.57</v>
      </c>
      <c r="AA554">
        <v>-45.13</v>
      </c>
      <c r="AB554" t="s">
        <v>524</v>
      </c>
      <c r="AC554" t="s">
        <v>2131</v>
      </c>
    </row>
    <row r="555" spans="1:29" x14ac:dyDescent="0.25">
      <c r="A555" t="s">
        <v>2090</v>
      </c>
      <c r="B555" t="s">
        <v>517</v>
      </c>
      <c r="C555" t="s">
        <v>459</v>
      </c>
      <c r="D555" t="s">
        <v>2434</v>
      </c>
      <c r="E555" t="s">
        <v>2435</v>
      </c>
      <c r="F555" t="s">
        <v>2438</v>
      </c>
      <c r="G555" t="s">
        <v>2439</v>
      </c>
      <c r="H555" t="s">
        <v>464</v>
      </c>
      <c r="I555" t="s">
        <v>2213</v>
      </c>
      <c r="J555" t="s">
        <v>523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2108</v>
      </c>
      <c r="Y555" t="s">
        <v>101</v>
      </c>
      <c r="Z555">
        <v>-4.28</v>
      </c>
      <c r="AA555">
        <v>-45.25</v>
      </c>
      <c r="AB555" t="s">
        <v>524</v>
      </c>
      <c r="AC555" t="s">
        <v>2131</v>
      </c>
    </row>
    <row r="556" spans="1:29" x14ac:dyDescent="0.25">
      <c r="A556" t="s">
        <v>2090</v>
      </c>
      <c r="B556" t="s">
        <v>496</v>
      </c>
      <c r="C556" t="s">
        <v>459</v>
      </c>
      <c r="D556" t="s">
        <v>2440</v>
      </c>
      <c r="E556" t="s">
        <v>2441</v>
      </c>
      <c r="F556" t="s">
        <v>2442</v>
      </c>
      <c r="G556" t="s">
        <v>2443</v>
      </c>
      <c r="H556" t="s">
        <v>464</v>
      </c>
      <c r="I556" t="s">
        <v>2153</v>
      </c>
      <c r="J556" t="s">
        <v>1800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2121</v>
      </c>
      <c r="Y556" t="s">
        <v>101</v>
      </c>
      <c r="Z556">
        <v>-4.57</v>
      </c>
      <c r="AA556">
        <v>-45.13</v>
      </c>
      <c r="AB556" t="s">
        <v>538</v>
      </c>
      <c r="AC556" t="s">
        <v>109</v>
      </c>
    </row>
    <row r="557" spans="1:29" x14ac:dyDescent="0.25">
      <c r="A557" t="s">
        <v>2090</v>
      </c>
      <c r="B557" t="s">
        <v>581</v>
      </c>
      <c r="C557" t="s">
        <v>459</v>
      </c>
      <c r="D557" t="s">
        <v>2440</v>
      </c>
      <c r="E557" t="s">
        <v>2441</v>
      </c>
      <c r="F557" t="s">
        <v>2444</v>
      </c>
      <c r="G557" t="s">
        <v>2445</v>
      </c>
      <c r="H557" t="s">
        <v>464</v>
      </c>
      <c r="I557" t="s">
        <v>2446</v>
      </c>
      <c r="J557" t="s">
        <v>2415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467</v>
      </c>
      <c r="V557" t="s">
        <v>109</v>
      </c>
      <c r="W557" t="s">
        <v>2121</v>
      </c>
      <c r="Y557" t="s">
        <v>101</v>
      </c>
      <c r="Z557">
        <v>-4.45</v>
      </c>
      <c r="AA557">
        <v>-45.24</v>
      </c>
      <c r="AB557" t="s">
        <v>538</v>
      </c>
      <c r="AC557" t="s">
        <v>109</v>
      </c>
    </row>
    <row r="558" spans="1:29" x14ac:dyDescent="0.25">
      <c r="A558" t="s">
        <v>2090</v>
      </c>
      <c r="B558" t="s">
        <v>581</v>
      </c>
      <c r="C558" t="s">
        <v>459</v>
      </c>
      <c r="D558" t="s">
        <v>2447</v>
      </c>
      <c r="E558" t="s">
        <v>2448</v>
      </c>
      <c r="F558" t="s">
        <v>2449</v>
      </c>
      <c r="G558" t="s">
        <v>2450</v>
      </c>
      <c r="H558" t="s">
        <v>464</v>
      </c>
      <c r="I558" t="s">
        <v>2451</v>
      </c>
      <c r="J558" t="s">
        <v>2452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467</v>
      </c>
      <c r="V558" t="s">
        <v>109</v>
      </c>
      <c r="W558" t="s">
        <v>2121</v>
      </c>
      <c r="Y558" t="s">
        <v>101</v>
      </c>
      <c r="Z558">
        <v>-4.2300000000000004</v>
      </c>
      <c r="AA558">
        <v>-44.78</v>
      </c>
      <c r="AB558" t="s">
        <v>538</v>
      </c>
      <c r="AC558" t="s">
        <v>109</v>
      </c>
    </row>
    <row r="559" spans="1:29" x14ac:dyDescent="0.25">
      <c r="A559" t="s">
        <v>2090</v>
      </c>
      <c r="B559" t="s">
        <v>458</v>
      </c>
      <c r="C559" t="s">
        <v>459</v>
      </c>
      <c r="D559" t="s">
        <v>2453</v>
      </c>
      <c r="E559" t="s">
        <v>2454</v>
      </c>
      <c r="F559" t="s">
        <v>2455</v>
      </c>
      <c r="G559" t="s">
        <v>2456</v>
      </c>
      <c r="H559" t="s">
        <v>464</v>
      </c>
      <c r="I559" t="s">
        <v>2124</v>
      </c>
      <c r="J559" t="s">
        <v>2457</v>
      </c>
      <c r="K559" t="s">
        <v>2458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580</v>
      </c>
      <c r="V559" t="s">
        <v>114</v>
      </c>
      <c r="W559" t="s">
        <v>2126</v>
      </c>
      <c r="X559" t="s">
        <v>2145</v>
      </c>
      <c r="Y559" t="s">
        <v>101</v>
      </c>
      <c r="Z559">
        <v>-7.53</v>
      </c>
      <c r="AA559">
        <v>-46.04</v>
      </c>
      <c r="AB559" t="s">
        <v>524</v>
      </c>
      <c r="AC559" t="s">
        <v>2146</v>
      </c>
    </row>
    <row r="560" spans="1:29" x14ac:dyDescent="0.25">
      <c r="A560" t="s">
        <v>2090</v>
      </c>
      <c r="B560" t="s">
        <v>581</v>
      </c>
      <c r="C560" t="s">
        <v>459</v>
      </c>
      <c r="D560" t="s">
        <v>2453</v>
      </c>
      <c r="E560" t="s">
        <v>2454</v>
      </c>
      <c r="F560" t="s">
        <v>2459</v>
      </c>
      <c r="G560" t="s">
        <v>2460</v>
      </c>
      <c r="H560" t="s">
        <v>464</v>
      </c>
      <c r="I560" t="s">
        <v>2461</v>
      </c>
      <c r="J560" t="s">
        <v>2462</v>
      </c>
      <c r="K560" t="s">
        <v>2458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580</v>
      </c>
      <c r="V560" t="s">
        <v>114</v>
      </c>
      <c r="W560" t="s">
        <v>2126</v>
      </c>
      <c r="X560" t="s">
        <v>2145</v>
      </c>
      <c r="Y560" t="s">
        <v>101</v>
      </c>
      <c r="Z560">
        <v>-7.52</v>
      </c>
      <c r="AA560">
        <v>-46</v>
      </c>
      <c r="AB560" t="s">
        <v>626</v>
      </c>
      <c r="AC560" t="s">
        <v>2146</v>
      </c>
    </row>
    <row r="561" spans="1:29" x14ac:dyDescent="0.25">
      <c r="A561" t="s">
        <v>2090</v>
      </c>
      <c r="B561" t="s">
        <v>458</v>
      </c>
      <c r="C561" t="s">
        <v>605</v>
      </c>
      <c r="D561" t="s">
        <v>2463</v>
      </c>
      <c r="E561" t="s">
        <v>607</v>
      </c>
      <c r="F561" t="s">
        <v>2464</v>
      </c>
      <c r="G561" t="s">
        <v>2465</v>
      </c>
      <c r="H561" t="s">
        <v>464</v>
      </c>
      <c r="I561" t="s">
        <v>2300</v>
      </c>
      <c r="J561" t="s">
        <v>2466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467</v>
      </c>
      <c r="V561" t="s">
        <v>109</v>
      </c>
      <c r="W561" t="s">
        <v>2121</v>
      </c>
      <c r="Y561" t="s">
        <v>101</v>
      </c>
      <c r="Z561">
        <v>-4.38</v>
      </c>
      <c r="AA561">
        <v>-44.33</v>
      </c>
      <c r="AB561" t="s">
        <v>495</v>
      </c>
      <c r="AC561" t="s">
        <v>2131</v>
      </c>
    </row>
    <row r="562" spans="1:29" x14ac:dyDescent="0.25">
      <c r="A562" t="s">
        <v>2090</v>
      </c>
      <c r="B562" t="s">
        <v>458</v>
      </c>
      <c r="C562" t="s">
        <v>605</v>
      </c>
      <c r="D562" t="s">
        <v>2463</v>
      </c>
      <c r="E562" t="s">
        <v>607</v>
      </c>
      <c r="F562" t="s">
        <v>2467</v>
      </c>
      <c r="G562" t="s">
        <v>2468</v>
      </c>
      <c r="H562" t="s">
        <v>464</v>
      </c>
      <c r="I562" t="s">
        <v>2469</v>
      </c>
      <c r="J562" t="s">
        <v>2470</v>
      </c>
      <c r="K562" t="s">
        <v>2471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580</v>
      </c>
      <c r="U562" t="s">
        <v>114</v>
      </c>
      <c r="V562" t="s">
        <v>109</v>
      </c>
      <c r="W562" t="s">
        <v>2096</v>
      </c>
      <c r="X562" t="s">
        <v>2472</v>
      </c>
      <c r="Y562" t="s">
        <v>101</v>
      </c>
      <c r="Z562">
        <v>-3.36</v>
      </c>
      <c r="AA562">
        <v>-42.42</v>
      </c>
      <c r="AB562" t="s">
        <v>884</v>
      </c>
      <c r="AC562" t="s">
        <v>2140</v>
      </c>
    </row>
    <row r="563" spans="1:29" x14ac:dyDescent="0.25">
      <c r="A563" t="s">
        <v>2090</v>
      </c>
      <c r="B563" t="s">
        <v>458</v>
      </c>
      <c r="C563" t="s">
        <v>605</v>
      </c>
      <c r="D563" t="s">
        <v>2463</v>
      </c>
      <c r="E563" t="s">
        <v>607</v>
      </c>
      <c r="F563" t="s">
        <v>2473</v>
      </c>
      <c r="G563" t="s">
        <v>2474</v>
      </c>
      <c r="H563" t="s">
        <v>464</v>
      </c>
      <c r="I563" t="s">
        <v>2475</v>
      </c>
      <c r="J563" t="s">
        <v>2476</v>
      </c>
      <c r="K563" t="s">
        <v>7059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580</v>
      </c>
      <c r="V563" t="s">
        <v>114</v>
      </c>
      <c r="W563" t="s">
        <v>2108</v>
      </c>
      <c r="X563" t="s">
        <v>2478</v>
      </c>
      <c r="Y563" t="s">
        <v>101</v>
      </c>
      <c r="Z563">
        <v>-6.95</v>
      </c>
      <c r="AA563">
        <v>-46.17</v>
      </c>
      <c r="AB563" t="s">
        <v>524</v>
      </c>
    </row>
    <row r="564" spans="1:29" x14ac:dyDescent="0.25">
      <c r="A564" t="s">
        <v>2090</v>
      </c>
      <c r="B564" t="s">
        <v>458</v>
      </c>
      <c r="C564" t="s">
        <v>605</v>
      </c>
      <c r="D564" t="s">
        <v>2463</v>
      </c>
      <c r="E564" t="s">
        <v>607</v>
      </c>
      <c r="F564" t="s">
        <v>2479</v>
      </c>
      <c r="G564" t="s">
        <v>2480</v>
      </c>
      <c r="H564" t="s">
        <v>464</v>
      </c>
      <c r="I564" t="s">
        <v>2481</v>
      </c>
      <c r="J564" t="s">
        <v>2482</v>
      </c>
      <c r="K564" t="s">
        <v>2483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580</v>
      </c>
      <c r="V564" t="s">
        <v>114</v>
      </c>
      <c r="W564" t="s">
        <v>2126</v>
      </c>
      <c r="Y564" t="s">
        <v>101</v>
      </c>
      <c r="Z564">
        <v>-5.53</v>
      </c>
      <c r="AA564">
        <v>-47.48</v>
      </c>
      <c r="AB564" t="s">
        <v>626</v>
      </c>
    </row>
    <row r="565" spans="1:29" x14ac:dyDescent="0.25">
      <c r="A565" t="s">
        <v>2090</v>
      </c>
      <c r="B565" t="s">
        <v>458</v>
      </c>
      <c r="C565" t="s">
        <v>605</v>
      </c>
      <c r="D565" t="s">
        <v>2463</v>
      </c>
      <c r="E565" t="s">
        <v>607</v>
      </c>
      <c r="F565" t="s">
        <v>2484</v>
      </c>
      <c r="G565" t="s">
        <v>2485</v>
      </c>
      <c r="H565" t="s">
        <v>464</v>
      </c>
      <c r="I565" t="s">
        <v>2221</v>
      </c>
      <c r="J565" t="s">
        <v>2486</v>
      </c>
      <c r="K565" t="s">
        <v>2487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2126</v>
      </c>
      <c r="Y565" t="s">
        <v>101</v>
      </c>
      <c r="Z565">
        <v>-7.53</v>
      </c>
      <c r="AA565">
        <v>-46.04</v>
      </c>
      <c r="AB565" t="s">
        <v>476</v>
      </c>
    </row>
    <row r="566" spans="1:29" x14ac:dyDescent="0.25">
      <c r="A566" t="s">
        <v>2090</v>
      </c>
      <c r="B566" t="s">
        <v>458</v>
      </c>
      <c r="C566" t="s">
        <v>605</v>
      </c>
      <c r="D566" t="s">
        <v>2463</v>
      </c>
      <c r="E566" t="s">
        <v>607</v>
      </c>
      <c r="F566" t="s">
        <v>2488</v>
      </c>
      <c r="G566" t="s">
        <v>2489</v>
      </c>
      <c r="H566" t="s">
        <v>464</v>
      </c>
      <c r="I566" t="s">
        <v>2490</v>
      </c>
      <c r="J566" t="s">
        <v>2491</v>
      </c>
      <c r="K566" t="s">
        <v>2492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2194</v>
      </c>
      <c r="Y566" t="s">
        <v>101</v>
      </c>
      <c r="Z566">
        <v>-5227831</v>
      </c>
      <c r="AA566">
        <v>-43449284</v>
      </c>
      <c r="AB566" t="s">
        <v>538</v>
      </c>
    </row>
    <row r="567" spans="1:29" x14ac:dyDescent="0.25">
      <c r="A567" t="s">
        <v>2090</v>
      </c>
      <c r="B567" t="s">
        <v>574</v>
      </c>
      <c r="C567" t="s">
        <v>605</v>
      </c>
      <c r="D567" t="s">
        <v>2463</v>
      </c>
      <c r="E567" t="s">
        <v>607</v>
      </c>
      <c r="F567" t="s">
        <v>2493</v>
      </c>
      <c r="G567" t="s">
        <v>2494</v>
      </c>
      <c r="H567" t="s">
        <v>464</v>
      </c>
      <c r="I567" t="s">
        <v>2124</v>
      </c>
      <c r="J567" t="s">
        <v>2495</v>
      </c>
      <c r="K567" t="s">
        <v>2496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467</v>
      </c>
      <c r="V567" t="s">
        <v>109</v>
      </c>
      <c r="W567" t="s">
        <v>2126</v>
      </c>
      <c r="Y567" t="s">
        <v>101</v>
      </c>
      <c r="Z567">
        <v>-7.53</v>
      </c>
      <c r="AA567">
        <v>-46.04</v>
      </c>
      <c r="AB567" t="s">
        <v>538</v>
      </c>
      <c r="AC567" t="s">
        <v>109</v>
      </c>
    </row>
    <row r="568" spans="1:29" x14ac:dyDescent="0.25">
      <c r="A568" t="s">
        <v>2090</v>
      </c>
      <c r="B568" t="s">
        <v>574</v>
      </c>
      <c r="C568" t="s">
        <v>605</v>
      </c>
      <c r="D568" t="s">
        <v>2463</v>
      </c>
      <c r="E568" t="s">
        <v>607</v>
      </c>
      <c r="F568" t="s">
        <v>2497</v>
      </c>
      <c r="G568" t="s">
        <v>2498</v>
      </c>
      <c r="H568" t="s">
        <v>464</v>
      </c>
      <c r="I568" t="s">
        <v>2499</v>
      </c>
      <c r="J568" t="s">
        <v>2500</v>
      </c>
      <c r="K568" t="s">
        <v>2501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2194</v>
      </c>
      <c r="Y568" t="s">
        <v>101</v>
      </c>
      <c r="Z568">
        <v>-5.09</v>
      </c>
      <c r="AA568">
        <v>-42.84</v>
      </c>
      <c r="AB568" t="s">
        <v>884</v>
      </c>
      <c r="AC568" t="s">
        <v>531</v>
      </c>
    </row>
    <row r="569" spans="1:29" x14ac:dyDescent="0.25">
      <c r="A569" t="s">
        <v>2090</v>
      </c>
      <c r="B569" t="s">
        <v>574</v>
      </c>
      <c r="C569" t="s">
        <v>605</v>
      </c>
      <c r="D569" t="s">
        <v>2463</v>
      </c>
      <c r="E569" t="s">
        <v>607</v>
      </c>
      <c r="F569" t="s">
        <v>2502</v>
      </c>
      <c r="G569" t="s">
        <v>2503</v>
      </c>
      <c r="H569" t="s">
        <v>464</v>
      </c>
      <c r="I569" t="s">
        <v>2143</v>
      </c>
      <c r="J569" t="s">
        <v>2504</v>
      </c>
      <c r="K569" t="s">
        <v>2477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2126</v>
      </c>
      <c r="X569" t="s">
        <v>2145</v>
      </c>
      <c r="Y569" t="s">
        <v>101</v>
      </c>
      <c r="Z569">
        <v>-8.3800000000000008</v>
      </c>
      <c r="AA569">
        <v>-45.98</v>
      </c>
      <c r="AB569" t="s">
        <v>524</v>
      </c>
    </row>
    <row r="570" spans="1:29" x14ac:dyDescent="0.25">
      <c r="A570" t="s">
        <v>2090</v>
      </c>
      <c r="B570" t="s">
        <v>574</v>
      </c>
      <c r="C570" t="s">
        <v>605</v>
      </c>
      <c r="D570" t="s">
        <v>2463</v>
      </c>
      <c r="E570" t="s">
        <v>607</v>
      </c>
      <c r="F570" t="s">
        <v>2505</v>
      </c>
      <c r="G570" t="s">
        <v>2506</v>
      </c>
      <c r="H570" t="s">
        <v>464</v>
      </c>
      <c r="I570" t="s">
        <v>2430</v>
      </c>
      <c r="J570" t="s">
        <v>2507</v>
      </c>
      <c r="K570" t="s">
        <v>2508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467</v>
      </c>
      <c r="W570" t="s">
        <v>2108</v>
      </c>
      <c r="Y570" t="s">
        <v>101</v>
      </c>
      <c r="Z570">
        <v>-1.27</v>
      </c>
      <c r="AA570">
        <v>-45.87</v>
      </c>
      <c r="AB570" t="s">
        <v>524</v>
      </c>
    </row>
    <row r="571" spans="1:29" x14ac:dyDescent="0.25">
      <c r="A571" t="s">
        <v>2090</v>
      </c>
      <c r="B571" t="s">
        <v>574</v>
      </c>
      <c r="C571" t="s">
        <v>605</v>
      </c>
      <c r="D571" t="s">
        <v>2463</v>
      </c>
      <c r="E571" t="s">
        <v>607</v>
      </c>
      <c r="F571" t="s">
        <v>2509</v>
      </c>
      <c r="G571" t="s">
        <v>2510</v>
      </c>
      <c r="H571" t="s">
        <v>464</v>
      </c>
      <c r="I571" t="s">
        <v>2511</v>
      </c>
      <c r="J571" t="s">
        <v>2512</v>
      </c>
      <c r="K571" t="s">
        <v>2508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2108</v>
      </c>
      <c r="Y571" t="s">
        <v>101</v>
      </c>
      <c r="Z571">
        <v>-1.43</v>
      </c>
      <c r="AA571">
        <v>-45.77</v>
      </c>
      <c r="AB571" t="s">
        <v>524</v>
      </c>
    </row>
    <row r="572" spans="1:29" x14ac:dyDescent="0.25">
      <c r="A572" t="s">
        <v>2090</v>
      </c>
      <c r="B572" t="s">
        <v>486</v>
      </c>
      <c r="C572" t="s">
        <v>605</v>
      </c>
      <c r="D572" t="s">
        <v>2463</v>
      </c>
      <c r="E572" t="s">
        <v>607</v>
      </c>
      <c r="F572" t="s">
        <v>2513</v>
      </c>
      <c r="G572" t="s">
        <v>2514</v>
      </c>
      <c r="H572" t="s">
        <v>464</v>
      </c>
      <c r="I572" t="s">
        <v>2515</v>
      </c>
      <c r="J572" t="s">
        <v>2516</v>
      </c>
      <c r="K572" t="s">
        <v>2517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467</v>
      </c>
      <c r="V572" t="s">
        <v>109</v>
      </c>
      <c r="W572" t="s">
        <v>2194</v>
      </c>
      <c r="Y572" t="s">
        <v>101</v>
      </c>
      <c r="Z572">
        <v>-5.09</v>
      </c>
      <c r="AA572">
        <v>-42.84</v>
      </c>
      <c r="AB572" t="s">
        <v>538</v>
      </c>
      <c r="AC572" t="s">
        <v>109</v>
      </c>
    </row>
    <row r="573" spans="1:29" x14ac:dyDescent="0.25">
      <c r="A573" t="s">
        <v>2090</v>
      </c>
      <c r="B573" t="s">
        <v>486</v>
      </c>
      <c r="C573" t="s">
        <v>605</v>
      </c>
      <c r="D573" t="s">
        <v>2463</v>
      </c>
      <c r="E573" t="s">
        <v>607</v>
      </c>
      <c r="F573" t="s">
        <v>2518</v>
      </c>
      <c r="G573" t="s">
        <v>2519</v>
      </c>
      <c r="H573" t="s">
        <v>464</v>
      </c>
      <c r="I573" t="s">
        <v>2134</v>
      </c>
      <c r="J573" t="s">
        <v>2520</v>
      </c>
      <c r="K573" t="s">
        <v>2521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467</v>
      </c>
      <c r="V573" t="s">
        <v>109</v>
      </c>
      <c r="W573" t="s">
        <v>2126</v>
      </c>
      <c r="Y573" t="s">
        <v>101</v>
      </c>
      <c r="Z573">
        <v>-6.5</v>
      </c>
      <c r="AA573">
        <v>-43.7</v>
      </c>
      <c r="AB573" t="s">
        <v>538</v>
      </c>
      <c r="AC573" t="s">
        <v>109</v>
      </c>
    </row>
    <row r="574" spans="1:29" x14ac:dyDescent="0.25">
      <c r="A574" t="s">
        <v>2090</v>
      </c>
      <c r="B574" t="s">
        <v>486</v>
      </c>
      <c r="C574" t="s">
        <v>605</v>
      </c>
      <c r="D574" t="s">
        <v>2463</v>
      </c>
      <c r="E574" t="s">
        <v>607</v>
      </c>
      <c r="F574" t="s">
        <v>2522</v>
      </c>
      <c r="G574" t="s">
        <v>2523</v>
      </c>
      <c r="H574" t="s">
        <v>464</v>
      </c>
      <c r="I574" t="s">
        <v>2343</v>
      </c>
      <c r="J574" t="s">
        <v>2520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580</v>
      </c>
      <c r="U574" t="s">
        <v>114</v>
      </c>
      <c r="V574" t="s">
        <v>109</v>
      </c>
      <c r="W574" t="s">
        <v>2194</v>
      </c>
      <c r="Y574" t="s">
        <v>101</v>
      </c>
      <c r="Z574">
        <v>-4.26</v>
      </c>
      <c r="AA574">
        <v>-43.01</v>
      </c>
      <c r="AB574" t="s">
        <v>476</v>
      </c>
      <c r="AC574" t="s">
        <v>531</v>
      </c>
    </row>
    <row r="575" spans="1:29" x14ac:dyDescent="0.25">
      <c r="A575" t="s">
        <v>2090</v>
      </c>
      <c r="B575" t="s">
        <v>486</v>
      </c>
      <c r="C575" t="s">
        <v>605</v>
      </c>
      <c r="D575" t="s">
        <v>2463</v>
      </c>
      <c r="E575" t="s">
        <v>607</v>
      </c>
      <c r="F575" t="s">
        <v>2524</v>
      </c>
      <c r="G575" t="s">
        <v>2525</v>
      </c>
      <c r="H575" t="s">
        <v>464</v>
      </c>
      <c r="I575" t="s">
        <v>2124</v>
      </c>
      <c r="J575" t="s">
        <v>2526</v>
      </c>
      <c r="K575" t="s">
        <v>2527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2126</v>
      </c>
      <c r="X575" t="s">
        <v>2145</v>
      </c>
      <c r="Y575" t="s">
        <v>101</v>
      </c>
      <c r="Z575">
        <v>-7.53</v>
      </c>
      <c r="AA575">
        <v>-46.04</v>
      </c>
      <c r="AB575" t="s">
        <v>626</v>
      </c>
      <c r="AC575" t="s">
        <v>2146</v>
      </c>
    </row>
    <row r="576" spans="1:29" x14ac:dyDescent="0.25">
      <c r="A576" t="s">
        <v>2090</v>
      </c>
      <c r="B576" t="s">
        <v>486</v>
      </c>
      <c r="C576" t="s">
        <v>605</v>
      </c>
      <c r="D576" t="s">
        <v>2463</v>
      </c>
      <c r="E576" t="s">
        <v>607</v>
      </c>
      <c r="F576" t="s">
        <v>2528</v>
      </c>
      <c r="G576" t="s">
        <v>2529</v>
      </c>
      <c r="H576" t="s">
        <v>464</v>
      </c>
      <c r="I576" t="s">
        <v>2530</v>
      </c>
      <c r="J576" t="s">
        <v>2531</v>
      </c>
      <c r="K576" t="s">
        <v>2532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2096</v>
      </c>
      <c r="Y576" t="s">
        <v>101</v>
      </c>
      <c r="Z576">
        <v>-2.77</v>
      </c>
      <c r="AA576">
        <v>-42.84</v>
      </c>
      <c r="AB576" t="s">
        <v>476</v>
      </c>
    </row>
    <row r="577" spans="1:29" x14ac:dyDescent="0.25">
      <c r="A577" t="s">
        <v>2090</v>
      </c>
      <c r="B577" t="s">
        <v>496</v>
      </c>
      <c r="C577" t="s">
        <v>605</v>
      </c>
      <c r="D577" t="s">
        <v>2463</v>
      </c>
      <c r="E577" t="s">
        <v>607</v>
      </c>
      <c r="F577" t="s">
        <v>2533</v>
      </c>
      <c r="G577" t="s">
        <v>2534</v>
      </c>
      <c r="H577" t="s">
        <v>464</v>
      </c>
      <c r="I577" t="s">
        <v>2202</v>
      </c>
      <c r="J577" t="s">
        <v>616</v>
      </c>
      <c r="K577" t="s">
        <v>2535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2121</v>
      </c>
      <c r="Y577" t="s">
        <v>101</v>
      </c>
      <c r="Z577">
        <v>-3.54</v>
      </c>
      <c r="AA577">
        <v>-43.92</v>
      </c>
      <c r="AB577" t="s">
        <v>476</v>
      </c>
      <c r="AC577" t="s">
        <v>2131</v>
      </c>
    </row>
    <row r="578" spans="1:29" x14ac:dyDescent="0.25">
      <c r="A578" t="s">
        <v>2090</v>
      </c>
      <c r="B578" t="s">
        <v>517</v>
      </c>
      <c r="C578" t="s">
        <v>605</v>
      </c>
      <c r="D578" t="s">
        <v>2463</v>
      </c>
      <c r="E578" t="s">
        <v>607</v>
      </c>
      <c r="F578" t="s">
        <v>2536</v>
      </c>
      <c r="G578" t="s">
        <v>2537</v>
      </c>
      <c r="H578" t="s">
        <v>464</v>
      </c>
      <c r="I578" t="s">
        <v>2499</v>
      </c>
      <c r="J578" t="s">
        <v>1800</v>
      </c>
      <c r="K578" t="s">
        <v>2517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467</v>
      </c>
      <c r="V578" t="s">
        <v>109</v>
      </c>
      <c r="W578" t="s">
        <v>2194</v>
      </c>
      <c r="Y578" t="s">
        <v>101</v>
      </c>
      <c r="Z578">
        <v>-5.09</v>
      </c>
      <c r="AA578">
        <v>-42.84</v>
      </c>
      <c r="AB578" t="s">
        <v>626</v>
      </c>
      <c r="AC578" t="s">
        <v>531</v>
      </c>
    </row>
    <row r="579" spans="1:29" x14ac:dyDescent="0.25">
      <c r="A579" t="s">
        <v>2090</v>
      </c>
      <c r="B579" t="s">
        <v>517</v>
      </c>
      <c r="C579" t="s">
        <v>605</v>
      </c>
      <c r="D579" t="s">
        <v>2463</v>
      </c>
      <c r="E579" t="s">
        <v>607</v>
      </c>
      <c r="F579" t="s">
        <v>2538</v>
      </c>
      <c r="G579" t="s">
        <v>2539</v>
      </c>
      <c r="H579" t="s">
        <v>464</v>
      </c>
      <c r="I579" t="s">
        <v>2313</v>
      </c>
      <c r="J579" t="s">
        <v>2540</v>
      </c>
      <c r="K579" t="s">
        <v>2541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467</v>
      </c>
      <c r="V579" t="s">
        <v>109</v>
      </c>
      <c r="W579" t="s">
        <v>2121</v>
      </c>
      <c r="Y579" t="s">
        <v>101</v>
      </c>
      <c r="Z579">
        <v>-5.31</v>
      </c>
      <c r="AA579">
        <v>-44.24</v>
      </c>
      <c r="AB579" t="s">
        <v>538</v>
      </c>
      <c r="AC579" t="s">
        <v>109</v>
      </c>
    </row>
    <row r="580" spans="1:29" x14ac:dyDescent="0.25">
      <c r="A580" t="s">
        <v>2090</v>
      </c>
      <c r="B580" t="s">
        <v>517</v>
      </c>
      <c r="C580" t="s">
        <v>605</v>
      </c>
      <c r="D580" t="s">
        <v>2463</v>
      </c>
      <c r="E580" t="s">
        <v>607</v>
      </c>
      <c r="F580" t="s">
        <v>2542</v>
      </c>
      <c r="G580" t="s">
        <v>2543</v>
      </c>
      <c r="H580" t="s">
        <v>464</v>
      </c>
      <c r="I580" t="s">
        <v>2544</v>
      </c>
      <c r="J580" t="s">
        <v>616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580</v>
      </c>
      <c r="U580" t="s">
        <v>114</v>
      </c>
      <c r="V580" t="s">
        <v>109</v>
      </c>
      <c r="W580" t="s">
        <v>2194</v>
      </c>
      <c r="Y580" t="s">
        <v>101</v>
      </c>
      <c r="Z580">
        <v>-3.75</v>
      </c>
      <c r="AA580">
        <v>-43.36</v>
      </c>
      <c r="AB580" t="s">
        <v>476</v>
      </c>
      <c r="AC580" t="s">
        <v>531</v>
      </c>
    </row>
    <row r="581" spans="1:29" x14ac:dyDescent="0.25">
      <c r="A581" t="s">
        <v>2090</v>
      </c>
      <c r="B581" t="s">
        <v>517</v>
      </c>
      <c r="C581" t="s">
        <v>605</v>
      </c>
      <c r="D581" t="s">
        <v>2463</v>
      </c>
      <c r="E581" t="s">
        <v>607</v>
      </c>
      <c r="F581" t="s">
        <v>2545</v>
      </c>
      <c r="G581" t="s">
        <v>2546</v>
      </c>
      <c r="H581" t="s">
        <v>464</v>
      </c>
      <c r="I581" t="s">
        <v>2475</v>
      </c>
      <c r="J581" t="s">
        <v>616</v>
      </c>
      <c r="K581" t="s">
        <v>2547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580</v>
      </c>
      <c r="U581" t="s">
        <v>114</v>
      </c>
      <c r="V581" t="s">
        <v>109</v>
      </c>
      <c r="W581" t="s">
        <v>2108</v>
      </c>
      <c r="Y581" t="s">
        <v>101</v>
      </c>
      <c r="Z581">
        <v>-6.95</v>
      </c>
      <c r="AA581">
        <v>-46.17</v>
      </c>
      <c r="AB581" t="s">
        <v>884</v>
      </c>
      <c r="AC581" t="s">
        <v>2146</v>
      </c>
    </row>
    <row r="582" spans="1:29" x14ac:dyDescent="0.25">
      <c r="A582" t="s">
        <v>2090</v>
      </c>
      <c r="B582" t="s">
        <v>517</v>
      </c>
      <c r="C582" t="s">
        <v>605</v>
      </c>
      <c r="D582" t="s">
        <v>2463</v>
      </c>
      <c r="E582" t="s">
        <v>607</v>
      </c>
      <c r="F582" t="s">
        <v>2548</v>
      </c>
      <c r="G582" t="s">
        <v>2549</v>
      </c>
      <c r="H582" t="s">
        <v>464</v>
      </c>
      <c r="I582" t="s">
        <v>2550</v>
      </c>
      <c r="J582" t="s">
        <v>1800</v>
      </c>
      <c r="K582" t="s">
        <v>2551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580</v>
      </c>
      <c r="U582" t="s">
        <v>114</v>
      </c>
      <c r="V582" t="s">
        <v>109</v>
      </c>
      <c r="W582" t="s">
        <v>2194</v>
      </c>
      <c r="Y582" t="s">
        <v>101</v>
      </c>
      <c r="Z582">
        <v>-3.69</v>
      </c>
      <c r="AA582">
        <v>-42.99</v>
      </c>
      <c r="AB582" t="s">
        <v>476</v>
      </c>
      <c r="AC582" t="s">
        <v>531</v>
      </c>
    </row>
    <row r="583" spans="1:29" x14ac:dyDescent="0.25">
      <c r="A583" t="s">
        <v>2090</v>
      </c>
      <c r="B583" t="s">
        <v>517</v>
      </c>
      <c r="C583" t="s">
        <v>605</v>
      </c>
      <c r="D583" t="s">
        <v>2463</v>
      </c>
      <c r="E583" t="s">
        <v>607</v>
      </c>
      <c r="F583" t="s">
        <v>2552</v>
      </c>
      <c r="G583" t="s">
        <v>2553</v>
      </c>
      <c r="H583" t="s">
        <v>464</v>
      </c>
      <c r="I583" t="s">
        <v>2119</v>
      </c>
      <c r="J583" t="s">
        <v>2554</v>
      </c>
      <c r="K583" t="s">
        <v>2555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2121</v>
      </c>
      <c r="Y583" t="s">
        <v>101</v>
      </c>
      <c r="Z583">
        <v>-5.05</v>
      </c>
      <c r="AA583">
        <v>-44.58</v>
      </c>
      <c r="AB583" t="s">
        <v>626</v>
      </c>
    </row>
    <row r="584" spans="1:29" x14ac:dyDescent="0.25">
      <c r="A584" t="s">
        <v>2090</v>
      </c>
      <c r="B584" t="s">
        <v>2556</v>
      </c>
      <c r="C584" t="s">
        <v>605</v>
      </c>
      <c r="D584" t="s">
        <v>2463</v>
      </c>
      <c r="E584" t="s">
        <v>607</v>
      </c>
      <c r="F584" t="s">
        <v>2557</v>
      </c>
      <c r="G584" t="s">
        <v>2558</v>
      </c>
      <c r="H584" t="s">
        <v>464</v>
      </c>
      <c r="I584" t="s">
        <v>2163</v>
      </c>
      <c r="J584" t="s">
        <v>2559</v>
      </c>
      <c r="K584" t="s">
        <v>2560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580</v>
      </c>
      <c r="U584" t="s">
        <v>114</v>
      </c>
      <c r="V584" t="s">
        <v>109</v>
      </c>
      <c r="W584" t="s">
        <v>2126</v>
      </c>
      <c r="Y584" t="s">
        <v>101</v>
      </c>
      <c r="Z584">
        <v>-5.82</v>
      </c>
      <c r="AA584">
        <v>-46.14</v>
      </c>
      <c r="AB584" t="s">
        <v>538</v>
      </c>
      <c r="AC584" t="s">
        <v>109</v>
      </c>
    </row>
    <row r="585" spans="1:29" x14ac:dyDescent="0.25">
      <c r="A585" t="s">
        <v>2090</v>
      </c>
      <c r="B585" t="s">
        <v>642</v>
      </c>
      <c r="C585" t="s">
        <v>478</v>
      </c>
      <c r="D585" t="s">
        <v>2561</v>
      </c>
      <c r="E585" t="s">
        <v>644</v>
      </c>
      <c r="F585" t="s">
        <v>2562</v>
      </c>
      <c r="G585" t="s">
        <v>2563</v>
      </c>
      <c r="H585" t="s">
        <v>464</v>
      </c>
      <c r="I585" t="s">
        <v>2143</v>
      </c>
      <c r="J585" t="s">
        <v>702</v>
      </c>
      <c r="K585" t="s">
        <v>2564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467</v>
      </c>
      <c r="V585" t="s">
        <v>109</v>
      </c>
      <c r="W585" t="s">
        <v>2126</v>
      </c>
      <c r="Y585" t="s">
        <v>101</v>
      </c>
      <c r="Z585">
        <v>-8.3800000000000008</v>
      </c>
      <c r="AA585">
        <v>-45.98</v>
      </c>
      <c r="AB585" t="s">
        <v>470</v>
      </c>
      <c r="AC585" t="s">
        <v>109</v>
      </c>
    </row>
    <row r="586" spans="1:29" x14ac:dyDescent="0.25">
      <c r="A586" t="s">
        <v>2090</v>
      </c>
      <c r="B586" t="s">
        <v>642</v>
      </c>
      <c r="C586" t="s">
        <v>478</v>
      </c>
      <c r="D586" t="s">
        <v>2561</v>
      </c>
      <c r="E586" t="s">
        <v>644</v>
      </c>
      <c r="F586" t="s">
        <v>2565</v>
      </c>
      <c r="G586" t="s">
        <v>2563</v>
      </c>
      <c r="H586" t="s">
        <v>464</v>
      </c>
      <c r="I586" t="s">
        <v>2143</v>
      </c>
      <c r="J586" t="s">
        <v>2566</v>
      </c>
      <c r="K586" t="s">
        <v>2567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2126</v>
      </c>
      <c r="Y586" t="s">
        <v>101</v>
      </c>
      <c r="Z586">
        <v>-8.3800000000000008</v>
      </c>
      <c r="AA586">
        <v>-45.98</v>
      </c>
      <c r="AB586" t="s">
        <v>626</v>
      </c>
      <c r="AC586" t="s">
        <v>2568</v>
      </c>
    </row>
    <row r="587" spans="1:29" x14ac:dyDescent="0.25">
      <c r="A587" t="s">
        <v>2090</v>
      </c>
      <c r="B587" t="s">
        <v>642</v>
      </c>
      <c r="C587" t="s">
        <v>478</v>
      </c>
      <c r="D587" t="s">
        <v>2561</v>
      </c>
      <c r="E587" t="s">
        <v>644</v>
      </c>
      <c r="F587" t="s">
        <v>2569</v>
      </c>
      <c r="G587" t="s">
        <v>2570</v>
      </c>
      <c r="H587" t="s">
        <v>464</v>
      </c>
      <c r="I587" t="s">
        <v>2156</v>
      </c>
      <c r="J587" t="s">
        <v>2571</v>
      </c>
      <c r="K587" t="s">
        <v>2572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2121</v>
      </c>
      <c r="Y587" t="s">
        <v>101</v>
      </c>
      <c r="Z587">
        <v>-3.24</v>
      </c>
      <c r="AA587">
        <v>-45.82</v>
      </c>
      <c r="AB587" t="s">
        <v>626</v>
      </c>
      <c r="AC587" t="s">
        <v>2568</v>
      </c>
    </row>
    <row r="588" spans="1:29" x14ac:dyDescent="0.25">
      <c r="A588" t="s">
        <v>2090</v>
      </c>
      <c r="B588" t="s">
        <v>642</v>
      </c>
      <c r="C588" t="s">
        <v>478</v>
      </c>
      <c r="D588" t="s">
        <v>2561</v>
      </c>
      <c r="E588" t="s">
        <v>644</v>
      </c>
      <c r="F588" t="s">
        <v>2573</v>
      </c>
      <c r="G588" t="s">
        <v>2574</v>
      </c>
      <c r="H588" t="s">
        <v>464</v>
      </c>
      <c r="I588" t="s">
        <v>2247</v>
      </c>
      <c r="J588" t="s">
        <v>2575</v>
      </c>
      <c r="K588" t="s">
        <v>2576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2108</v>
      </c>
      <c r="X588" t="s">
        <v>2248</v>
      </c>
      <c r="Y588" t="s">
        <v>101</v>
      </c>
      <c r="Z588">
        <v>-1.2</v>
      </c>
      <c r="AA588">
        <v>-46.02</v>
      </c>
      <c r="AB588" t="s">
        <v>626</v>
      </c>
      <c r="AC588" t="s">
        <v>2568</v>
      </c>
    </row>
    <row r="589" spans="1:29" x14ac:dyDescent="0.25">
      <c r="A589" t="s">
        <v>2090</v>
      </c>
      <c r="B589" t="s">
        <v>642</v>
      </c>
      <c r="C589" t="s">
        <v>478</v>
      </c>
      <c r="D589" t="s">
        <v>2561</v>
      </c>
      <c r="E589" t="s">
        <v>644</v>
      </c>
      <c r="F589" t="s">
        <v>2577</v>
      </c>
      <c r="G589" t="s">
        <v>2578</v>
      </c>
      <c r="H589" t="s">
        <v>464</v>
      </c>
      <c r="I589" t="s">
        <v>2579</v>
      </c>
      <c r="J589" t="s">
        <v>2580</v>
      </c>
      <c r="K589" t="s">
        <v>2581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2194</v>
      </c>
      <c r="Y589" t="s">
        <v>101</v>
      </c>
      <c r="Z589">
        <v>-4.8600000000000003</v>
      </c>
      <c r="AA589">
        <v>-43.36</v>
      </c>
      <c r="AB589" t="s">
        <v>626</v>
      </c>
      <c r="AC589" t="s">
        <v>2568</v>
      </c>
    </row>
    <row r="590" spans="1:29" x14ac:dyDescent="0.25">
      <c r="A590" t="s">
        <v>2090</v>
      </c>
      <c r="B590" t="s">
        <v>642</v>
      </c>
      <c r="C590" t="s">
        <v>478</v>
      </c>
      <c r="D590" t="s">
        <v>2561</v>
      </c>
      <c r="E590" t="s">
        <v>644</v>
      </c>
      <c r="F590" t="s">
        <v>2582</v>
      </c>
      <c r="G590" t="s">
        <v>2583</v>
      </c>
      <c r="H590" t="s">
        <v>464</v>
      </c>
      <c r="I590" t="s">
        <v>2192</v>
      </c>
      <c r="J590" t="s">
        <v>2575</v>
      </c>
      <c r="K590" t="s">
        <v>2584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2194</v>
      </c>
      <c r="Y590" t="s">
        <v>101</v>
      </c>
      <c r="Z590">
        <v>-4.46</v>
      </c>
      <c r="AA590">
        <v>-43.89</v>
      </c>
      <c r="AB590" t="s">
        <v>626</v>
      </c>
      <c r="AC590" t="s">
        <v>2568</v>
      </c>
    </row>
    <row r="591" spans="1:29" x14ac:dyDescent="0.25">
      <c r="A591" t="s">
        <v>2090</v>
      </c>
      <c r="B591" t="s">
        <v>642</v>
      </c>
      <c r="C591" t="s">
        <v>478</v>
      </c>
      <c r="D591" t="s">
        <v>2561</v>
      </c>
      <c r="E591" t="s">
        <v>644</v>
      </c>
      <c r="F591" t="s">
        <v>2585</v>
      </c>
      <c r="G591" t="s">
        <v>2586</v>
      </c>
      <c r="H591" t="s">
        <v>464</v>
      </c>
      <c r="I591" t="s">
        <v>2343</v>
      </c>
      <c r="J591" t="s">
        <v>2575</v>
      </c>
      <c r="K591" t="s">
        <v>2587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2194</v>
      </c>
      <c r="Y591" t="s">
        <v>101</v>
      </c>
      <c r="Z591">
        <v>-4.26</v>
      </c>
      <c r="AA591">
        <v>-43.01</v>
      </c>
      <c r="AB591" t="s">
        <v>626</v>
      </c>
      <c r="AC591" t="s">
        <v>2568</v>
      </c>
    </row>
    <row r="592" spans="1:29" x14ac:dyDescent="0.25">
      <c r="A592" t="s">
        <v>2090</v>
      </c>
      <c r="B592" t="s">
        <v>642</v>
      </c>
      <c r="C592" t="s">
        <v>478</v>
      </c>
      <c r="D592" t="s">
        <v>2561</v>
      </c>
      <c r="E592" t="s">
        <v>644</v>
      </c>
      <c r="F592" t="s">
        <v>2588</v>
      </c>
      <c r="G592" t="s">
        <v>2589</v>
      </c>
      <c r="H592" t="s">
        <v>464</v>
      </c>
      <c r="I592" t="s">
        <v>2134</v>
      </c>
      <c r="J592" t="s">
        <v>2575</v>
      </c>
      <c r="K592" t="s">
        <v>2590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2126</v>
      </c>
      <c r="Y592" t="s">
        <v>101</v>
      </c>
      <c r="Z592">
        <v>-6.5</v>
      </c>
      <c r="AA592">
        <v>-43.7</v>
      </c>
      <c r="AB592" t="s">
        <v>626</v>
      </c>
      <c r="AC592" t="s">
        <v>2568</v>
      </c>
    </row>
    <row r="593" spans="1:29" x14ac:dyDescent="0.25">
      <c r="A593" t="s">
        <v>2090</v>
      </c>
      <c r="B593" t="s">
        <v>642</v>
      </c>
      <c r="C593" t="s">
        <v>478</v>
      </c>
      <c r="D593" t="s">
        <v>2561</v>
      </c>
      <c r="E593" t="s">
        <v>644</v>
      </c>
      <c r="F593" t="s">
        <v>2591</v>
      </c>
      <c r="G593" t="s">
        <v>2592</v>
      </c>
      <c r="H593" t="s">
        <v>464</v>
      </c>
      <c r="I593" t="s">
        <v>2423</v>
      </c>
      <c r="J593" t="s">
        <v>2593</v>
      </c>
      <c r="K593" t="s">
        <v>2594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2096</v>
      </c>
      <c r="Y593" t="s">
        <v>101</v>
      </c>
      <c r="Z593">
        <v>-2.56</v>
      </c>
      <c r="AA593">
        <v>-44.05</v>
      </c>
      <c r="AB593" t="s">
        <v>626</v>
      </c>
      <c r="AC593" t="s">
        <v>2568</v>
      </c>
    </row>
    <row r="594" spans="1:29" x14ac:dyDescent="0.25">
      <c r="A594" t="s">
        <v>2090</v>
      </c>
      <c r="B594" t="s">
        <v>642</v>
      </c>
      <c r="C594" t="s">
        <v>478</v>
      </c>
      <c r="D594" t="s">
        <v>2561</v>
      </c>
      <c r="E594" t="s">
        <v>644</v>
      </c>
      <c r="F594" t="s">
        <v>2595</v>
      </c>
      <c r="G594" t="s">
        <v>2596</v>
      </c>
      <c r="H594" t="s">
        <v>464</v>
      </c>
      <c r="I594" t="s">
        <v>2171</v>
      </c>
      <c r="J594" t="s">
        <v>2575</v>
      </c>
      <c r="K594" t="s">
        <v>2590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2108</v>
      </c>
      <c r="Y594" t="s">
        <v>101</v>
      </c>
      <c r="Z594">
        <v>-4.04</v>
      </c>
      <c r="AA594">
        <v>-44.47</v>
      </c>
      <c r="AB594" t="s">
        <v>626</v>
      </c>
      <c r="AC594" t="s">
        <v>2568</v>
      </c>
    </row>
    <row r="595" spans="1:29" x14ac:dyDescent="0.25">
      <c r="A595" t="s">
        <v>2090</v>
      </c>
      <c r="B595" t="s">
        <v>642</v>
      </c>
      <c r="C595" t="s">
        <v>478</v>
      </c>
      <c r="D595" t="s">
        <v>2561</v>
      </c>
      <c r="E595" t="s">
        <v>644</v>
      </c>
      <c r="F595" t="s">
        <v>2597</v>
      </c>
      <c r="G595" t="s">
        <v>2598</v>
      </c>
      <c r="H595" t="s">
        <v>464</v>
      </c>
      <c r="I595" t="s">
        <v>2599</v>
      </c>
      <c r="J595" t="s">
        <v>2575</v>
      </c>
      <c r="K595" t="s">
        <v>2600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2121</v>
      </c>
      <c r="Y595" t="s">
        <v>101</v>
      </c>
      <c r="Z595">
        <v>-5.26</v>
      </c>
      <c r="AA595">
        <v>-44.64</v>
      </c>
      <c r="AB595" t="s">
        <v>626</v>
      </c>
      <c r="AC595" t="s">
        <v>2568</v>
      </c>
    </row>
    <row r="596" spans="1:29" x14ac:dyDescent="0.25">
      <c r="A596" t="s">
        <v>2090</v>
      </c>
      <c r="B596" t="s">
        <v>651</v>
      </c>
      <c r="C596" t="s">
        <v>478</v>
      </c>
      <c r="D596" t="s">
        <v>2561</v>
      </c>
      <c r="E596" t="s">
        <v>644</v>
      </c>
      <c r="F596" t="s">
        <v>2601</v>
      </c>
      <c r="G596" t="s">
        <v>2602</v>
      </c>
      <c r="H596" t="s">
        <v>464</v>
      </c>
      <c r="I596" t="s">
        <v>2280</v>
      </c>
      <c r="J596" t="s">
        <v>2603</v>
      </c>
      <c r="K596" t="s">
        <v>2604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467</v>
      </c>
      <c r="T596" t="s">
        <v>109</v>
      </c>
      <c r="U596" t="s">
        <v>109</v>
      </c>
      <c r="V596" t="s">
        <v>109</v>
      </c>
      <c r="W596" t="s">
        <v>2126</v>
      </c>
      <c r="Y596" t="s">
        <v>101</v>
      </c>
      <c r="Z596">
        <v>-4.08</v>
      </c>
      <c r="AA596">
        <v>-45.87</v>
      </c>
      <c r="AB596" t="s">
        <v>470</v>
      </c>
      <c r="AC596" t="s">
        <v>109</v>
      </c>
    </row>
    <row r="597" spans="1:29" x14ac:dyDescent="0.25">
      <c r="A597" t="s">
        <v>2090</v>
      </c>
      <c r="B597" t="s">
        <v>651</v>
      </c>
      <c r="C597" t="s">
        <v>478</v>
      </c>
      <c r="D597" t="s">
        <v>2561</v>
      </c>
      <c r="E597" t="s">
        <v>644</v>
      </c>
      <c r="F597" t="s">
        <v>2605</v>
      </c>
      <c r="G597" t="s">
        <v>2606</v>
      </c>
      <c r="H597" t="s">
        <v>464</v>
      </c>
      <c r="I597" t="s">
        <v>2607</v>
      </c>
      <c r="J597" t="s">
        <v>2608</v>
      </c>
      <c r="K597" t="s">
        <v>2609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467</v>
      </c>
      <c r="T597" t="s">
        <v>109</v>
      </c>
      <c r="U597" t="s">
        <v>109</v>
      </c>
      <c r="V597" t="s">
        <v>109</v>
      </c>
      <c r="W597" t="s">
        <v>2096</v>
      </c>
      <c r="Y597" t="s">
        <v>101</v>
      </c>
      <c r="Z597">
        <v>-2.5499999999999998</v>
      </c>
      <c r="AA597">
        <v>-44.22</v>
      </c>
      <c r="AB597" t="s">
        <v>470</v>
      </c>
      <c r="AC597" t="s">
        <v>109</v>
      </c>
    </row>
    <row r="598" spans="1:29" x14ac:dyDescent="0.25">
      <c r="A598" t="s">
        <v>2090</v>
      </c>
      <c r="B598" t="s">
        <v>651</v>
      </c>
      <c r="C598" t="s">
        <v>478</v>
      </c>
      <c r="D598" t="s">
        <v>2561</v>
      </c>
      <c r="E598" t="s">
        <v>644</v>
      </c>
      <c r="F598" t="s">
        <v>2610</v>
      </c>
      <c r="G598" t="s">
        <v>2611</v>
      </c>
      <c r="H598" t="s">
        <v>464</v>
      </c>
      <c r="I598" t="s">
        <v>2612</v>
      </c>
      <c r="J598" t="s">
        <v>702</v>
      </c>
      <c r="K598" t="s">
        <v>2613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467</v>
      </c>
      <c r="V598" t="s">
        <v>109</v>
      </c>
      <c r="W598" t="s">
        <v>2126</v>
      </c>
      <c r="Y598" t="s">
        <v>101</v>
      </c>
      <c r="Z598">
        <v>-5.88</v>
      </c>
      <c r="AA598">
        <v>-46.7</v>
      </c>
      <c r="AB598" t="s">
        <v>470</v>
      </c>
      <c r="AC598" t="s">
        <v>109</v>
      </c>
    </row>
    <row r="599" spans="1:29" x14ac:dyDescent="0.25">
      <c r="A599" t="s">
        <v>2090</v>
      </c>
      <c r="B599" t="s">
        <v>651</v>
      </c>
      <c r="C599" t="s">
        <v>478</v>
      </c>
      <c r="D599" t="s">
        <v>2561</v>
      </c>
      <c r="E599" t="s">
        <v>644</v>
      </c>
      <c r="F599" t="s">
        <v>2614</v>
      </c>
      <c r="G599" t="s">
        <v>2615</v>
      </c>
      <c r="H599" t="s">
        <v>464</v>
      </c>
      <c r="I599" t="s">
        <v>2171</v>
      </c>
      <c r="J599" t="s">
        <v>2616</v>
      </c>
      <c r="K599" t="s">
        <v>2617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467</v>
      </c>
      <c r="V599" t="s">
        <v>109</v>
      </c>
      <c r="W599" t="s">
        <v>2108</v>
      </c>
      <c r="Y599" t="s">
        <v>101</v>
      </c>
      <c r="Z599">
        <v>-4.04</v>
      </c>
      <c r="AA599">
        <v>-44.47</v>
      </c>
      <c r="AB599" t="s">
        <v>538</v>
      </c>
      <c r="AC599" t="s">
        <v>109</v>
      </c>
    </row>
    <row r="600" spans="1:29" x14ac:dyDescent="0.25">
      <c r="A600" t="s">
        <v>2090</v>
      </c>
      <c r="B600" t="s">
        <v>651</v>
      </c>
      <c r="C600" t="s">
        <v>478</v>
      </c>
      <c r="D600" t="s">
        <v>2561</v>
      </c>
      <c r="E600" t="s">
        <v>644</v>
      </c>
      <c r="F600" t="s">
        <v>2618</v>
      </c>
      <c r="G600" t="s">
        <v>2619</v>
      </c>
      <c r="H600" t="s">
        <v>464</v>
      </c>
      <c r="I600" t="s">
        <v>2481</v>
      </c>
      <c r="J600" t="s">
        <v>2620</v>
      </c>
      <c r="K600" t="s">
        <v>2621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467</v>
      </c>
      <c r="V600" t="s">
        <v>109</v>
      </c>
      <c r="W600" t="s">
        <v>2126</v>
      </c>
      <c r="Y600" t="s">
        <v>101</v>
      </c>
      <c r="Z600">
        <v>-5.53</v>
      </c>
      <c r="AA600">
        <v>-47.48</v>
      </c>
      <c r="AB600" t="s">
        <v>470</v>
      </c>
      <c r="AC600" t="s">
        <v>109</v>
      </c>
    </row>
    <row r="601" spans="1:29" x14ac:dyDescent="0.25">
      <c r="A601" t="s">
        <v>2090</v>
      </c>
      <c r="B601" t="s">
        <v>651</v>
      </c>
      <c r="C601" t="s">
        <v>478</v>
      </c>
      <c r="D601" t="s">
        <v>2561</v>
      </c>
      <c r="E601" t="s">
        <v>644</v>
      </c>
      <c r="F601" t="s">
        <v>2622</v>
      </c>
      <c r="G601" t="s">
        <v>2623</v>
      </c>
      <c r="H601" t="s">
        <v>464</v>
      </c>
      <c r="I601" t="s">
        <v>2624</v>
      </c>
      <c r="J601" t="s">
        <v>2616</v>
      </c>
      <c r="K601" t="s">
        <v>2625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467</v>
      </c>
      <c r="V601" t="s">
        <v>109</v>
      </c>
      <c r="W601" t="s">
        <v>2108</v>
      </c>
      <c r="Y601" t="s">
        <v>101</v>
      </c>
      <c r="Z601">
        <v>-2.0699999999999998</v>
      </c>
      <c r="AA601">
        <v>-44.78</v>
      </c>
      <c r="AB601" t="s">
        <v>470</v>
      </c>
      <c r="AC601" t="s">
        <v>109</v>
      </c>
    </row>
    <row r="602" spans="1:29" x14ac:dyDescent="0.25">
      <c r="A602" t="s">
        <v>2090</v>
      </c>
      <c r="B602" t="s">
        <v>651</v>
      </c>
      <c r="C602" t="s">
        <v>478</v>
      </c>
      <c r="D602" t="s">
        <v>2561</v>
      </c>
      <c r="E602" t="s">
        <v>644</v>
      </c>
      <c r="F602" t="s">
        <v>2626</v>
      </c>
      <c r="G602" t="s">
        <v>2627</v>
      </c>
      <c r="H602" t="s">
        <v>464</v>
      </c>
      <c r="I602" t="s">
        <v>2628</v>
      </c>
      <c r="J602" t="s">
        <v>2620</v>
      </c>
      <c r="K602" t="s">
        <v>2629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467</v>
      </c>
      <c r="V602" t="s">
        <v>109</v>
      </c>
      <c r="W602" t="s">
        <v>2121</v>
      </c>
      <c r="Y602" t="s">
        <v>101</v>
      </c>
      <c r="Z602">
        <v>-5.51</v>
      </c>
      <c r="AA602">
        <v>-45.24</v>
      </c>
      <c r="AB602" t="s">
        <v>470</v>
      </c>
      <c r="AC602" t="s">
        <v>109</v>
      </c>
    </row>
    <row r="603" spans="1:29" x14ac:dyDescent="0.25">
      <c r="A603" t="s">
        <v>2090</v>
      </c>
      <c r="B603" t="s">
        <v>651</v>
      </c>
      <c r="C603" t="s">
        <v>478</v>
      </c>
      <c r="D603" t="s">
        <v>2561</v>
      </c>
      <c r="E603" t="s">
        <v>644</v>
      </c>
      <c r="F603" t="s">
        <v>2630</v>
      </c>
      <c r="G603" t="s">
        <v>2631</v>
      </c>
      <c r="H603" t="s">
        <v>464</v>
      </c>
      <c r="I603" t="s">
        <v>2632</v>
      </c>
      <c r="J603" t="s">
        <v>702</v>
      </c>
      <c r="K603" t="s">
        <v>2633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467</v>
      </c>
      <c r="V603" t="s">
        <v>109</v>
      </c>
      <c r="W603" t="s">
        <v>2108</v>
      </c>
      <c r="Y603" t="s">
        <v>101</v>
      </c>
      <c r="Z603">
        <v>-2.52</v>
      </c>
      <c r="AA603">
        <v>-45.08</v>
      </c>
      <c r="AB603" t="s">
        <v>470</v>
      </c>
      <c r="AC603" t="s">
        <v>109</v>
      </c>
    </row>
    <row r="604" spans="1:29" x14ac:dyDescent="0.25">
      <c r="A604" t="s">
        <v>2090</v>
      </c>
      <c r="B604" t="s">
        <v>651</v>
      </c>
      <c r="C604" t="s">
        <v>478</v>
      </c>
      <c r="D604" t="s">
        <v>2561</v>
      </c>
      <c r="E604" t="s">
        <v>644</v>
      </c>
      <c r="F604" t="s">
        <v>2634</v>
      </c>
      <c r="G604" t="s">
        <v>2635</v>
      </c>
      <c r="H604" t="s">
        <v>464</v>
      </c>
      <c r="I604" t="s">
        <v>2111</v>
      </c>
      <c r="J604" t="s">
        <v>2636</v>
      </c>
      <c r="K604" t="s">
        <v>2637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467</v>
      </c>
      <c r="V604" t="s">
        <v>109</v>
      </c>
      <c r="W604" t="s">
        <v>2096</v>
      </c>
      <c r="Y604" t="s">
        <v>101</v>
      </c>
      <c r="Z604">
        <v>-2.5299999999999998</v>
      </c>
      <c r="AA604">
        <v>-44.3</v>
      </c>
      <c r="AB604" t="s">
        <v>470</v>
      </c>
      <c r="AC604" t="s">
        <v>109</v>
      </c>
    </row>
    <row r="605" spans="1:29" x14ac:dyDescent="0.25">
      <c r="A605" t="s">
        <v>2090</v>
      </c>
      <c r="B605" t="s">
        <v>651</v>
      </c>
      <c r="C605" t="s">
        <v>478</v>
      </c>
      <c r="D605" t="s">
        <v>2561</v>
      </c>
      <c r="E605" t="s">
        <v>644</v>
      </c>
      <c r="F605" t="s">
        <v>2638</v>
      </c>
      <c r="G605" t="s">
        <v>2639</v>
      </c>
      <c r="H605" t="s">
        <v>464</v>
      </c>
      <c r="I605" t="s">
        <v>2469</v>
      </c>
      <c r="J605" t="s">
        <v>2640</v>
      </c>
      <c r="K605" t="s">
        <v>2641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467</v>
      </c>
      <c r="V605" t="s">
        <v>109</v>
      </c>
      <c r="W605" t="s">
        <v>2096</v>
      </c>
      <c r="Y605" t="s">
        <v>101</v>
      </c>
      <c r="Z605">
        <v>-3.36</v>
      </c>
      <c r="AA605">
        <v>-42.42</v>
      </c>
      <c r="AB605" t="s">
        <v>470</v>
      </c>
      <c r="AC605" t="s">
        <v>109</v>
      </c>
    </row>
    <row r="606" spans="1:29" x14ac:dyDescent="0.25">
      <c r="A606" t="s">
        <v>2090</v>
      </c>
      <c r="B606" t="s">
        <v>651</v>
      </c>
      <c r="C606" t="s">
        <v>478</v>
      </c>
      <c r="D606" t="s">
        <v>2561</v>
      </c>
      <c r="E606" t="s">
        <v>644</v>
      </c>
      <c r="F606" t="s">
        <v>2642</v>
      </c>
      <c r="G606" t="s">
        <v>2643</v>
      </c>
      <c r="H606" t="s">
        <v>464</v>
      </c>
      <c r="I606" t="s">
        <v>2644</v>
      </c>
      <c r="J606" t="s">
        <v>705</v>
      </c>
      <c r="K606" t="s">
        <v>2645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467</v>
      </c>
      <c r="V606" t="s">
        <v>109</v>
      </c>
      <c r="W606" t="s">
        <v>2126</v>
      </c>
      <c r="Y606" t="s">
        <v>101</v>
      </c>
      <c r="Z606">
        <v>-5.53</v>
      </c>
      <c r="AA606">
        <v>-47.48</v>
      </c>
      <c r="AB606" t="s">
        <v>470</v>
      </c>
      <c r="AC606" t="s">
        <v>109</v>
      </c>
    </row>
    <row r="607" spans="1:29" x14ac:dyDescent="0.25">
      <c r="A607" t="s">
        <v>2090</v>
      </c>
      <c r="B607" t="s">
        <v>651</v>
      </c>
      <c r="C607" t="s">
        <v>478</v>
      </c>
      <c r="D607" t="s">
        <v>2646</v>
      </c>
      <c r="E607" t="s">
        <v>2647</v>
      </c>
      <c r="F607" t="s">
        <v>2648</v>
      </c>
      <c r="G607" t="s">
        <v>2649</v>
      </c>
      <c r="H607" t="s">
        <v>464</v>
      </c>
      <c r="I607" t="s">
        <v>2149</v>
      </c>
      <c r="J607" t="s">
        <v>2650</v>
      </c>
      <c r="K607" t="s">
        <v>2651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467</v>
      </c>
      <c r="U607" t="s">
        <v>109</v>
      </c>
      <c r="V607" t="s">
        <v>109</v>
      </c>
      <c r="W607" t="s">
        <v>2096</v>
      </c>
      <c r="Y607" t="s">
        <v>101</v>
      </c>
      <c r="Z607">
        <v>-2.5299999999999998</v>
      </c>
      <c r="AA607">
        <v>-44.3</v>
      </c>
      <c r="AB607" t="s">
        <v>470</v>
      </c>
      <c r="AC607" t="s">
        <v>109</v>
      </c>
    </row>
    <row r="608" spans="1:29" x14ac:dyDescent="0.25">
      <c r="A608" t="s">
        <v>2090</v>
      </c>
      <c r="B608" t="s">
        <v>651</v>
      </c>
      <c r="C608" t="s">
        <v>478</v>
      </c>
      <c r="D608" t="s">
        <v>2646</v>
      </c>
      <c r="E608" t="s">
        <v>2647</v>
      </c>
      <c r="F608" t="s">
        <v>2652</v>
      </c>
      <c r="G608" t="s">
        <v>2653</v>
      </c>
      <c r="H608" t="s">
        <v>464</v>
      </c>
      <c r="I608" t="s">
        <v>2481</v>
      </c>
      <c r="J608" t="s">
        <v>2654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467</v>
      </c>
      <c r="U608" t="s">
        <v>109</v>
      </c>
      <c r="V608" t="s">
        <v>109</v>
      </c>
      <c r="W608" t="s">
        <v>2126</v>
      </c>
      <c r="Y608" t="s">
        <v>101</v>
      </c>
      <c r="Z608">
        <v>-5.53</v>
      </c>
      <c r="AA608">
        <v>-47.48</v>
      </c>
      <c r="AB608" t="s">
        <v>470</v>
      </c>
      <c r="AC608" t="s">
        <v>109</v>
      </c>
    </row>
    <row r="609" spans="1:29" x14ac:dyDescent="0.25">
      <c r="A609" t="s">
        <v>2655</v>
      </c>
      <c r="B609" t="s">
        <v>458</v>
      </c>
      <c r="C609" t="s">
        <v>459</v>
      </c>
      <c r="D609" t="s">
        <v>2656</v>
      </c>
      <c r="E609" t="s">
        <v>461</v>
      </c>
      <c r="F609" t="s">
        <v>2657</v>
      </c>
      <c r="G609" t="s">
        <v>2658</v>
      </c>
      <c r="H609" t="s">
        <v>464</v>
      </c>
      <c r="I609" t="s">
        <v>2659</v>
      </c>
      <c r="J609" t="s">
        <v>2660</v>
      </c>
      <c r="K609" t="s">
        <v>2661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467</v>
      </c>
      <c r="V609" t="s">
        <v>109</v>
      </c>
      <c r="W609" t="s">
        <v>2662</v>
      </c>
      <c r="Y609" t="s">
        <v>102</v>
      </c>
      <c r="Z609">
        <v>-1.3</v>
      </c>
      <c r="AA609">
        <v>-47.92</v>
      </c>
      <c r="AB609" t="s">
        <v>470</v>
      </c>
      <c r="AC609" t="s">
        <v>109</v>
      </c>
    </row>
    <row r="610" spans="1:29" x14ac:dyDescent="0.25">
      <c r="A610" t="s">
        <v>2655</v>
      </c>
      <c r="B610" t="s">
        <v>458</v>
      </c>
      <c r="C610" t="s">
        <v>459</v>
      </c>
      <c r="D610" t="s">
        <v>2656</v>
      </c>
      <c r="E610" t="s">
        <v>461</v>
      </c>
      <c r="F610" t="s">
        <v>2663</v>
      </c>
      <c r="G610" t="s">
        <v>2664</v>
      </c>
      <c r="H610" t="s">
        <v>464</v>
      </c>
      <c r="I610" t="s">
        <v>2665</v>
      </c>
      <c r="J610" t="s">
        <v>2666</v>
      </c>
      <c r="K610" t="s">
        <v>2667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467</v>
      </c>
      <c r="V610" t="s">
        <v>109</v>
      </c>
      <c r="W610" t="s">
        <v>2668</v>
      </c>
      <c r="Y610" t="s">
        <v>102</v>
      </c>
      <c r="Z610">
        <v>-6.5</v>
      </c>
      <c r="AA610">
        <v>-49.88</v>
      </c>
      <c r="AB610" t="s">
        <v>470</v>
      </c>
      <c r="AC610" t="s">
        <v>109</v>
      </c>
    </row>
    <row r="611" spans="1:29" x14ac:dyDescent="0.25">
      <c r="A611" t="s">
        <v>2655</v>
      </c>
      <c r="B611" t="s">
        <v>458</v>
      </c>
      <c r="C611" t="s">
        <v>459</v>
      </c>
      <c r="D611" t="s">
        <v>2656</v>
      </c>
      <c r="E611" t="s">
        <v>461</v>
      </c>
      <c r="F611" t="s">
        <v>2669</v>
      </c>
      <c r="G611" t="s">
        <v>2670</v>
      </c>
      <c r="H611" t="s">
        <v>464</v>
      </c>
      <c r="I611" t="s">
        <v>2671</v>
      </c>
      <c r="J611" t="s">
        <v>2672</v>
      </c>
      <c r="K611" t="s">
        <v>2673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580</v>
      </c>
      <c r="T611" t="s">
        <v>114</v>
      </c>
      <c r="U611" t="s">
        <v>109</v>
      </c>
      <c r="V611" t="s">
        <v>109</v>
      </c>
      <c r="W611" t="s">
        <v>2674</v>
      </c>
      <c r="Y611" t="s">
        <v>102</v>
      </c>
      <c r="Z611">
        <v>-1.94</v>
      </c>
      <c r="AA611">
        <v>-50.82</v>
      </c>
      <c r="AB611" t="s">
        <v>470</v>
      </c>
      <c r="AC611" t="s">
        <v>109</v>
      </c>
    </row>
    <row r="612" spans="1:29" x14ac:dyDescent="0.25">
      <c r="A612" t="s">
        <v>2655</v>
      </c>
      <c r="B612" t="s">
        <v>458</v>
      </c>
      <c r="C612" t="s">
        <v>459</v>
      </c>
      <c r="D612" t="s">
        <v>2656</v>
      </c>
      <c r="E612" t="s">
        <v>461</v>
      </c>
      <c r="F612" t="s">
        <v>2675</v>
      </c>
      <c r="G612" t="s">
        <v>2676</v>
      </c>
      <c r="H612" t="s">
        <v>464</v>
      </c>
      <c r="I612" t="s">
        <v>2677</v>
      </c>
      <c r="J612" t="s">
        <v>2678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580</v>
      </c>
      <c r="T612" t="s">
        <v>114</v>
      </c>
      <c r="U612" t="s">
        <v>109</v>
      </c>
      <c r="V612" t="s">
        <v>109</v>
      </c>
      <c r="W612" t="s">
        <v>2674</v>
      </c>
      <c r="Y612" t="s">
        <v>102</v>
      </c>
      <c r="Z612">
        <v>-1.3</v>
      </c>
      <c r="AA612">
        <v>-48.16</v>
      </c>
      <c r="AB612" t="s">
        <v>470</v>
      </c>
      <c r="AC612" t="s">
        <v>109</v>
      </c>
    </row>
    <row r="613" spans="1:29" x14ac:dyDescent="0.25">
      <c r="A613" t="s">
        <v>2655</v>
      </c>
      <c r="B613" t="s">
        <v>458</v>
      </c>
      <c r="C613" t="s">
        <v>459</v>
      </c>
      <c r="D613" t="s">
        <v>2656</v>
      </c>
      <c r="E613" t="s">
        <v>461</v>
      </c>
      <c r="F613" t="s">
        <v>2679</v>
      </c>
      <c r="G613" t="s">
        <v>2680</v>
      </c>
      <c r="H613" t="s">
        <v>464</v>
      </c>
      <c r="I613" t="s">
        <v>2681</v>
      </c>
      <c r="J613" t="s">
        <v>1752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580</v>
      </c>
      <c r="T613" t="s">
        <v>114</v>
      </c>
      <c r="U613" t="s">
        <v>109</v>
      </c>
      <c r="V613" t="s">
        <v>109</v>
      </c>
      <c r="W613" t="s">
        <v>2662</v>
      </c>
      <c r="Y613" t="s">
        <v>102</v>
      </c>
      <c r="Z613">
        <v>-1.55</v>
      </c>
      <c r="AA613">
        <v>-47.12</v>
      </c>
      <c r="AB613" t="s">
        <v>470</v>
      </c>
      <c r="AC613" t="s">
        <v>109</v>
      </c>
    </row>
    <row r="614" spans="1:29" x14ac:dyDescent="0.25">
      <c r="A614" t="s">
        <v>2655</v>
      </c>
      <c r="B614" t="s">
        <v>458</v>
      </c>
      <c r="C614" t="s">
        <v>459</v>
      </c>
      <c r="D614" t="s">
        <v>2656</v>
      </c>
      <c r="E614" t="s">
        <v>461</v>
      </c>
      <c r="F614" t="s">
        <v>2682</v>
      </c>
      <c r="G614" t="s">
        <v>2683</v>
      </c>
      <c r="H614" t="s">
        <v>464</v>
      </c>
      <c r="I614" t="s">
        <v>2684</v>
      </c>
      <c r="J614" t="s">
        <v>2685</v>
      </c>
      <c r="K614" t="s">
        <v>2686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580</v>
      </c>
      <c r="T614" t="s">
        <v>114</v>
      </c>
      <c r="U614" t="s">
        <v>109</v>
      </c>
      <c r="V614" t="s">
        <v>109</v>
      </c>
      <c r="W614" t="s">
        <v>2662</v>
      </c>
      <c r="Y614" t="s">
        <v>102</v>
      </c>
      <c r="Z614">
        <v>-3</v>
      </c>
      <c r="AA614">
        <v>-47.35</v>
      </c>
      <c r="AB614" t="s">
        <v>470</v>
      </c>
      <c r="AC614" t="s">
        <v>109</v>
      </c>
    </row>
    <row r="615" spans="1:29" x14ac:dyDescent="0.25">
      <c r="A615" t="s">
        <v>2655</v>
      </c>
      <c r="B615" t="s">
        <v>458</v>
      </c>
      <c r="C615" t="s">
        <v>459</v>
      </c>
      <c r="D615" t="s">
        <v>2656</v>
      </c>
      <c r="E615" t="s">
        <v>461</v>
      </c>
      <c r="F615" t="s">
        <v>2687</v>
      </c>
      <c r="G615" t="s">
        <v>2688</v>
      </c>
      <c r="H615" t="s">
        <v>464</v>
      </c>
      <c r="I615" t="s">
        <v>2689</v>
      </c>
      <c r="J615" t="s">
        <v>2690</v>
      </c>
      <c r="K615" t="s">
        <v>2691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2662</v>
      </c>
      <c r="Y615" t="s">
        <v>102</v>
      </c>
      <c r="Z615">
        <v>-1.6</v>
      </c>
      <c r="AA615">
        <v>-47.49</v>
      </c>
      <c r="AB615" t="s">
        <v>626</v>
      </c>
      <c r="AC615" t="s">
        <v>2692</v>
      </c>
    </row>
    <row r="616" spans="1:29" x14ac:dyDescent="0.25">
      <c r="A616" t="s">
        <v>2655</v>
      </c>
      <c r="B616" t="s">
        <v>458</v>
      </c>
      <c r="C616" t="s">
        <v>459</v>
      </c>
      <c r="D616" t="s">
        <v>2656</v>
      </c>
      <c r="E616" t="s">
        <v>461</v>
      </c>
      <c r="F616" t="s">
        <v>2693</v>
      </c>
      <c r="G616" t="s">
        <v>2694</v>
      </c>
      <c r="H616" t="s">
        <v>464</v>
      </c>
      <c r="I616" t="s">
        <v>2695</v>
      </c>
      <c r="J616" t="s">
        <v>2696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467</v>
      </c>
      <c r="W616" t="s">
        <v>2668</v>
      </c>
      <c r="Y616" t="s">
        <v>102</v>
      </c>
      <c r="Z616">
        <v>-8.0299999999999994</v>
      </c>
      <c r="AA616">
        <v>-50.03</v>
      </c>
      <c r="AB616" t="s">
        <v>626</v>
      </c>
      <c r="AC616" t="s">
        <v>2697</v>
      </c>
    </row>
    <row r="617" spans="1:29" x14ac:dyDescent="0.25">
      <c r="A617" t="s">
        <v>2655</v>
      </c>
      <c r="B617" t="s">
        <v>458</v>
      </c>
      <c r="C617" t="s">
        <v>459</v>
      </c>
      <c r="D617" t="s">
        <v>2656</v>
      </c>
      <c r="E617" t="s">
        <v>461</v>
      </c>
      <c r="F617" t="s">
        <v>2698</v>
      </c>
      <c r="G617" t="s">
        <v>2699</v>
      </c>
      <c r="H617" t="s">
        <v>464</v>
      </c>
      <c r="I617" t="s">
        <v>2700</v>
      </c>
      <c r="J617" t="s">
        <v>2701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2702</v>
      </c>
      <c r="Y617" t="s">
        <v>102</v>
      </c>
      <c r="Z617">
        <v>-1.8</v>
      </c>
      <c r="AA617">
        <v>-50.71</v>
      </c>
      <c r="AB617" t="s">
        <v>626</v>
      </c>
    </row>
    <row r="618" spans="1:29" x14ac:dyDescent="0.25">
      <c r="A618" t="s">
        <v>2655</v>
      </c>
      <c r="B618" t="s">
        <v>458</v>
      </c>
      <c r="C618" t="s">
        <v>459</v>
      </c>
      <c r="D618" t="s">
        <v>2656</v>
      </c>
      <c r="E618" t="s">
        <v>461</v>
      </c>
      <c r="F618" t="s">
        <v>7060</v>
      </c>
      <c r="G618" t="s">
        <v>7061</v>
      </c>
      <c r="H618" t="s">
        <v>464</v>
      </c>
      <c r="I618" t="s">
        <v>2918</v>
      </c>
      <c r="J618" t="s">
        <v>7062</v>
      </c>
      <c r="K618" t="s">
        <v>7063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580</v>
      </c>
      <c r="V618" t="s">
        <v>114</v>
      </c>
      <c r="W618" t="s">
        <v>2674</v>
      </c>
      <c r="X618" t="s">
        <v>7064</v>
      </c>
      <c r="Y618" t="s">
        <v>102</v>
      </c>
      <c r="Z618">
        <v>-1.72</v>
      </c>
      <c r="AA618">
        <v>-48.88</v>
      </c>
      <c r="AB618" t="s">
        <v>626</v>
      </c>
    </row>
    <row r="619" spans="1:29" x14ac:dyDescent="0.25">
      <c r="A619" t="s">
        <v>2655</v>
      </c>
      <c r="B619" t="s">
        <v>458</v>
      </c>
      <c r="C619" t="s">
        <v>459</v>
      </c>
      <c r="D619" t="s">
        <v>2656</v>
      </c>
      <c r="E619" t="s">
        <v>461</v>
      </c>
      <c r="F619" t="s">
        <v>7065</v>
      </c>
      <c r="G619" t="s">
        <v>7066</v>
      </c>
      <c r="H619" t="s">
        <v>464</v>
      </c>
      <c r="I619" t="s">
        <v>2937</v>
      </c>
      <c r="J619" t="s">
        <v>7067</v>
      </c>
      <c r="K619" t="s">
        <v>7068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580</v>
      </c>
      <c r="V619" t="s">
        <v>114</v>
      </c>
      <c r="W619" t="s">
        <v>2737</v>
      </c>
      <c r="X619" t="s">
        <v>7069</v>
      </c>
      <c r="Y619" t="s">
        <v>102</v>
      </c>
      <c r="Z619">
        <v>-4.28</v>
      </c>
      <c r="AA619">
        <v>-55.98</v>
      </c>
      <c r="AB619" t="s">
        <v>626</v>
      </c>
    </row>
    <row r="620" spans="1:29" x14ac:dyDescent="0.25">
      <c r="A620" t="s">
        <v>2655</v>
      </c>
      <c r="B620" t="s">
        <v>458</v>
      </c>
      <c r="C620" t="s">
        <v>459</v>
      </c>
      <c r="D620" t="s">
        <v>2656</v>
      </c>
      <c r="E620" t="s">
        <v>461</v>
      </c>
      <c r="F620" t="s">
        <v>7070</v>
      </c>
      <c r="G620" t="s">
        <v>7071</v>
      </c>
      <c r="H620" t="s">
        <v>464</v>
      </c>
      <c r="I620" t="s">
        <v>7072</v>
      </c>
      <c r="J620" t="s">
        <v>7073</v>
      </c>
      <c r="K620" t="s">
        <v>7074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580</v>
      </c>
      <c r="V620" t="s">
        <v>114</v>
      </c>
      <c r="W620" t="s">
        <v>2674</v>
      </c>
      <c r="X620" t="s">
        <v>7075</v>
      </c>
      <c r="Y620" t="s">
        <v>102</v>
      </c>
      <c r="Z620">
        <v>-1.9</v>
      </c>
      <c r="AA620">
        <v>-50.21</v>
      </c>
      <c r="AB620" t="s">
        <v>626</v>
      </c>
    </row>
    <row r="621" spans="1:29" x14ac:dyDescent="0.25">
      <c r="A621" t="s">
        <v>2655</v>
      </c>
      <c r="B621" t="s">
        <v>458</v>
      </c>
      <c r="C621" t="s">
        <v>459</v>
      </c>
      <c r="D621" t="s">
        <v>2656</v>
      </c>
      <c r="E621" t="s">
        <v>461</v>
      </c>
      <c r="F621" t="s">
        <v>7076</v>
      </c>
      <c r="G621" t="s">
        <v>7077</v>
      </c>
      <c r="H621" t="s">
        <v>464</v>
      </c>
      <c r="I621" t="s">
        <v>7078</v>
      </c>
      <c r="J621" t="s">
        <v>7062</v>
      </c>
      <c r="K621" t="s">
        <v>7074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580</v>
      </c>
      <c r="V621" t="s">
        <v>114</v>
      </c>
      <c r="W621" t="s">
        <v>2674</v>
      </c>
      <c r="X621" t="s">
        <v>7079</v>
      </c>
      <c r="Y621" t="s">
        <v>102</v>
      </c>
      <c r="Z621">
        <v>-1.36</v>
      </c>
      <c r="AA621">
        <v>-48.34</v>
      </c>
      <c r="AB621" t="s">
        <v>626</v>
      </c>
    </row>
    <row r="622" spans="1:29" x14ac:dyDescent="0.25">
      <c r="A622" t="s">
        <v>2655</v>
      </c>
      <c r="B622" t="s">
        <v>458</v>
      </c>
      <c r="C622" t="s">
        <v>459</v>
      </c>
      <c r="D622" t="s">
        <v>2656</v>
      </c>
      <c r="E622" t="s">
        <v>461</v>
      </c>
      <c r="F622" t="s">
        <v>7080</v>
      </c>
      <c r="G622" t="s">
        <v>7081</v>
      </c>
      <c r="H622" t="s">
        <v>464</v>
      </c>
      <c r="I622" t="s">
        <v>7082</v>
      </c>
      <c r="J622" t="s">
        <v>7083</v>
      </c>
      <c r="K622" t="s">
        <v>7084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580</v>
      </c>
      <c r="V622" t="s">
        <v>114</v>
      </c>
      <c r="W622" t="s">
        <v>2892</v>
      </c>
      <c r="X622" t="s">
        <v>7085</v>
      </c>
      <c r="Y622" t="s">
        <v>102</v>
      </c>
      <c r="Z622">
        <v>-3.46</v>
      </c>
      <c r="AA622">
        <v>-52.89</v>
      </c>
      <c r="AB622" t="s">
        <v>626</v>
      </c>
    </row>
    <row r="623" spans="1:29" x14ac:dyDescent="0.25">
      <c r="A623" t="s">
        <v>2655</v>
      </c>
      <c r="B623" t="s">
        <v>458</v>
      </c>
      <c r="C623" t="s">
        <v>459</v>
      </c>
      <c r="D623" t="s">
        <v>2656</v>
      </c>
      <c r="E623" t="s">
        <v>461</v>
      </c>
      <c r="F623" t="s">
        <v>7086</v>
      </c>
      <c r="G623" t="s">
        <v>7087</v>
      </c>
      <c r="H623" t="s">
        <v>464</v>
      </c>
      <c r="I623" t="s">
        <v>2779</v>
      </c>
      <c r="J623" t="s">
        <v>7088</v>
      </c>
      <c r="K623" t="s">
        <v>7089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580</v>
      </c>
      <c r="V623" t="s">
        <v>114</v>
      </c>
      <c r="W623" t="s">
        <v>2674</v>
      </c>
      <c r="X623" t="s">
        <v>7090</v>
      </c>
      <c r="Y623" t="s">
        <v>102</v>
      </c>
      <c r="Z623">
        <v>-1.51</v>
      </c>
      <c r="AA623">
        <v>-48.63</v>
      </c>
      <c r="AB623" t="s">
        <v>626</v>
      </c>
    </row>
    <row r="624" spans="1:29" x14ac:dyDescent="0.25">
      <c r="A624" t="s">
        <v>2655</v>
      </c>
      <c r="B624" t="s">
        <v>458</v>
      </c>
      <c r="C624" t="s">
        <v>459</v>
      </c>
      <c r="D624" t="s">
        <v>2656</v>
      </c>
      <c r="E624" t="s">
        <v>461</v>
      </c>
      <c r="F624" t="s">
        <v>7091</v>
      </c>
      <c r="G624" t="s">
        <v>7092</v>
      </c>
      <c r="H624" t="s">
        <v>464</v>
      </c>
      <c r="I624" t="s">
        <v>7093</v>
      </c>
      <c r="J624" t="s">
        <v>7094</v>
      </c>
      <c r="K624" t="s">
        <v>7095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580</v>
      </c>
      <c r="V624" t="s">
        <v>114</v>
      </c>
      <c r="W624" t="s">
        <v>2668</v>
      </c>
      <c r="X624" t="s">
        <v>7096</v>
      </c>
      <c r="Y624" t="s">
        <v>102</v>
      </c>
      <c r="Z624">
        <v>-6.12</v>
      </c>
      <c r="AA624">
        <v>-49.37</v>
      </c>
      <c r="AB624" t="s">
        <v>626</v>
      </c>
    </row>
    <row r="625" spans="1:29" x14ac:dyDescent="0.25">
      <c r="A625" t="s">
        <v>2655</v>
      </c>
      <c r="B625" t="s">
        <v>458</v>
      </c>
      <c r="C625" t="s">
        <v>459</v>
      </c>
      <c r="D625" t="s">
        <v>2656</v>
      </c>
      <c r="E625" t="s">
        <v>461</v>
      </c>
      <c r="F625" t="s">
        <v>7097</v>
      </c>
      <c r="G625" t="s">
        <v>7098</v>
      </c>
      <c r="H625" t="s">
        <v>464</v>
      </c>
      <c r="I625" t="s">
        <v>3148</v>
      </c>
      <c r="J625" t="s">
        <v>7099</v>
      </c>
      <c r="K625" t="s">
        <v>7100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580</v>
      </c>
      <c r="V625" t="s">
        <v>114</v>
      </c>
      <c r="W625" t="s">
        <v>2892</v>
      </c>
      <c r="X625" t="s">
        <v>7101</v>
      </c>
      <c r="Y625" t="s">
        <v>102</v>
      </c>
      <c r="Z625">
        <v>-3.47</v>
      </c>
      <c r="AA625">
        <v>-51.2</v>
      </c>
      <c r="AB625" t="s">
        <v>626</v>
      </c>
    </row>
    <row r="626" spans="1:29" x14ac:dyDescent="0.25">
      <c r="A626" t="s">
        <v>2655</v>
      </c>
      <c r="B626" t="s">
        <v>458</v>
      </c>
      <c r="C626" t="s">
        <v>459</v>
      </c>
      <c r="D626" t="s">
        <v>2656</v>
      </c>
      <c r="E626" t="s">
        <v>461</v>
      </c>
      <c r="F626" t="s">
        <v>7102</v>
      </c>
      <c r="G626" t="s">
        <v>7103</v>
      </c>
      <c r="H626" t="s">
        <v>464</v>
      </c>
      <c r="I626" t="s">
        <v>2845</v>
      </c>
      <c r="J626" t="s">
        <v>7104</v>
      </c>
      <c r="K626" t="s">
        <v>7105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580</v>
      </c>
      <c r="V626" t="s">
        <v>114</v>
      </c>
      <c r="W626" t="s">
        <v>2668</v>
      </c>
      <c r="X626" t="s">
        <v>7106</v>
      </c>
      <c r="Y626" t="s">
        <v>102</v>
      </c>
      <c r="Z626">
        <v>-6.09</v>
      </c>
      <c r="AA626">
        <v>-49.54</v>
      </c>
      <c r="AB626" t="s">
        <v>626</v>
      </c>
    </row>
    <row r="627" spans="1:29" x14ac:dyDescent="0.25">
      <c r="A627" t="s">
        <v>2655</v>
      </c>
      <c r="B627" t="s">
        <v>458</v>
      </c>
      <c r="C627" t="s">
        <v>459</v>
      </c>
      <c r="D627" t="s">
        <v>2656</v>
      </c>
      <c r="E627" t="s">
        <v>461</v>
      </c>
      <c r="F627" t="s">
        <v>7107</v>
      </c>
      <c r="G627" t="s">
        <v>7108</v>
      </c>
      <c r="H627" t="s">
        <v>464</v>
      </c>
      <c r="I627" t="s">
        <v>2881</v>
      </c>
      <c r="J627" t="s">
        <v>7109</v>
      </c>
      <c r="K627" t="s">
        <v>7074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580</v>
      </c>
      <c r="V627" t="s">
        <v>114</v>
      </c>
      <c r="W627" t="s">
        <v>2674</v>
      </c>
      <c r="X627" t="s">
        <v>7110</v>
      </c>
      <c r="Y627" t="s">
        <v>102</v>
      </c>
      <c r="Z627">
        <v>-1.46</v>
      </c>
      <c r="AA627">
        <v>-48.5</v>
      </c>
      <c r="AB627" t="s">
        <v>626</v>
      </c>
    </row>
    <row r="628" spans="1:29" x14ac:dyDescent="0.25">
      <c r="A628" t="s">
        <v>2655</v>
      </c>
      <c r="B628" t="s">
        <v>458</v>
      </c>
      <c r="C628" t="s">
        <v>459</v>
      </c>
      <c r="D628" t="s">
        <v>2656</v>
      </c>
      <c r="E628" t="s">
        <v>461</v>
      </c>
      <c r="F628" t="s">
        <v>7111</v>
      </c>
      <c r="G628" t="s">
        <v>7112</v>
      </c>
      <c r="H628" t="s">
        <v>464</v>
      </c>
      <c r="I628" t="s">
        <v>3121</v>
      </c>
      <c r="J628" t="s">
        <v>7113</v>
      </c>
      <c r="K628" t="s">
        <v>7114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580</v>
      </c>
      <c r="V628" t="s">
        <v>114</v>
      </c>
      <c r="W628" t="s">
        <v>2674</v>
      </c>
      <c r="X628" t="s">
        <v>7115</v>
      </c>
      <c r="Y628" t="s">
        <v>102</v>
      </c>
      <c r="Z628">
        <v>-2.44</v>
      </c>
      <c r="AA628">
        <v>-54.71</v>
      </c>
      <c r="AB628" t="s">
        <v>626</v>
      </c>
    </row>
    <row r="629" spans="1:29" x14ac:dyDescent="0.25">
      <c r="A629" t="s">
        <v>2655</v>
      </c>
      <c r="B629" t="s">
        <v>458</v>
      </c>
      <c r="C629" t="s">
        <v>459</v>
      </c>
      <c r="D629" t="s">
        <v>2656</v>
      </c>
      <c r="E629" t="s">
        <v>461</v>
      </c>
      <c r="F629" t="s">
        <v>7116</v>
      </c>
      <c r="G629" t="s">
        <v>7117</v>
      </c>
      <c r="H629" t="s">
        <v>464</v>
      </c>
      <c r="I629" t="s">
        <v>3026</v>
      </c>
      <c r="J629" t="s">
        <v>7118</v>
      </c>
      <c r="K629" t="s">
        <v>7074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580</v>
      </c>
      <c r="V629" t="s">
        <v>114</v>
      </c>
      <c r="W629" t="s">
        <v>2674</v>
      </c>
      <c r="X629" t="s">
        <v>7110</v>
      </c>
      <c r="Y629" t="s">
        <v>102</v>
      </c>
      <c r="Z629">
        <v>-1.46</v>
      </c>
      <c r="AA629">
        <v>-48.5</v>
      </c>
      <c r="AB629" t="s">
        <v>626</v>
      </c>
    </row>
    <row r="630" spans="1:29" x14ac:dyDescent="0.25">
      <c r="A630" t="s">
        <v>2655</v>
      </c>
      <c r="B630" t="s">
        <v>477</v>
      </c>
      <c r="C630" t="s">
        <v>478</v>
      </c>
      <c r="D630" t="s">
        <v>2703</v>
      </c>
      <c r="E630" t="s">
        <v>480</v>
      </c>
      <c r="F630" t="s">
        <v>2704</v>
      </c>
      <c r="G630" t="s">
        <v>2705</v>
      </c>
      <c r="H630" t="s">
        <v>464</v>
      </c>
      <c r="I630" t="s">
        <v>2706</v>
      </c>
      <c r="J630" t="s">
        <v>2112</v>
      </c>
      <c r="K630" t="s">
        <v>2707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2674</v>
      </c>
      <c r="Y630" t="s">
        <v>102</v>
      </c>
      <c r="Z630">
        <v>-1.46</v>
      </c>
      <c r="AA630">
        <v>-48.5</v>
      </c>
      <c r="AB630" t="s">
        <v>470</v>
      </c>
      <c r="AC630" t="s">
        <v>109</v>
      </c>
    </row>
    <row r="631" spans="1:29" x14ac:dyDescent="0.25">
      <c r="A631" t="s">
        <v>2655</v>
      </c>
      <c r="B631" t="s">
        <v>477</v>
      </c>
      <c r="C631" t="s">
        <v>478</v>
      </c>
      <c r="D631" t="s">
        <v>2703</v>
      </c>
      <c r="E631" t="s">
        <v>480</v>
      </c>
      <c r="F631" t="s">
        <v>2708</v>
      </c>
      <c r="G631" t="s">
        <v>2709</v>
      </c>
      <c r="H631" t="s">
        <v>464</v>
      </c>
      <c r="I631" t="s">
        <v>2710</v>
      </c>
      <c r="J631" t="s">
        <v>2711</v>
      </c>
      <c r="K631" t="s">
        <v>2712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2668</v>
      </c>
      <c r="Y631" t="s">
        <v>102</v>
      </c>
      <c r="Z631">
        <v>-6.65</v>
      </c>
      <c r="AA631">
        <v>-52</v>
      </c>
      <c r="AB631" t="s">
        <v>470</v>
      </c>
      <c r="AC631" t="s">
        <v>109</v>
      </c>
    </row>
    <row r="632" spans="1:29" x14ac:dyDescent="0.25">
      <c r="A632" t="s">
        <v>2655</v>
      </c>
      <c r="B632" t="s">
        <v>477</v>
      </c>
      <c r="C632" t="s">
        <v>478</v>
      </c>
      <c r="D632" t="s">
        <v>2703</v>
      </c>
      <c r="E632" t="s">
        <v>480</v>
      </c>
      <c r="F632" t="s">
        <v>2713</v>
      </c>
      <c r="G632" t="s">
        <v>2714</v>
      </c>
      <c r="H632" t="s">
        <v>464</v>
      </c>
      <c r="I632" t="s">
        <v>2715</v>
      </c>
      <c r="J632" t="s">
        <v>2112</v>
      </c>
      <c r="K632" t="s">
        <v>2716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2674</v>
      </c>
      <c r="Y632" t="s">
        <v>102</v>
      </c>
      <c r="Z632">
        <v>-1.46</v>
      </c>
      <c r="AA632">
        <v>-48.5</v>
      </c>
      <c r="AB632" t="s">
        <v>626</v>
      </c>
      <c r="AC632" t="s">
        <v>2717</v>
      </c>
    </row>
    <row r="633" spans="1:29" x14ac:dyDescent="0.25">
      <c r="A633" t="s">
        <v>2655</v>
      </c>
      <c r="B633" t="s">
        <v>477</v>
      </c>
      <c r="C633" t="s">
        <v>478</v>
      </c>
      <c r="D633" t="s">
        <v>2703</v>
      </c>
      <c r="E633" t="s">
        <v>480</v>
      </c>
      <c r="F633" t="s">
        <v>2718</v>
      </c>
      <c r="G633" t="s">
        <v>2719</v>
      </c>
      <c r="H633" t="s">
        <v>464</v>
      </c>
      <c r="I633" t="s">
        <v>2720</v>
      </c>
      <c r="J633" t="s">
        <v>2721</v>
      </c>
      <c r="K633" t="s">
        <v>2722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2674</v>
      </c>
      <c r="Y633" t="s">
        <v>102</v>
      </c>
      <c r="Z633">
        <v>-1.39</v>
      </c>
      <c r="AA633">
        <v>-48.47</v>
      </c>
      <c r="AB633" t="s">
        <v>524</v>
      </c>
    </row>
    <row r="634" spans="1:29" x14ac:dyDescent="0.25">
      <c r="A634" t="s">
        <v>2655</v>
      </c>
      <c r="B634" t="s">
        <v>477</v>
      </c>
      <c r="C634" t="s">
        <v>478</v>
      </c>
      <c r="D634" t="s">
        <v>2703</v>
      </c>
      <c r="E634" t="s">
        <v>480</v>
      </c>
      <c r="F634" t="s">
        <v>7119</v>
      </c>
      <c r="G634" t="s">
        <v>7120</v>
      </c>
      <c r="H634" t="s">
        <v>464</v>
      </c>
      <c r="I634" t="s">
        <v>2803</v>
      </c>
      <c r="J634" t="s">
        <v>7121</v>
      </c>
      <c r="K634" t="s">
        <v>7122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580</v>
      </c>
      <c r="V634" t="s">
        <v>114</v>
      </c>
      <c r="W634" t="s">
        <v>2674</v>
      </c>
      <c r="X634" t="s">
        <v>7123</v>
      </c>
      <c r="Y634" t="s">
        <v>102</v>
      </c>
      <c r="Z634">
        <v>-1.46</v>
      </c>
      <c r="AA634">
        <v>-48.45</v>
      </c>
      <c r="AB634" t="s">
        <v>626</v>
      </c>
    </row>
    <row r="635" spans="1:29" x14ac:dyDescent="0.25">
      <c r="A635" t="s">
        <v>2655</v>
      </c>
      <c r="B635" t="s">
        <v>486</v>
      </c>
      <c r="C635" t="s">
        <v>459</v>
      </c>
      <c r="D635" t="s">
        <v>2723</v>
      </c>
      <c r="E635" t="s">
        <v>488</v>
      </c>
      <c r="F635" t="s">
        <v>2724</v>
      </c>
      <c r="G635" t="s">
        <v>2725</v>
      </c>
      <c r="H635" t="s">
        <v>464</v>
      </c>
      <c r="I635" t="s">
        <v>2726</v>
      </c>
      <c r="J635" t="s">
        <v>2520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467</v>
      </c>
      <c r="V635" t="s">
        <v>109</v>
      </c>
      <c r="W635" t="s">
        <v>2674</v>
      </c>
      <c r="Y635" t="s">
        <v>102</v>
      </c>
      <c r="Z635">
        <v>-1.39</v>
      </c>
      <c r="AA635">
        <v>-48.87</v>
      </c>
      <c r="AB635" t="s">
        <v>538</v>
      </c>
      <c r="AC635" t="s">
        <v>109</v>
      </c>
    </row>
    <row r="636" spans="1:29" x14ac:dyDescent="0.25">
      <c r="A636" t="s">
        <v>2655</v>
      </c>
      <c r="B636" t="s">
        <v>486</v>
      </c>
      <c r="C636" t="s">
        <v>459</v>
      </c>
      <c r="D636" t="s">
        <v>2723</v>
      </c>
      <c r="E636" t="s">
        <v>488</v>
      </c>
      <c r="F636" t="s">
        <v>2727</v>
      </c>
      <c r="G636" t="s">
        <v>2728</v>
      </c>
      <c r="H636" t="s">
        <v>464</v>
      </c>
      <c r="I636" t="s">
        <v>2681</v>
      </c>
      <c r="J636" t="s">
        <v>2729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2662</v>
      </c>
      <c r="Y636" t="s">
        <v>102</v>
      </c>
      <c r="Z636">
        <v>-1.55</v>
      </c>
      <c r="AA636">
        <v>-47.12</v>
      </c>
      <c r="AB636" t="s">
        <v>626</v>
      </c>
      <c r="AC636" t="s">
        <v>2692</v>
      </c>
    </row>
    <row r="637" spans="1:29" x14ac:dyDescent="0.25">
      <c r="A637" t="s">
        <v>2655</v>
      </c>
      <c r="B637" t="s">
        <v>486</v>
      </c>
      <c r="C637" t="s">
        <v>459</v>
      </c>
      <c r="D637" t="s">
        <v>2723</v>
      </c>
      <c r="E637" t="s">
        <v>488</v>
      </c>
      <c r="F637" t="s">
        <v>2730</v>
      </c>
      <c r="G637" t="s">
        <v>2731</v>
      </c>
      <c r="H637" t="s">
        <v>464</v>
      </c>
      <c r="I637" t="s">
        <v>2732</v>
      </c>
      <c r="J637" t="s">
        <v>2729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2662</v>
      </c>
      <c r="Y637" t="s">
        <v>102</v>
      </c>
      <c r="Z637">
        <v>-1.2</v>
      </c>
      <c r="AA637">
        <v>-47.18</v>
      </c>
      <c r="AB637" t="s">
        <v>626</v>
      </c>
      <c r="AC637" t="s">
        <v>2692</v>
      </c>
    </row>
    <row r="638" spans="1:29" x14ac:dyDescent="0.25">
      <c r="A638" t="s">
        <v>2655</v>
      </c>
      <c r="B638" t="s">
        <v>486</v>
      </c>
      <c r="C638" t="s">
        <v>459</v>
      </c>
      <c r="D638" t="s">
        <v>2723</v>
      </c>
      <c r="E638" t="s">
        <v>488</v>
      </c>
      <c r="F638" t="s">
        <v>7124</v>
      </c>
      <c r="G638" t="s">
        <v>7125</v>
      </c>
      <c r="H638" t="s">
        <v>464</v>
      </c>
      <c r="I638" t="s">
        <v>3939</v>
      </c>
      <c r="J638" t="s">
        <v>7126</v>
      </c>
      <c r="K638" t="s">
        <v>7127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580</v>
      </c>
      <c r="V638" t="s">
        <v>114</v>
      </c>
      <c r="W638" t="s">
        <v>2674</v>
      </c>
      <c r="X638" t="s">
        <v>7128</v>
      </c>
      <c r="Y638" t="s">
        <v>102</v>
      </c>
      <c r="Z638">
        <v>-0.99</v>
      </c>
      <c r="AA638">
        <v>-49.95</v>
      </c>
      <c r="AB638" t="s">
        <v>626</v>
      </c>
    </row>
    <row r="639" spans="1:29" x14ac:dyDescent="0.25">
      <c r="A639" t="s">
        <v>2655</v>
      </c>
      <c r="B639" t="s">
        <v>486</v>
      </c>
      <c r="C639" t="s">
        <v>459</v>
      </c>
      <c r="D639" t="s">
        <v>2723</v>
      </c>
      <c r="E639" t="s">
        <v>488</v>
      </c>
      <c r="F639" t="s">
        <v>7129</v>
      </c>
      <c r="G639" t="s">
        <v>7130</v>
      </c>
      <c r="H639" t="s">
        <v>464</v>
      </c>
      <c r="I639" t="s">
        <v>3935</v>
      </c>
      <c r="J639" t="s">
        <v>7131</v>
      </c>
      <c r="K639" t="s">
        <v>7127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580</v>
      </c>
      <c r="V639" t="s">
        <v>114</v>
      </c>
      <c r="W639" t="s">
        <v>2674</v>
      </c>
      <c r="X639" t="s">
        <v>7132</v>
      </c>
      <c r="Y639" t="s">
        <v>102</v>
      </c>
      <c r="Z639">
        <v>-1.54</v>
      </c>
      <c r="AA639">
        <v>-49.22</v>
      </c>
      <c r="AB639" t="s">
        <v>626</v>
      </c>
    </row>
    <row r="640" spans="1:29" x14ac:dyDescent="0.25">
      <c r="A640" t="s">
        <v>2655</v>
      </c>
      <c r="B640" t="s">
        <v>486</v>
      </c>
      <c r="C640" t="s">
        <v>459</v>
      </c>
      <c r="D640" t="s">
        <v>2723</v>
      </c>
      <c r="E640" t="s">
        <v>488</v>
      </c>
      <c r="F640" t="s">
        <v>7133</v>
      </c>
      <c r="G640" t="s">
        <v>7134</v>
      </c>
      <c r="H640" t="s">
        <v>464</v>
      </c>
      <c r="I640" t="s">
        <v>3943</v>
      </c>
      <c r="J640" t="s">
        <v>7135</v>
      </c>
      <c r="K640" t="s">
        <v>7127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580</v>
      </c>
      <c r="V640" t="s">
        <v>114</v>
      </c>
      <c r="W640" t="s">
        <v>2674</v>
      </c>
      <c r="X640" t="s">
        <v>7136</v>
      </c>
      <c r="Y640" t="s">
        <v>102</v>
      </c>
      <c r="Z640">
        <v>-1.72</v>
      </c>
      <c r="AA640">
        <v>-49.53</v>
      </c>
      <c r="AB640" t="s">
        <v>626</v>
      </c>
    </row>
    <row r="641" spans="1:29" x14ac:dyDescent="0.25">
      <c r="A641" t="s">
        <v>2655</v>
      </c>
      <c r="B641" t="s">
        <v>486</v>
      </c>
      <c r="C641" t="s">
        <v>459</v>
      </c>
      <c r="D641" t="s">
        <v>2723</v>
      </c>
      <c r="E641" t="s">
        <v>488</v>
      </c>
      <c r="F641" t="s">
        <v>7137</v>
      </c>
      <c r="G641" t="s">
        <v>7138</v>
      </c>
      <c r="H641" t="s">
        <v>464</v>
      </c>
      <c r="I641" t="s">
        <v>7139</v>
      </c>
      <c r="J641" t="s">
        <v>7140</v>
      </c>
      <c r="K641" t="s">
        <v>7141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580</v>
      </c>
      <c r="V641" t="s">
        <v>114</v>
      </c>
      <c r="W641" t="s">
        <v>2662</v>
      </c>
      <c r="X641" t="s">
        <v>7142</v>
      </c>
      <c r="Y641" t="s">
        <v>102</v>
      </c>
      <c r="Z641">
        <v>-1.78</v>
      </c>
      <c r="AA641">
        <v>-47.08</v>
      </c>
      <c r="AB641" t="s">
        <v>626</v>
      </c>
    </row>
    <row r="642" spans="1:29" x14ac:dyDescent="0.25">
      <c r="A642" t="s">
        <v>2655</v>
      </c>
      <c r="B642" t="s">
        <v>486</v>
      </c>
      <c r="C642" t="s">
        <v>459</v>
      </c>
      <c r="D642" t="s">
        <v>2723</v>
      </c>
      <c r="E642" t="s">
        <v>488</v>
      </c>
      <c r="F642" t="s">
        <v>7143</v>
      </c>
      <c r="G642" t="s">
        <v>7144</v>
      </c>
      <c r="H642" t="s">
        <v>464</v>
      </c>
      <c r="I642" t="s">
        <v>2726</v>
      </c>
      <c r="J642" t="s">
        <v>7145</v>
      </c>
      <c r="K642" t="s">
        <v>7146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580</v>
      </c>
      <c r="V642" t="s">
        <v>114</v>
      </c>
      <c r="W642" t="s">
        <v>2674</v>
      </c>
      <c r="X642" t="s">
        <v>3917</v>
      </c>
      <c r="Y642" t="s">
        <v>102</v>
      </c>
      <c r="Z642">
        <v>-1.39</v>
      </c>
      <c r="AA642">
        <v>-48.87</v>
      </c>
      <c r="AB642" t="s">
        <v>626</v>
      </c>
    </row>
    <row r="643" spans="1:29" x14ac:dyDescent="0.25">
      <c r="A643" t="s">
        <v>2655</v>
      </c>
      <c r="B643" t="s">
        <v>486</v>
      </c>
      <c r="C643" t="s">
        <v>459</v>
      </c>
      <c r="D643" t="s">
        <v>2723</v>
      </c>
      <c r="E643" t="s">
        <v>488</v>
      </c>
      <c r="F643" t="s">
        <v>7147</v>
      </c>
      <c r="G643" t="s">
        <v>7148</v>
      </c>
      <c r="H643" t="s">
        <v>464</v>
      </c>
      <c r="I643" t="s">
        <v>3977</v>
      </c>
      <c r="J643" t="s">
        <v>7149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580</v>
      </c>
      <c r="V643" t="s">
        <v>114</v>
      </c>
      <c r="W643" t="s">
        <v>2892</v>
      </c>
      <c r="X643" t="s">
        <v>7150</v>
      </c>
      <c r="Y643" t="s">
        <v>102</v>
      </c>
      <c r="Z643">
        <v>-1.75</v>
      </c>
      <c r="AA643">
        <v>-52.23</v>
      </c>
      <c r="AB643" t="s">
        <v>626</v>
      </c>
    </row>
    <row r="644" spans="1:29" x14ac:dyDescent="0.25">
      <c r="A644" t="s">
        <v>2655</v>
      </c>
      <c r="B644" t="s">
        <v>486</v>
      </c>
      <c r="C644" t="s">
        <v>459</v>
      </c>
      <c r="D644" t="s">
        <v>2723</v>
      </c>
      <c r="E644" t="s">
        <v>488</v>
      </c>
      <c r="F644" t="s">
        <v>7151</v>
      </c>
      <c r="G644" t="s">
        <v>7152</v>
      </c>
      <c r="H644" t="s">
        <v>464</v>
      </c>
      <c r="I644" t="s">
        <v>3962</v>
      </c>
      <c r="J644" t="s">
        <v>7153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580</v>
      </c>
      <c r="V644" t="s">
        <v>114</v>
      </c>
      <c r="W644" t="s">
        <v>2892</v>
      </c>
      <c r="X644" t="s">
        <v>7154</v>
      </c>
      <c r="Y644" t="s">
        <v>102</v>
      </c>
      <c r="Z644">
        <v>-3.12</v>
      </c>
      <c r="AA644">
        <v>-51.8</v>
      </c>
      <c r="AB644" t="s">
        <v>626</v>
      </c>
    </row>
    <row r="645" spans="1:29" x14ac:dyDescent="0.25">
      <c r="A645" t="s">
        <v>2655</v>
      </c>
      <c r="B645" t="s">
        <v>2556</v>
      </c>
      <c r="C645" t="s">
        <v>459</v>
      </c>
      <c r="D645" t="s">
        <v>2723</v>
      </c>
      <c r="E645" t="s">
        <v>488</v>
      </c>
      <c r="F645" t="s">
        <v>2733</v>
      </c>
      <c r="G645" t="s">
        <v>2734</v>
      </c>
      <c r="H645" t="s">
        <v>464</v>
      </c>
      <c r="I645" t="s">
        <v>2735</v>
      </c>
      <c r="J645" t="s">
        <v>2736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467</v>
      </c>
      <c r="V645" t="s">
        <v>109</v>
      </c>
      <c r="W645" t="s">
        <v>2737</v>
      </c>
      <c r="Y645" t="s">
        <v>102</v>
      </c>
      <c r="Z645">
        <v>-1.92</v>
      </c>
      <c r="AA645">
        <v>-55.52</v>
      </c>
      <c r="AB645" t="s">
        <v>470</v>
      </c>
      <c r="AC645" t="s">
        <v>109</v>
      </c>
    </row>
    <row r="646" spans="1:29" x14ac:dyDescent="0.25">
      <c r="A646" t="s">
        <v>2655</v>
      </c>
      <c r="B646" t="s">
        <v>2556</v>
      </c>
      <c r="C646" t="s">
        <v>459</v>
      </c>
      <c r="D646" t="s">
        <v>2723</v>
      </c>
      <c r="E646" t="s">
        <v>488</v>
      </c>
      <c r="F646" t="s">
        <v>2738</v>
      </c>
      <c r="G646" t="s">
        <v>2739</v>
      </c>
      <c r="H646" t="s">
        <v>464</v>
      </c>
      <c r="I646" t="s">
        <v>2740</v>
      </c>
      <c r="J646" t="s">
        <v>2736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467</v>
      </c>
      <c r="V646" t="s">
        <v>109</v>
      </c>
      <c r="W646" t="s">
        <v>2668</v>
      </c>
      <c r="Y646" t="s">
        <v>102</v>
      </c>
      <c r="Z646">
        <v>-6.79</v>
      </c>
      <c r="AA646">
        <v>-50.47</v>
      </c>
      <c r="AB646" t="s">
        <v>470</v>
      </c>
      <c r="AC646" t="s">
        <v>109</v>
      </c>
    </row>
    <row r="647" spans="1:29" x14ac:dyDescent="0.25">
      <c r="A647" t="s">
        <v>2655</v>
      </c>
      <c r="B647" t="s">
        <v>2556</v>
      </c>
      <c r="C647" t="s">
        <v>459</v>
      </c>
      <c r="D647" t="s">
        <v>2723</v>
      </c>
      <c r="E647" t="s">
        <v>488</v>
      </c>
      <c r="F647" t="s">
        <v>2741</v>
      </c>
      <c r="G647" t="s">
        <v>2742</v>
      </c>
      <c r="H647" t="s">
        <v>464</v>
      </c>
      <c r="I647" t="s">
        <v>2743</v>
      </c>
      <c r="J647" t="s">
        <v>2736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467</v>
      </c>
      <c r="V647" t="s">
        <v>109</v>
      </c>
      <c r="W647" t="s">
        <v>2668</v>
      </c>
      <c r="Y647" t="s">
        <v>102</v>
      </c>
      <c r="Z647">
        <v>-6.75</v>
      </c>
      <c r="AA647">
        <v>-51.15</v>
      </c>
      <c r="AB647" t="s">
        <v>470</v>
      </c>
      <c r="AC647" t="s">
        <v>109</v>
      </c>
    </row>
    <row r="648" spans="1:29" x14ac:dyDescent="0.25">
      <c r="A648" t="s">
        <v>2655</v>
      </c>
      <c r="B648" t="s">
        <v>2556</v>
      </c>
      <c r="C648" t="s">
        <v>459</v>
      </c>
      <c r="D648" t="s">
        <v>2723</v>
      </c>
      <c r="E648" t="s">
        <v>488</v>
      </c>
      <c r="F648" t="s">
        <v>2744</v>
      </c>
      <c r="G648" t="s">
        <v>2745</v>
      </c>
      <c r="H648" t="s">
        <v>464</v>
      </c>
      <c r="I648" t="s">
        <v>2746</v>
      </c>
      <c r="J648" t="s">
        <v>2747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467</v>
      </c>
      <c r="W648" t="s">
        <v>2737</v>
      </c>
      <c r="Y648" t="s">
        <v>102</v>
      </c>
      <c r="Z648">
        <v>-4.28</v>
      </c>
      <c r="AA648">
        <v>-55.98</v>
      </c>
      <c r="AB648" t="s">
        <v>626</v>
      </c>
      <c r="AC648" t="s">
        <v>2697</v>
      </c>
    </row>
    <row r="649" spans="1:29" x14ac:dyDescent="0.25">
      <c r="A649" t="s">
        <v>2655</v>
      </c>
      <c r="B649" t="s">
        <v>2556</v>
      </c>
      <c r="C649" t="s">
        <v>459</v>
      </c>
      <c r="D649" t="s">
        <v>2723</v>
      </c>
      <c r="E649" t="s">
        <v>488</v>
      </c>
      <c r="F649" t="s">
        <v>2748</v>
      </c>
      <c r="G649" t="s">
        <v>2749</v>
      </c>
      <c r="H649" t="s">
        <v>464</v>
      </c>
      <c r="I649" t="s">
        <v>2750</v>
      </c>
      <c r="J649" t="s">
        <v>2747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467</v>
      </c>
      <c r="W649" t="s">
        <v>2737</v>
      </c>
      <c r="Y649" t="s">
        <v>102</v>
      </c>
      <c r="Z649">
        <v>-2.64</v>
      </c>
      <c r="AA649">
        <v>-54.94</v>
      </c>
      <c r="AB649" t="s">
        <v>626</v>
      </c>
      <c r="AC649" t="s">
        <v>2697</v>
      </c>
    </row>
    <row r="650" spans="1:29" x14ac:dyDescent="0.25">
      <c r="A650" t="s">
        <v>2655</v>
      </c>
      <c r="B650" t="s">
        <v>496</v>
      </c>
      <c r="C650" t="s">
        <v>459</v>
      </c>
      <c r="D650" t="s">
        <v>2751</v>
      </c>
      <c r="E650" t="s">
        <v>498</v>
      </c>
      <c r="F650" t="s">
        <v>2752</v>
      </c>
      <c r="G650" t="s">
        <v>2753</v>
      </c>
      <c r="H650" t="s">
        <v>464</v>
      </c>
      <c r="I650" t="s">
        <v>2754</v>
      </c>
      <c r="J650" t="s">
        <v>2263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467</v>
      </c>
      <c r="V650" t="s">
        <v>109</v>
      </c>
      <c r="W650" t="s">
        <v>2668</v>
      </c>
      <c r="X650" t="s">
        <v>2755</v>
      </c>
      <c r="Y650" t="s">
        <v>102</v>
      </c>
      <c r="Z650">
        <v>-3.75</v>
      </c>
      <c r="AA650">
        <v>-49.69</v>
      </c>
      <c r="AB650" t="s">
        <v>476</v>
      </c>
      <c r="AC650" t="s">
        <v>109</v>
      </c>
    </row>
    <row r="651" spans="1:29" x14ac:dyDescent="0.25">
      <c r="A651" t="s">
        <v>2655</v>
      </c>
      <c r="B651" t="s">
        <v>496</v>
      </c>
      <c r="C651" t="s">
        <v>459</v>
      </c>
      <c r="D651" t="s">
        <v>2751</v>
      </c>
      <c r="E651" t="s">
        <v>498</v>
      </c>
      <c r="F651" t="s">
        <v>2756</v>
      </c>
      <c r="G651" t="s">
        <v>2757</v>
      </c>
      <c r="H651" t="s">
        <v>464</v>
      </c>
      <c r="I651" t="s">
        <v>2665</v>
      </c>
      <c r="J651" t="s">
        <v>616</v>
      </c>
      <c r="K651" t="s">
        <v>2758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467</v>
      </c>
      <c r="V651" t="s">
        <v>109</v>
      </c>
      <c r="W651" t="s">
        <v>2668</v>
      </c>
      <c r="Y651" t="s">
        <v>102</v>
      </c>
      <c r="Z651">
        <v>-6.5</v>
      </c>
      <c r="AA651">
        <v>-49.88</v>
      </c>
      <c r="AB651" t="s">
        <v>538</v>
      </c>
      <c r="AC651" t="s">
        <v>109</v>
      </c>
    </row>
    <row r="652" spans="1:29" x14ac:dyDescent="0.25">
      <c r="A652" t="s">
        <v>2655</v>
      </c>
      <c r="B652" t="s">
        <v>496</v>
      </c>
      <c r="C652" t="s">
        <v>459</v>
      </c>
      <c r="D652" t="s">
        <v>2751</v>
      </c>
      <c r="E652" t="s">
        <v>498</v>
      </c>
      <c r="F652" t="s">
        <v>2759</v>
      </c>
      <c r="G652" t="s">
        <v>2760</v>
      </c>
      <c r="H652" t="s">
        <v>464</v>
      </c>
      <c r="I652" t="s">
        <v>2761</v>
      </c>
      <c r="J652" t="s">
        <v>616</v>
      </c>
      <c r="K652" t="s">
        <v>2762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467</v>
      </c>
      <c r="V652" t="s">
        <v>109</v>
      </c>
      <c r="W652" t="s">
        <v>2668</v>
      </c>
      <c r="Y652" t="s">
        <v>102</v>
      </c>
      <c r="Z652">
        <v>-6.07</v>
      </c>
      <c r="AA652">
        <v>-49.9</v>
      </c>
      <c r="AB652" t="s">
        <v>470</v>
      </c>
      <c r="AC652" t="s">
        <v>109</v>
      </c>
    </row>
    <row r="653" spans="1:29" x14ac:dyDescent="0.25">
      <c r="A653" t="s">
        <v>2655</v>
      </c>
      <c r="B653" t="s">
        <v>496</v>
      </c>
      <c r="C653" t="s">
        <v>459</v>
      </c>
      <c r="D653" t="s">
        <v>2751</v>
      </c>
      <c r="E653" t="s">
        <v>498</v>
      </c>
      <c r="F653" t="s">
        <v>2763</v>
      </c>
      <c r="G653" t="s">
        <v>2764</v>
      </c>
      <c r="H653" t="s">
        <v>464</v>
      </c>
      <c r="I653" t="s">
        <v>2677</v>
      </c>
      <c r="J653" t="s">
        <v>616</v>
      </c>
      <c r="K653" t="s">
        <v>2765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467</v>
      </c>
      <c r="V653" t="s">
        <v>109</v>
      </c>
      <c r="W653" t="s">
        <v>2674</v>
      </c>
      <c r="Y653" t="s">
        <v>102</v>
      </c>
      <c r="Z653">
        <v>-1.3</v>
      </c>
      <c r="AA653">
        <v>-48.16</v>
      </c>
      <c r="AB653" t="s">
        <v>470</v>
      </c>
      <c r="AC653" t="s">
        <v>109</v>
      </c>
    </row>
    <row r="654" spans="1:29" x14ac:dyDescent="0.25">
      <c r="A654" t="s">
        <v>2655</v>
      </c>
      <c r="B654" t="s">
        <v>496</v>
      </c>
      <c r="C654" t="s">
        <v>459</v>
      </c>
      <c r="D654" t="s">
        <v>2751</v>
      </c>
      <c r="E654" t="s">
        <v>498</v>
      </c>
      <c r="F654" t="s">
        <v>2766</v>
      </c>
      <c r="G654" t="s">
        <v>2767</v>
      </c>
      <c r="H654" t="s">
        <v>464</v>
      </c>
      <c r="I654" t="s">
        <v>2710</v>
      </c>
      <c r="J654" t="s">
        <v>616</v>
      </c>
      <c r="K654" t="s">
        <v>2768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467</v>
      </c>
      <c r="V654" t="s">
        <v>109</v>
      </c>
      <c r="W654" t="s">
        <v>2668</v>
      </c>
      <c r="Y654" t="s">
        <v>102</v>
      </c>
      <c r="Z654">
        <v>-6.65</v>
      </c>
      <c r="AA654">
        <v>-52</v>
      </c>
      <c r="AB654" t="s">
        <v>538</v>
      </c>
      <c r="AC654" t="s">
        <v>109</v>
      </c>
    </row>
    <row r="655" spans="1:29" x14ac:dyDescent="0.25">
      <c r="A655" t="s">
        <v>2655</v>
      </c>
      <c r="B655" t="s">
        <v>496</v>
      </c>
      <c r="C655" t="s">
        <v>459</v>
      </c>
      <c r="D655" t="s">
        <v>2751</v>
      </c>
      <c r="E655" t="s">
        <v>498</v>
      </c>
      <c r="F655" t="s">
        <v>2769</v>
      </c>
      <c r="G655" t="s">
        <v>2770</v>
      </c>
      <c r="H655" t="s">
        <v>464</v>
      </c>
      <c r="I655" t="s">
        <v>2684</v>
      </c>
      <c r="J655" t="s">
        <v>1800</v>
      </c>
      <c r="K655" t="s">
        <v>2771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467</v>
      </c>
      <c r="V655" t="s">
        <v>109</v>
      </c>
      <c r="W655" t="s">
        <v>2662</v>
      </c>
      <c r="Y655" t="s">
        <v>102</v>
      </c>
      <c r="Z655">
        <v>-3</v>
      </c>
      <c r="AA655">
        <v>-47.35</v>
      </c>
      <c r="AB655" t="s">
        <v>470</v>
      </c>
      <c r="AC655" t="s">
        <v>109</v>
      </c>
    </row>
    <row r="656" spans="1:29" x14ac:dyDescent="0.25">
      <c r="A656" t="s">
        <v>2655</v>
      </c>
      <c r="B656" t="s">
        <v>496</v>
      </c>
      <c r="C656" t="s">
        <v>459</v>
      </c>
      <c r="D656" t="s">
        <v>2751</v>
      </c>
      <c r="E656" t="s">
        <v>498</v>
      </c>
      <c r="F656" t="s">
        <v>2772</v>
      </c>
      <c r="G656" t="s">
        <v>2773</v>
      </c>
      <c r="H656" t="s">
        <v>464</v>
      </c>
      <c r="I656" t="s">
        <v>2774</v>
      </c>
      <c r="J656" t="s">
        <v>1800</v>
      </c>
      <c r="K656" t="s">
        <v>2775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467</v>
      </c>
      <c r="W656" t="s">
        <v>2662</v>
      </c>
      <c r="Y656" t="s">
        <v>102</v>
      </c>
      <c r="Z656">
        <v>-2.95</v>
      </c>
      <c r="AA656">
        <v>-48.95</v>
      </c>
      <c r="AB656" t="s">
        <v>626</v>
      </c>
      <c r="AC656" t="s">
        <v>2776</v>
      </c>
    </row>
    <row r="657" spans="1:29" x14ac:dyDescent="0.25">
      <c r="A657" t="s">
        <v>2655</v>
      </c>
      <c r="B657" t="s">
        <v>496</v>
      </c>
      <c r="C657" t="s">
        <v>459</v>
      </c>
      <c r="D657" t="s">
        <v>2751</v>
      </c>
      <c r="E657" t="s">
        <v>498</v>
      </c>
      <c r="F657" t="s">
        <v>2777</v>
      </c>
      <c r="G657" t="s">
        <v>2778</v>
      </c>
      <c r="H657" t="s">
        <v>464</v>
      </c>
      <c r="I657" t="s">
        <v>2779</v>
      </c>
      <c r="J657" t="s">
        <v>616</v>
      </c>
      <c r="K657" t="s">
        <v>2780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2674</v>
      </c>
      <c r="Y657" t="s">
        <v>102</v>
      </c>
      <c r="Z657">
        <v>-1.51</v>
      </c>
      <c r="AA657">
        <v>-48.63</v>
      </c>
      <c r="AB657" t="s">
        <v>626</v>
      </c>
      <c r="AC657" t="s">
        <v>2692</v>
      </c>
    </row>
    <row r="658" spans="1:29" x14ac:dyDescent="0.25">
      <c r="A658" t="s">
        <v>2655</v>
      </c>
      <c r="B658" t="s">
        <v>496</v>
      </c>
      <c r="C658" t="s">
        <v>459</v>
      </c>
      <c r="D658" t="s">
        <v>2751</v>
      </c>
      <c r="E658" t="s">
        <v>498</v>
      </c>
      <c r="F658" t="s">
        <v>2781</v>
      </c>
      <c r="G658" t="s">
        <v>2782</v>
      </c>
      <c r="H658" t="s">
        <v>464</v>
      </c>
      <c r="I658" t="s">
        <v>2783</v>
      </c>
      <c r="J658" t="s">
        <v>616</v>
      </c>
      <c r="K658" t="s">
        <v>2784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467</v>
      </c>
      <c r="W658" t="s">
        <v>2662</v>
      </c>
      <c r="Y658" t="s">
        <v>102</v>
      </c>
      <c r="Z658">
        <v>-1.29</v>
      </c>
      <c r="AA658">
        <v>-47.96</v>
      </c>
      <c r="AB658" t="s">
        <v>626</v>
      </c>
      <c r="AC658" t="s">
        <v>109</v>
      </c>
    </row>
    <row r="659" spans="1:29" x14ac:dyDescent="0.25">
      <c r="A659" t="s">
        <v>2655</v>
      </c>
      <c r="B659" t="s">
        <v>496</v>
      </c>
      <c r="C659" t="s">
        <v>459</v>
      </c>
      <c r="D659" t="s">
        <v>2751</v>
      </c>
      <c r="E659" t="s">
        <v>498</v>
      </c>
      <c r="F659" t="s">
        <v>2785</v>
      </c>
      <c r="G659" t="s">
        <v>2786</v>
      </c>
      <c r="H659" t="s">
        <v>464</v>
      </c>
      <c r="I659" t="s">
        <v>2787</v>
      </c>
      <c r="J659" t="s">
        <v>616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2662</v>
      </c>
      <c r="Y659" t="s">
        <v>102</v>
      </c>
      <c r="Z659">
        <v>-2.42</v>
      </c>
      <c r="AA659">
        <v>-48.15</v>
      </c>
      <c r="AB659" t="s">
        <v>626</v>
      </c>
      <c r="AC659" t="s">
        <v>2692</v>
      </c>
    </row>
    <row r="660" spans="1:29" x14ac:dyDescent="0.25">
      <c r="A660" t="s">
        <v>2655</v>
      </c>
      <c r="B660" t="s">
        <v>496</v>
      </c>
      <c r="C660" t="s">
        <v>459</v>
      </c>
      <c r="D660" t="s">
        <v>2751</v>
      </c>
      <c r="E660" t="s">
        <v>498</v>
      </c>
      <c r="F660" t="s">
        <v>2788</v>
      </c>
      <c r="G660" t="s">
        <v>2789</v>
      </c>
      <c r="H660" t="s">
        <v>464</v>
      </c>
      <c r="I660" t="s">
        <v>2790</v>
      </c>
      <c r="J660" t="s">
        <v>1800</v>
      </c>
      <c r="K660" t="s">
        <v>2791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2674</v>
      </c>
      <c r="Y660" t="s">
        <v>102</v>
      </c>
      <c r="Z660">
        <v>-1.01</v>
      </c>
      <c r="AA660">
        <v>-48.95</v>
      </c>
      <c r="AB660" t="s">
        <v>538</v>
      </c>
    </row>
    <row r="661" spans="1:29" x14ac:dyDescent="0.25">
      <c r="A661" t="s">
        <v>2655</v>
      </c>
      <c r="B661" t="s">
        <v>496</v>
      </c>
      <c r="C661" t="s">
        <v>459</v>
      </c>
      <c r="D661" t="s">
        <v>2751</v>
      </c>
      <c r="E661" t="s">
        <v>498</v>
      </c>
      <c r="F661" t="s">
        <v>7155</v>
      </c>
      <c r="G661" t="s">
        <v>7156</v>
      </c>
      <c r="H661" t="s">
        <v>464</v>
      </c>
      <c r="I661" t="s">
        <v>7157</v>
      </c>
      <c r="J661" t="s">
        <v>616</v>
      </c>
      <c r="K661" t="s">
        <v>7158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580</v>
      </c>
      <c r="V661" t="s">
        <v>114</v>
      </c>
      <c r="W661" t="s">
        <v>2674</v>
      </c>
      <c r="X661" t="s">
        <v>7159</v>
      </c>
      <c r="Y661" t="s">
        <v>102</v>
      </c>
      <c r="Z661">
        <v>-1.36</v>
      </c>
      <c r="AA661">
        <v>-48.26</v>
      </c>
      <c r="AB661" t="s">
        <v>626</v>
      </c>
    </row>
    <row r="662" spans="1:29" x14ac:dyDescent="0.25">
      <c r="A662" t="s">
        <v>2655</v>
      </c>
      <c r="B662" t="s">
        <v>496</v>
      </c>
      <c r="C662" t="s">
        <v>459</v>
      </c>
      <c r="D662" t="s">
        <v>2751</v>
      </c>
      <c r="E662" t="s">
        <v>498</v>
      </c>
      <c r="F662" t="s">
        <v>7160</v>
      </c>
      <c r="G662" t="s">
        <v>7161</v>
      </c>
      <c r="H662" t="s">
        <v>464</v>
      </c>
      <c r="I662" t="s">
        <v>2803</v>
      </c>
      <c r="J662" t="s">
        <v>616</v>
      </c>
      <c r="K662" t="s">
        <v>7162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580</v>
      </c>
      <c r="V662" t="s">
        <v>114</v>
      </c>
      <c r="W662" t="s">
        <v>2674</v>
      </c>
      <c r="X662" t="s">
        <v>7123</v>
      </c>
      <c r="Y662" t="s">
        <v>102</v>
      </c>
      <c r="Z662">
        <v>-1.46</v>
      </c>
      <c r="AA662">
        <v>-48.45</v>
      </c>
      <c r="AB662" t="s">
        <v>626</v>
      </c>
    </row>
    <row r="663" spans="1:29" x14ac:dyDescent="0.25">
      <c r="A663" t="s">
        <v>2655</v>
      </c>
      <c r="B663" t="s">
        <v>574</v>
      </c>
      <c r="C663" t="s">
        <v>459</v>
      </c>
      <c r="D663" t="s">
        <v>2792</v>
      </c>
      <c r="E663" t="s">
        <v>2793</v>
      </c>
      <c r="F663" t="s">
        <v>2794</v>
      </c>
      <c r="G663" t="s">
        <v>2795</v>
      </c>
      <c r="H663" t="s">
        <v>464</v>
      </c>
      <c r="I663" t="s">
        <v>2796</v>
      </c>
      <c r="J663" t="s">
        <v>2797</v>
      </c>
      <c r="K663" t="s">
        <v>2798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2674</v>
      </c>
      <c r="Y663" t="s">
        <v>102</v>
      </c>
      <c r="Z663">
        <v>-0.72</v>
      </c>
      <c r="AA663">
        <v>-49.18</v>
      </c>
      <c r="AB663" t="s">
        <v>650</v>
      </c>
    </row>
    <row r="664" spans="1:29" x14ac:dyDescent="0.25">
      <c r="A664" t="s">
        <v>2655</v>
      </c>
      <c r="B664" t="s">
        <v>730</v>
      </c>
      <c r="C664" t="s">
        <v>547</v>
      </c>
      <c r="D664" t="s">
        <v>7163</v>
      </c>
      <c r="E664" t="s">
        <v>732</v>
      </c>
      <c r="F664" t="s">
        <v>7164</v>
      </c>
      <c r="G664" t="s">
        <v>7165</v>
      </c>
      <c r="H664" t="s">
        <v>552</v>
      </c>
      <c r="I664" t="s">
        <v>2774</v>
      </c>
      <c r="J664" t="s">
        <v>7166</v>
      </c>
      <c r="K664" t="s">
        <v>7167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580</v>
      </c>
      <c r="V664" t="s">
        <v>114</v>
      </c>
      <c r="W664" t="s">
        <v>2662</v>
      </c>
      <c r="X664" t="s">
        <v>7168</v>
      </c>
      <c r="Y664" t="s">
        <v>102</v>
      </c>
      <c r="Z664">
        <v>-2.95</v>
      </c>
      <c r="AA664">
        <v>-48.95</v>
      </c>
      <c r="AB664" t="s">
        <v>626</v>
      </c>
    </row>
    <row r="665" spans="1:29" x14ac:dyDescent="0.25">
      <c r="A665" t="s">
        <v>2655</v>
      </c>
      <c r="B665" t="s">
        <v>730</v>
      </c>
      <c r="C665" t="s">
        <v>547</v>
      </c>
      <c r="D665" t="s">
        <v>7163</v>
      </c>
      <c r="E665" t="s">
        <v>732</v>
      </c>
      <c r="F665" t="s">
        <v>7169</v>
      </c>
      <c r="G665" t="s">
        <v>7170</v>
      </c>
      <c r="H665" t="s">
        <v>552</v>
      </c>
      <c r="I665" t="s">
        <v>2677</v>
      </c>
      <c r="J665" t="s">
        <v>3263</v>
      </c>
      <c r="K665" t="s">
        <v>7171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580</v>
      </c>
      <c r="V665" t="s">
        <v>114</v>
      </c>
      <c r="W665" t="s">
        <v>2674</v>
      </c>
      <c r="X665" t="s">
        <v>7172</v>
      </c>
      <c r="Y665" t="s">
        <v>102</v>
      </c>
      <c r="Z665">
        <v>-1.3</v>
      </c>
      <c r="AA665">
        <v>-48.16</v>
      </c>
      <c r="AB665" t="s">
        <v>626</v>
      </c>
    </row>
    <row r="666" spans="1:29" x14ac:dyDescent="0.25">
      <c r="A666" t="s">
        <v>2655</v>
      </c>
      <c r="B666" t="s">
        <v>730</v>
      </c>
      <c r="C666" t="s">
        <v>547</v>
      </c>
      <c r="D666" t="s">
        <v>7163</v>
      </c>
      <c r="E666" t="s">
        <v>732</v>
      </c>
      <c r="F666" t="s">
        <v>7173</v>
      </c>
      <c r="G666" t="s">
        <v>7174</v>
      </c>
      <c r="H666" t="s">
        <v>552</v>
      </c>
      <c r="I666" t="s">
        <v>2706</v>
      </c>
      <c r="J666" t="s">
        <v>3263</v>
      </c>
      <c r="K666" t="s">
        <v>7175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580</v>
      </c>
      <c r="V666" t="s">
        <v>114</v>
      </c>
      <c r="W666" t="s">
        <v>2674</v>
      </c>
      <c r="X666" t="s">
        <v>7110</v>
      </c>
      <c r="Y666" t="s">
        <v>102</v>
      </c>
      <c r="Z666">
        <v>-1.46</v>
      </c>
      <c r="AA666">
        <v>-48.5</v>
      </c>
      <c r="AB666" t="s">
        <v>626</v>
      </c>
    </row>
    <row r="667" spans="1:29" x14ac:dyDescent="0.25">
      <c r="A667" t="s">
        <v>2655</v>
      </c>
      <c r="B667" t="s">
        <v>730</v>
      </c>
      <c r="C667" t="s">
        <v>547</v>
      </c>
      <c r="D667" t="s">
        <v>7163</v>
      </c>
      <c r="E667" t="s">
        <v>732</v>
      </c>
      <c r="F667" t="s">
        <v>7176</v>
      </c>
      <c r="G667" t="s">
        <v>7177</v>
      </c>
      <c r="H667" t="s">
        <v>552</v>
      </c>
      <c r="I667" t="s">
        <v>7178</v>
      </c>
      <c r="J667" t="s">
        <v>3263</v>
      </c>
      <c r="K667" t="s">
        <v>7179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580</v>
      </c>
      <c r="V667" t="s">
        <v>114</v>
      </c>
      <c r="W667" t="s">
        <v>2737</v>
      </c>
      <c r="X667" t="s">
        <v>7180</v>
      </c>
      <c r="Y667" t="s">
        <v>102</v>
      </c>
      <c r="Z667">
        <v>-0.89</v>
      </c>
      <c r="AA667">
        <v>-52.5</v>
      </c>
      <c r="AB667" t="s">
        <v>626</v>
      </c>
    </row>
    <row r="668" spans="1:29" x14ac:dyDescent="0.25">
      <c r="A668" t="s">
        <v>2655</v>
      </c>
      <c r="B668" t="s">
        <v>730</v>
      </c>
      <c r="C668" t="s">
        <v>547</v>
      </c>
      <c r="D668" t="s">
        <v>7163</v>
      </c>
      <c r="E668" t="s">
        <v>732</v>
      </c>
      <c r="F668" t="s">
        <v>7181</v>
      </c>
      <c r="G668" t="s">
        <v>7182</v>
      </c>
      <c r="H668" t="s">
        <v>552</v>
      </c>
      <c r="I668" t="s">
        <v>7183</v>
      </c>
      <c r="J668" t="s">
        <v>7166</v>
      </c>
      <c r="K668" t="s">
        <v>7184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580</v>
      </c>
      <c r="V668" t="s">
        <v>114</v>
      </c>
      <c r="W668" t="s">
        <v>2668</v>
      </c>
      <c r="X668" t="s">
        <v>7185</v>
      </c>
      <c r="Y668" t="s">
        <v>102</v>
      </c>
      <c r="Z668">
        <v>-5.14</v>
      </c>
      <c r="AA668">
        <v>-49.35</v>
      </c>
      <c r="AB668" t="s">
        <v>626</v>
      </c>
    </row>
    <row r="669" spans="1:29" x14ac:dyDescent="0.25">
      <c r="A669" t="s">
        <v>2655</v>
      </c>
      <c r="B669" t="s">
        <v>2799</v>
      </c>
      <c r="C669" t="s">
        <v>478</v>
      </c>
      <c r="D669" t="s">
        <v>2800</v>
      </c>
      <c r="E669" t="s">
        <v>533</v>
      </c>
      <c r="F669" t="s">
        <v>2801</v>
      </c>
      <c r="G669" t="s">
        <v>2802</v>
      </c>
      <c r="H669" t="s">
        <v>464</v>
      </c>
      <c r="I669" t="s">
        <v>2803</v>
      </c>
      <c r="J669" t="s">
        <v>2804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467</v>
      </c>
      <c r="T669" t="s">
        <v>109</v>
      </c>
      <c r="U669" t="s">
        <v>109</v>
      </c>
      <c r="V669" t="s">
        <v>109</v>
      </c>
      <c r="W669" t="s">
        <v>2674</v>
      </c>
      <c r="Y669" t="s">
        <v>102</v>
      </c>
      <c r="Z669">
        <v>-1.46</v>
      </c>
      <c r="AA669">
        <v>-48.45</v>
      </c>
      <c r="AB669" t="s">
        <v>470</v>
      </c>
      <c r="AC669" t="s">
        <v>109</v>
      </c>
    </row>
    <row r="670" spans="1:29" x14ac:dyDescent="0.25">
      <c r="A670" t="s">
        <v>2655</v>
      </c>
      <c r="B670" t="s">
        <v>517</v>
      </c>
      <c r="C670" t="s">
        <v>478</v>
      </c>
      <c r="D670" t="s">
        <v>2800</v>
      </c>
      <c r="E670" t="s">
        <v>533</v>
      </c>
      <c r="F670" t="s">
        <v>2805</v>
      </c>
      <c r="G670" t="s">
        <v>2806</v>
      </c>
      <c r="H670" t="s">
        <v>464</v>
      </c>
      <c r="I670" t="s">
        <v>2807</v>
      </c>
      <c r="J670" t="s">
        <v>2431</v>
      </c>
      <c r="K670" t="s">
        <v>2808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2668</v>
      </c>
      <c r="Y670" t="s">
        <v>102</v>
      </c>
      <c r="Z670">
        <v>-4.45</v>
      </c>
      <c r="AA670">
        <v>-49.12</v>
      </c>
      <c r="AB670" t="s">
        <v>470</v>
      </c>
      <c r="AC670" t="s">
        <v>109</v>
      </c>
    </row>
    <row r="671" spans="1:29" x14ac:dyDescent="0.25">
      <c r="A671" t="s">
        <v>2655</v>
      </c>
      <c r="B671" t="s">
        <v>517</v>
      </c>
      <c r="C671" t="s">
        <v>478</v>
      </c>
      <c r="D671" t="s">
        <v>2800</v>
      </c>
      <c r="E671" t="s">
        <v>533</v>
      </c>
      <c r="F671" t="s">
        <v>2809</v>
      </c>
      <c r="G671" t="s">
        <v>2810</v>
      </c>
      <c r="H671" t="s">
        <v>464</v>
      </c>
      <c r="I671" t="s">
        <v>2811</v>
      </c>
      <c r="J671" t="s">
        <v>1830</v>
      </c>
      <c r="K671" t="s">
        <v>2812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580</v>
      </c>
      <c r="U671" t="s">
        <v>114</v>
      </c>
      <c r="V671" t="s">
        <v>109</v>
      </c>
      <c r="W671" t="s">
        <v>2662</v>
      </c>
      <c r="Y671" t="s">
        <v>102</v>
      </c>
      <c r="Z671">
        <v>-2.57</v>
      </c>
      <c r="AA671">
        <v>-47.56</v>
      </c>
      <c r="AB671" t="s">
        <v>476</v>
      </c>
      <c r="AC671" t="s">
        <v>2776</v>
      </c>
    </row>
    <row r="672" spans="1:29" x14ac:dyDescent="0.25">
      <c r="A672" t="s">
        <v>2655</v>
      </c>
      <c r="B672" t="s">
        <v>517</v>
      </c>
      <c r="C672" t="s">
        <v>478</v>
      </c>
      <c r="D672" t="s">
        <v>2800</v>
      </c>
      <c r="E672" t="s">
        <v>533</v>
      </c>
      <c r="F672" t="s">
        <v>2813</v>
      </c>
      <c r="G672" t="s">
        <v>2814</v>
      </c>
      <c r="H672" t="s">
        <v>464</v>
      </c>
      <c r="I672" t="s">
        <v>2684</v>
      </c>
      <c r="J672" t="s">
        <v>1830</v>
      </c>
      <c r="K672" t="s">
        <v>2815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580</v>
      </c>
      <c r="U672" t="s">
        <v>114</v>
      </c>
      <c r="V672" t="s">
        <v>109</v>
      </c>
      <c r="W672" t="s">
        <v>2662</v>
      </c>
      <c r="Y672" t="s">
        <v>102</v>
      </c>
      <c r="Z672">
        <v>-3</v>
      </c>
      <c r="AA672">
        <v>-47.35</v>
      </c>
      <c r="AB672" t="s">
        <v>476</v>
      </c>
      <c r="AC672" t="s">
        <v>2776</v>
      </c>
    </row>
    <row r="673" spans="1:29" x14ac:dyDescent="0.25">
      <c r="A673" t="s">
        <v>2655</v>
      </c>
      <c r="B673" t="s">
        <v>539</v>
      </c>
      <c r="C673" t="s">
        <v>478</v>
      </c>
      <c r="D673" t="s">
        <v>2800</v>
      </c>
      <c r="E673" t="s">
        <v>533</v>
      </c>
      <c r="F673" t="s">
        <v>2816</v>
      </c>
      <c r="G673" t="s">
        <v>2817</v>
      </c>
      <c r="H673" t="s">
        <v>464</v>
      </c>
      <c r="I673" t="s">
        <v>2684</v>
      </c>
      <c r="J673" t="s">
        <v>2818</v>
      </c>
      <c r="K673" t="s">
        <v>2819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2662</v>
      </c>
      <c r="Y673" t="s">
        <v>102</v>
      </c>
      <c r="Z673">
        <v>-3</v>
      </c>
      <c r="AA673">
        <v>-47.35</v>
      </c>
      <c r="AB673" t="s">
        <v>626</v>
      </c>
      <c r="AC673" t="s">
        <v>2776</v>
      </c>
    </row>
    <row r="674" spans="1:29" x14ac:dyDescent="0.25">
      <c r="A674" t="s">
        <v>2655</v>
      </c>
      <c r="B674" t="s">
        <v>539</v>
      </c>
      <c r="C674" t="s">
        <v>478</v>
      </c>
      <c r="D674" t="s">
        <v>2800</v>
      </c>
      <c r="E674" t="s">
        <v>533</v>
      </c>
      <c r="F674" t="s">
        <v>2820</v>
      </c>
      <c r="G674" t="s">
        <v>2821</v>
      </c>
      <c r="H674" t="s">
        <v>464</v>
      </c>
      <c r="I674" t="s">
        <v>2822</v>
      </c>
      <c r="J674" t="s">
        <v>755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2823</v>
      </c>
      <c r="Y674" t="s">
        <v>102</v>
      </c>
      <c r="Z674">
        <v>-1.25</v>
      </c>
      <c r="AA674">
        <v>-48.55</v>
      </c>
      <c r="AB674" t="s">
        <v>626</v>
      </c>
      <c r="AC674" t="s">
        <v>2717</v>
      </c>
    </row>
    <row r="675" spans="1:29" x14ac:dyDescent="0.25">
      <c r="A675" t="s">
        <v>2655</v>
      </c>
      <c r="B675" t="s">
        <v>539</v>
      </c>
      <c r="C675" t="s">
        <v>478</v>
      </c>
      <c r="D675" t="s">
        <v>2800</v>
      </c>
      <c r="E675" t="s">
        <v>533</v>
      </c>
      <c r="F675" t="s">
        <v>2824</v>
      </c>
      <c r="G675" t="s">
        <v>2825</v>
      </c>
      <c r="H675" t="s">
        <v>464</v>
      </c>
      <c r="I675" t="s">
        <v>2826</v>
      </c>
      <c r="J675" t="s">
        <v>2827</v>
      </c>
      <c r="K675" t="s">
        <v>2828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2674</v>
      </c>
      <c r="Y675" t="s">
        <v>102</v>
      </c>
      <c r="Z675">
        <v>-1.25</v>
      </c>
      <c r="AA675">
        <v>-48.55</v>
      </c>
      <c r="AB675" t="s">
        <v>626</v>
      </c>
      <c r="AC675" t="s">
        <v>2717</v>
      </c>
    </row>
    <row r="676" spans="1:29" x14ac:dyDescent="0.25">
      <c r="A676" t="s">
        <v>2655</v>
      </c>
      <c r="B676" t="s">
        <v>539</v>
      </c>
      <c r="C676" t="s">
        <v>478</v>
      </c>
      <c r="D676" t="s">
        <v>2800</v>
      </c>
      <c r="E676" t="s">
        <v>533</v>
      </c>
      <c r="F676" t="s">
        <v>2829</v>
      </c>
      <c r="G676" t="s">
        <v>2830</v>
      </c>
      <c r="H676" t="s">
        <v>464</v>
      </c>
      <c r="I676" t="s">
        <v>2831</v>
      </c>
      <c r="J676" t="s">
        <v>2832</v>
      </c>
      <c r="K676" t="s">
        <v>2833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2662</v>
      </c>
      <c r="Y676" t="s">
        <v>102</v>
      </c>
      <c r="Z676">
        <v>-0.86</v>
      </c>
      <c r="AA676">
        <v>-48.14</v>
      </c>
      <c r="AB676" t="s">
        <v>626</v>
      </c>
      <c r="AC676" t="s">
        <v>2776</v>
      </c>
    </row>
    <row r="677" spans="1:29" x14ac:dyDescent="0.25">
      <c r="A677" t="s">
        <v>2655</v>
      </c>
      <c r="B677" t="s">
        <v>539</v>
      </c>
      <c r="C677" t="s">
        <v>478</v>
      </c>
      <c r="D677" t="s">
        <v>2800</v>
      </c>
      <c r="E677" t="s">
        <v>533</v>
      </c>
      <c r="F677" t="s">
        <v>2834</v>
      </c>
      <c r="G677" t="s">
        <v>2835</v>
      </c>
      <c r="H677" t="s">
        <v>464</v>
      </c>
      <c r="I677" t="s">
        <v>2836</v>
      </c>
      <c r="J677" t="s">
        <v>2320</v>
      </c>
      <c r="K677" t="s">
        <v>2837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2662</v>
      </c>
      <c r="Y677" t="s">
        <v>102</v>
      </c>
      <c r="Z677">
        <v>-1.06</v>
      </c>
      <c r="AA677">
        <v>-46.77</v>
      </c>
      <c r="AB677" t="s">
        <v>626</v>
      </c>
      <c r="AC677" t="s">
        <v>2776</v>
      </c>
    </row>
    <row r="678" spans="1:29" x14ac:dyDescent="0.25">
      <c r="A678" t="s">
        <v>2655</v>
      </c>
      <c r="B678" t="s">
        <v>539</v>
      </c>
      <c r="C678" t="s">
        <v>478</v>
      </c>
      <c r="D678" t="s">
        <v>2800</v>
      </c>
      <c r="E678" t="s">
        <v>533</v>
      </c>
      <c r="F678" t="s">
        <v>2838</v>
      </c>
      <c r="G678" t="s">
        <v>2839</v>
      </c>
      <c r="H678" t="s">
        <v>464</v>
      </c>
      <c r="I678" t="s">
        <v>2840</v>
      </c>
      <c r="J678" t="s">
        <v>523</v>
      </c>
      <c r="K678" t="s">
        <v>2841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2674</v>
      </c>
      <c r="Y678" t="s">
        <v>102</v>
      </c>
      <c r="Z678">
        <v>-1.46</v>
      </c>
      <c r="AA678">
        <v>-48.5</v>
      </c>
      <c r="AB678" t="s">
        <v>626</v>
      </c>
      <c r="AC678" t="s">
        <v>2842</v>
      </c>
    </row>
    <row r="679" spans="1:29" x14ac:dyDescent="0.25">
      <c r="A679" t="s">
        <v>2655</v>
      </c>
      <c r="B679" t="s">
        <v>539</v>
      </c>
      <c r="C679" t="s">
        <v>478</v>
      </c>
      <c r="D679" t="s">
        <v>2800</v>
      </c>
      <c r="E679" t="s">
        <v>533</v>
      </c>
      <c r="F679" t="s">
        <v>2843</v>
      </c>
      <c r="G679" t="s">
        <v>2844</v>
      </c>
      <c r="H679" t="s">
        <v>464</v>
      </c>
      <c r="I679" t="s">
        <v>2845</v>
      </c>
      <c r="J679" t="s">
        <v>2846</v>
      </c>
      <c r="K679" t="s">
        <v>2847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2668</v>
      </c>
      <c r="Y679" t="s">
        <v>102</v>
      </c>
      <c r="Z679">
        <v>-6.09</v>
      </c>
      <c r="AA679">
        <v>-49.54</v>
      </c>
      <c r="AB679" t="s">
        <v>626</v>
      </c>
      <c r="AC679" t="s">
        <v>2697</v>
      </c>
    </row>
    <row r="680" spans="1:29" x14ac:dyDescent="0.25">
      <c r="A680" t="s">
        <v>2655</v>
      </c>
      <c r="B680" t="s">
        <v>539</v>
      </c>
      <c r="C680" t="s">
        <v>478</v>
      </c>
      <c r="D680" t="s">
        <v>2800</v>
      </c>
      <c r="E680" t="s">
        <v>533</v>
      </c>
      <c r="F680" t="s">
        <v>2848</v>
      </c>
      <c r="G680" t="s">
        <v>2849</v>
      </c>
      <c r="H680" t="s">
        <v>464</v>
      </c>
      <c r="I680" t="s">
        <v>2850</v>
      </c>
      <c r="J680" t="s">
        <v>2851</v>
      </c>
      <c r="K680" t="s">
        <v>2852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2853</v>
      </c>
      <c r="Y680" t="s">
        <v>102</v>
      </c>
      <c r="Z680">
        <v>-2.56</v>
      </c>
      <c r="AA680">
        <v>-47.51</v>
      </c>
      <c r="AB680" t="s">
        <v>626</v>
      </c>
      <c r="AC680" t="s">
        <v>2776</v>
      </c>
    </row>
    <row r="681" spans="1:29" x14ac:dyDescent="0.25">
      <c r="A681" t="s">
        <v>2655</v>
      </c>
      <c r="B681" t="s">
        <v>539</v>
      </c>
      <c r="C681" t="s">
        <v>478</v>
      </c>
      <c r="D681" t="s">
        <v>2800</v>
      </c>
      <c r="E681" t="s">
        <v>533</v>
      </c>
      <c r="F681" t="s">
        <v>2854</v>
      </c>
      <c r="G681" t="s">
        <v>2855</v>
      </c>
      <c r="H681" t="s">
        <v>464</v>
      </c>
      <c r="I681" t="s">
        <v>2856</v>
      </c>
      <c r="J681" t="s">
        <v>2857</v>
      </c>
      <c r="K681" t="s">
        <v>2858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2859</v>
      </c>
      <c r="Y681" t="s">
        <v>102</v>
      </c>
      <c r="Z681">
        <v>-0.71</v>
      </c>
      <c r="AA681">
        <v>-47.7</v>
      </c>
      <c r="AB681" t="s">
        <v>626</v>
      </c>
      <c r="AC681" t="s">
        <v>2776</v>
      </c>
    </row>
    <row r="682" spans="1:29" x14ac:dyDescent="0.25">
      <c r="A682" t="s">
        <v>2655</v>
      </c>
      <c r="B682" t="s">
        <v>539</v>
      </c>
      <c r="C682" t="s">
        <v>478</v>
      </c>
      <c r="D682" t="s">
        <v>2800</v>
      </c>
      <c r="E682" t="s">
        <v>533</v>
      </c>
      <c r="F682" t="s">
        <v>2860</v>
      </c>
      <c r="G682" t="s">
        <v>2861</v>
      </c>
      <c r="H682" t="s">
        <v>464</v>
      </c>
      <c r="I682" t="s">
        <v>2862</v>
      </c>
      <c r="J682" t="s">
        <v>2857</v>
      </c>
      <c r="K682" t="s">
        <v>2863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2864</v>
      </c>
      <c r="Y682" t="s">
        <v>102</v>
      </c>
      <c r="Z682">
        <v>-2.68</v>
      </c>
      <c r="AA682">
        <v>-49.28</v>
      </c>
      <c r="AB682" t="s">
        <v>626</v>
      </c>
      <c r="AC682" t="s">
        <v>2776</v>
      </c>
    </row>
    <row r="683" spans="1:29" x14ac:dyDescent="0.25">
      <c r="A683" t="s">
        <v>2655</v>
      </c>
      <c r="B683" t="s">
        <v>539</v>
      </c>
      <c r="C683" t="s">
        <v>478</v>
      </c>
      <c r="D683" t="s">
        <v>2800</v>
      </c>
      <c r="E683" t="s">
        <v>533</v>
      </c>
      <c r="F683" t="s">
        <v>2865</v>
      </c>
      <c r="G683" t="s">
        <v>2866</v>
      </c>
      <c r="H683" t="s">
        <v>464</v>
      </c>
      <c r="I683" t="s">
        <v>2867</v>
      </c>
      <c r="J683" t="s">
        <v>616</v>
      </c>
      <c r="K683" t="s">
        <v>2868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2869</v>
      </c>
      <c r="Y683" t="s">
        <v>102</v>
      </c>
      <c r="Z683">
        <v>-0.73</v>
      </c>
      <c r="AA683">
        <v>-47.85</v>
      </c>
      <c r="AB683" t="s">
        <v>626</v>
      </c>
      <c r="AC683" t="s">
        <v>2870</v>
      </c>
    </row>
    <row r="684" spans="1:29" x14ac:dyDescent="0.25">
      <c r="A684" t="s">
        <v>2655</v>
      </c>
      <c r="B684" t="s">
        <v>539</v>
      </c>
      <c r="C684" t="s">
        <v>478</v>
      </c>
      <c r="D684" t="s">
        <v>2800</v>
      </c>
      <c r="E684" t="s">
        <v>533</v>
      </c>
      <c r="F684" t="s">
        <v>2871</v>
      </c>
      <c r="G684" t="s">
        <v>2872</v>
      </c>
      <c r="H684" t="s">
        <v>464</v>
      </c>
      <c r="I684" t="s">
        <v>2873</v>
      </c>
      <c r="J684" t="s">
        <v>2874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2875</v>
      </c>
      <c r="Y684" t="s">
        <v>102</v>
      </c>
      <c r="Z684">
        <v>-6.07</v>
      </c>
      <c r="AA684">
        <v>-49.9</v>
      </c>
      <c r="AB684" t="s">
        <v>626</v>
      </c>
    </row>
    <row r="685" spans="1:29" x14ac:dyDescent="0.25">
      <c r="A685" t="s">
        <v>2655</v>
      </c>
      <c r="B685" t="s">
        <v>539</v>
      </c>
      <c r="C685" t="s">
        <v>478</v>
      </c>
      <c r="D685" t="s">
        <v>2800</v>
      </c>
      <c r="E685" t="s">
        <v>533</v>
      </c>
      <c r="F685" t="s">
        <v>2876</v>
      </c>
      <c r="G685" t="s">
        <v>2877</v>
      </c>
      <c r="H685" t="s">
        <v>464</v>
      </c>
      <c r="I685" t="s">
        <v>2878</v>
      </c>
      <c r="J685" t="s">
        <v>755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2823</v>
      </c>
      <c r="Y685" t="s">
        <v>102</v>
      </c>
      <c r="Z685">
        <v>-1.25</v>
      </c>
      <c r="AA685">
        <v>-48.55</v>
      </c>
      <c r="AB685" t="s">
        <v>626</v>
      </c>
      <c r="AC685" t="s">
        <v>2717</v>
      </c>
    </row>
    <row r="686" spans="1:29" x14ac:dyDescent="0.25">
      <c r="A686" t="s">
        <v>2655</v>
      </c>
      <c r="B686" t="s">
        <v>539</v>
      </c>
      <c r="C686" t="s">
        <v>478</v>
      </c>
      <c r="D686" t="s">
        <v>2800</v>
      </c>
      <c r="E686" t="s">
        <v>533</v>
      </c>
      <c r="F686" t="s">
        <v>2879</v>
      </c>
      <c r="G686" t="s">
        <v>2880</v>
      </c>
      <c r="H686" t="s">
        <v>464</v>
      </c>
      <c r="I686" t="s">
        <v>2881</v>
      </c>
      <c r="J686" t="s">
        <v>755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2674</v>
      </c>
      <c r="Y686" t="s">
        <v>102</v>
      </c>
      <c r="Z686">
        <v>-1.46</v>
      </c>
      <c r="AA686">
        <v>-48.5</v>
      </c>
      <c r="AB686" t="s">
        <v>626</v>
      </c>
      <c r="AC686" t="s">
        <v>2842</v>
      </c>
    </row>
    <row r="687" spans="1:29" x14ac:dyDescent="0.25">
      <c r="A687" t="s">
        <v>2655</v>
      </c>
      <c r="B687" t="s">
        <v>539</v>
      </c>
      <c r="C687" t="s">
        <v>478</v>
      </c>
      <c r="D687" t="s">
        <v>2800</v>
      </c>
      <c r="E687" t="s">
        <v>533</v>
      </c>
      <c r="F687" t="s">
        <v>7186</v>
      </c>
      <c r="G687" t="s">
        <v>7187</v>
      </c>
      <c r="H687" t="s">
        <v>464</v>
      </c>
      <c r="I687" t="s">
        <v>7188</v>
      </c>
      <c r="J687" t="s">
        <v>2320</v>
      </c>
      <c r="K687" t="s">
        <v>7189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580</v>
      </c>
      <c r="V687" t="s">
        <v>114</v>
      </c>
      <c r="W687" t="s">
        <v>2674</v>
      </c>
      <c r="X687" t="s">
        <v>7190</v>
      </c>
      <c r="Y687" t="s">
        <v>102</v>
      </c>
      <c r="Z687">
        <v>-1.37</v>
      </c>
      <c r="AA687">
        <v>-48.39</v>
      </c>
      <c r="AB687" t="s">
        <v>626</v>
      </c>
    </row>
    <row r="688" spans="1:29" x14ac:dyDescent="0.25">
      <c r="A688" t="s">
        <v>2655</v>
      </c>
      <c r="B688" t="s">
        <v>539</v>
      </c>
      <c r="C688" t="s">
        <v>478</v>
      </c>
      <c r="D688" t="s">
        <v>2800</v>
      </c>
      <c r="E688" t="s">
        <v>533</v>
      </c>
      <c r="F688" t="s">
        <v>7191</v>
      </c>
      <c r="G688" t="s">
        <v>7192</v>
      </c>
      <c r="H688" t="s">
        <v>464</v>
      </c>
      <c r="I688" t="s">
        <v>3083</v>
      </c>
      <c r="J688" t="s">
        <v>7193</v>
      </c>
      <c r="K688" t="s">
        <v>7194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580</v>
      </c>
      <c r="V688" t="s">
        <v>114</v>
      </c>
      <c r="W688" t="s">
        <v>2662</v>
      </c>
      <c r="X688" t="s">
        <v>7195</v>
      </c>
      <c r="Y688" t="s">
        <v>102</v>
      </c>
      <c r="Z688">
        <v>-1.99</v>
      </c>
      <c r="AA688">
        <v>-47.95</v>
      </c>
      <c r="AB688" t="s">
        <v>626</v>
      </c>
    </row>
    <row r="689" spans="1:29" x14ac:dyDescent="0.25">
      <c r="A689" t="s">
        <v>2655</v>
      </c>
      <c r="B689" t="s">
        <v>539</v>
      </c>
      <c r="C689" t="s">
        <v>478</v>
      </c>
      <c r="D689" t="s">
        <v>2800</v>
      </c>
      <c r="E689" t="s">
        <v>533</v>
      </c>
      <c r="F689" t="s">
        <v>7196</v>
      </c>
      <c r="G689" t="s">
        <v>7197</v>
      </c>
      <c r="H689" t="s">
        <v>464</v>
      </c>
      <c r="I689" t="s">
        <v>2706</v>
      </c>
      <c r="J689" t="s">
        <v>2827</v>
      </c>
      <c r="K689" t="s">
        <v>7198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580</v>
      </c>
      <c r="V689" t="s">
        <v>114</v>
      </c>
      <c r="W689" t="s">
        <v>2674</v>
      </c>
      <c r="X689" t="s">
        <v>7110</v>
      </c>
      <c r="Y689" t="s">
        <v>102</v>
      </c>
      <c r="Z689">
        <v>-1.46</v>
      </c>
      <c r="AA689">
        <v>-48.5</v>
      </c>
      <c r="AB689" t="s">
        <v>626</v>
      </c>
    </row>
    <row r="690" spans="1:29" x14ac:dyDescent="0.25">
      <c r="A690" t="s">
        <v>2655</v>
      </c>
      <c r="B690" t="s">
        <v>651</v>
      </c>
      <c r="C690" t="s">
        <v>478</v>
      </c>
      <c r="D690" t="s">
        <v>2800</v>
      </c>
      <c r="E690" t="s">
        <v>533</v>
      </c>
      <c r="F690" t="s">
        <v>2882</v>
      </c>
      <c r="G690" t="s">
        <v>2883</v>
      </c>
      <c r="H690" t="s">
        <v>464</v>
      </c>
      <c r="I690" t="s">
        <v>2884</v>
      </c>
      <c r="J690" t="s">
        <v>2885</v>
      </c>
      <c r="K690" t="s">
        <v>2886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626</v>
      </c>
      <c r="AC690" t="s">
        <v>2887</v>
      </c>
    </row>
    <row r="691" spans="1:29" x14ac:dyDescent="0.25">
      <c r="A691" t="s">
        <v>2655</v>
      </c>
      <c r="B691" t="s">
        <v>546</v>
      </c>
      <c r="C691" t="s">
        <v>547</v>
      </c>
      <c r="D691" t="s">
        <v>2888</v>
      </c>
      <c r="E691" t="s">
        <v>549</v>
      </c>
      <c r="F691" t="s">
        <v>2889</v>
      </c>
      <c r="G691" t="s">
        <v>2890</v>
      </c>
      <c r="H691" t="s">
        <v>552</v>
      </c>
      <c r="I691" t="s">
        <v>2891</v>
      </c>
      <c r="J691" t="s">
        <v>2351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2892</v>
      </c>
      <c r="Y691" t="s">
        <v>102</v>
      </c>
      <c r="Z691">
        <v>-3.72</v>
      </c>
      <c r="AA691">
        <v>-53.74</v>
      </c>
      <c r="AB691" t="s">
        <v>470</v>
      </c>
      <c r="AC691" t="s">
        <v>109</v>
      </c>
    </row>
    <row r="692" spans="1:29" x14ac:dyDescent="0.25">
      <c r="A692" t="s">
        <v>2655</v>
      </c>
      <c r="B692" t="s">
        <v>546</v>
      </c>
      <c r="C692" t="s">
        <v>547</v>
      </c>
      <c r="D692" t="s">
        <v>2888</v>
      </c>
      <c r="E692" t="s">
        <v>549</v>
      </c>
      <c r="F692" t="s">
        <v>2893</v>
      </c>
      <c r="G692" t="s">
        <v>2894</v>
      </c>
      <c r="H692" t="s">
        <v>552</v>
      </c>
      <c r="I692" t="s">
        <v>2895</v>
      </c>
      <c r="J692" t="s">
        <v>2351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2662</v>
      </c>
      <c r="Y692" t="s">
        <v>102</v>
      </c>
      <c r="Z692">
        <v>-1.52</v>
      </c>
      <c r="AA692">
        <v>-48.05</v>
      </c>
      <c r="AB692" t="s">
        <v>626</v>
      </c>
    </row>
    <row r="693" spans="1:29" x14ac:dyDescent="0.25">
      <c r="A693" t="s">
        <v>2655</v>
      </c>
      <c r="B693" t="s">
        <v>496</v>
      </c>
      <c r="C693" t="s">
        <v>459</v>
      </c>
      <c r="D693" t="s">
        <v>2896</v>
      </c>
      <c r="E693" t="s">
        <v>2897</v>
      </c>
      <c r="F693" t="s">
        <v>2898</v>
      </c>
      <c r="G693" t="s">
        <v>2899</v>
      </c>
      <c r="H693" t="s">
        <v>464</v>
      </c>
      <c r="I693" t="s">
        <v>2900</v>
      </c>
      <c r="J693" t="s">
        <v>1800</v>
      </c>
      <c r="K693" t="s">
        <v>2901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580</v>
      </c>
      <c r="U693" t="s">
        <v>114</v>
      </c>
      <c r="V693" t="s">
        <v>109</v>
      </c>
      <c r="W693" t="s">
        <v>2737</v>
      </c>
      <c r="Y693" t="s">
        <v>102</v>
      </c>
      <c r="Z693">
        <v>-2.15</v>
      </c>
      <c r="AA693">
        <v>-56.09</v>
      </c>
      <c r="AB693" t="s">
        <v>470</v>
      </c>
      <c r="AC693" t="s">
        <v>109</v>
      </c>
    </row>
    <row r="694" spans="1:29" x14ac:dyDescent="0.25">
      <c r="A694" t="s">
        <v>2655</v>
      </c>
      <c r="B694" t="s">
        <v>496</v>
      </c>
      <c r="C694" t="s">
        <v>459</v>
      </c>
      <c r="D694" t="s">
        <v>2896</v>
      </c>
      <c r="E694" t="s">
        <v>2897</v>
      </c>
      <c r="F694" t="s">
        <v>2902</v>
      </c>
      <c r="G694" t="s">
        <v>2903</v>
      </c>
      <c r="H694" t="s">
        <v>464</v>
      </c>
      <c r="I694" t="s">
        <v>1452</v>
      </c>
      <c r="J694" t="s">
        <v>1800</v>
      </c>
      <c r="K694" t="s">
        <v>2904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580</v>
      </c>
      <c r="U694" t="s">
        <v>114</v>
      </c>
      <c r="V694" t="s">
        <v>109</v>
      </c>
      <c r="W694" t="s">
        <v>2737</v>
      </c>
      <c r="Y694" t="s">
        <v>102</v>
      </c>
      <c r="Z694">
        <v>-1.95</v>
      </c>
      <c r="AA694">
        <v>-54.07</v>
      </c>
      <c r="AB694" t="s">
        <v>470</v>
      </c>
      <c r="AC694" t="s">
        <v>109</v>
      </c>
    </row>
    <row r="695" spans="1:29" x14ac:dyDescent="0.25">
      <c r="A695" t="s">
        <v>2655</v>
      </c>
      <c r="B695" t="s">
        <v>496</v>
      </c>
      <c r="C695" t="s">
        <v>459</v>
      </c>
      <c r="D695" t="s">
        <v>2896</v>
      </c>
      <c r="E695" t="s">
        <v>2897</v>
      </c>
      <c r="F695" t="s">
        <v>2905</v>
      </c>
      <c r="G695" t="s">
        <v>2906</v>
      </c>
      <c r="H695" t="s">
        <v>464</v>
      </c>
      <c r="I695" t="s">
        <v>2743</v>
      </c>
      <c r="J695" t="s">
        <v>1800</v>
      </c>
      <c r="K695" t="s">
        <v>2907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580</v>
      </c>
      <c r="U695" t="s">
        <v>114</v>
      </c>
      <c r="V695" t="s">
        <v>109</v>
      </c>
      <c r="W695" t="s">
        <v>2668</v>
      </c>
      <c r="Y695" t="s">
        <v>102</v>
      </c>
      <c r="Z695">
        <v>-6.75</v>
      </c>
      <c r="AA695">
        <v>-51.15</v>
      </c>
      <c r="AB695" t="s">
        <v>470</v>
      </c>
      <c r="AC695" t="s">
        <v>109</v>
      </c>
    </row>
    <row r="696" spans="1:29" x14ac:dyDescent="0.25">
      <c r="A696" t="s">
        <v>2655</v>
      </c>
      <c r="B696" t="s">
        <v>496</v>
      </c>
      <c r="C696" t="s">
        <v>459</v>
      </c>
      <c r="D696" t="s">
        <v>2896</v>
      </c>
      <c r="E696" t="s">
        <v>2897</v>
      </c>
      <c r="F696" t="s">
        <v>2908</v>
      </c>
      <c r="G696" t="s">
        <v>2909</v>
      </c>
      <c r="H696" t="s">
        <v>464</v>
      </c>
      <c r="I696" t="s">
        <v>2910</v>
      </c>
      <c r="J696" t="s">
        <v>616</v>
      </c>
      <c r="K696" t="s">
        <v>2911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476</v>
      </c>
      <c r="AC696" t="s">
        <v>2842</v>
      </c>
    </row>
    <row r="697" spans="1:29" x14ac:dyDescent="0.25">
      <c r="A697" t="s">
        <v>2655</v>
      </c>
      <c r="B697" t="s">
        <v>496</v>
      </c>
      <c r="C697" t="s">
        <v>459</v>
      </c>
      <c r="D697" t="s">
        <v>2896</v>
      </c>
      <c r="E697" t="s">
        <v>2897</v>
      </c>
      <c r="F697" t="s">
        <v>2912</v>
      </c>
      <c r="G697" t="s">
        <v>2913</v>
      </c>
      <c r="H697" t="s">
        <v>464</v>
      </c>
      <c r="I697" t="s">
        <v>2914</v>
      </c>
      <c r="J697" t="s">
        <v>616</v>
      </c>
      <c r="K697" t="s">
        <v>2915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476</v>
      </c>
      <c r="AC697" t="s">
        <v>2692</v>
      </c>
    </row>
    <row r="698" spans="1:29" x14ac:dyDescent="0.25">
      <c r="A698" t="s">
        <v>2655</v>
      </c>
      <c r="B698" t="s">
        <v>496</v>
      </c>
      <c r="C698" t="s">
        <v>459</v>
      </c>
      <c r="D698" t="s">
        <v>2896</v>
      </c>
      <c r="E698" t="s">
        <v>2897</v>
      </c>
      <c r="F698" t="s">
        <v>2916</v>
      </c>
      <c r="G698" t="s">
        <v>2917</v>
      </c>
      <c r="H698" t="s">
        <v>464</v>
      </c>
      <c r="I698" t="s">
        <v>2918</v>
      </c>
      <c r="J698" t="s">
        <v>1800</v>
      </c>
      <c r="K698" t="s">
        <v>2919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2674</v>
      </c>
      <c r="Y698" t="s">
        <v>102</v>
      </c>
      <c r="Z698">
        <v>-1.72</v>
      </c>
      <c r="AA698">
        <v>-48.88</v>
      </c>
      <c r="AB698" t="s">
        <v>476</v>
      </c>
      <c r="AC698" t="s">
        <v>2692</v>
      </c>
    </row>
    <row r="699" spans="1:29" x14ac:dyDescent="0.25">
      <c r="A699" t="s">
        <v>2655</v>
      </c>
      <c r="B699" t="s">
        <v>496</v>
      </c>
      <c r="C699" t="s">
        <v>459</v>
      </c>
      <c r="D699" t="s">
        <v>2896</v>
      </c>
      <c r="E699" t="s">
        <v>2897</v>
      </c>
      <c r="F699" t="s">
        <v>2920</v>
      </c>
      <c r="G699" t="s">
        <v>2921</v>
      </c>
      <c r="H699" t="s">
        <v>464</v>
      </c>
      <c r="I699" t="s">
        <v>2922</v>
      </c>
      <c r="J699" t="s">
        <v>1800</v>
      </c>
      <c r="K699" t="s">
        <v>2923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470</v>
      </c>
      <c r="AC699" t="s">
        <v>109</v>
      </c>
    </row>
    <row r="700" spans="1:29" x14ac:dyDescent="0.25">
      <c r="A700" t="s">
        <v>2655</v>
      </c>
      <c r="B700" t="s">
        <v>496</v>
      </c>
      <c r="C700" t="s">
        <v>459</v>
      </c>
      <c r="D700" t="s">
        <v>2896</v>
      </c>
      <c r="E700" t="s">
        <v>2897</v>
      </c>
      <c r="F700" t="s">
        <v>2924</v>
      </c>
      <c r="G700" t="s">
        <v>2925</v>
      </c>
      <c r="H700" t="s">
        <v>464</v>
      </c>
      <c r="I700" t="s">
        <v>2710</v>
      </c>
      <c r="J700" t="s">
        <v>1800</v>
      </c>
      <c r="K700" t="s">
        <v>2926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2668</v>
      </c>
      <c r="Y700" t="s">
        <v>102</v>
      </c>
      <c r="Z700">
        <v>-6.65</v>
      </c>
      <c r="AA700">
        <v>-52</v>
      </c>
      <c r="AB700" t="s">
        <v>470</v>
      </c>
      <c r="AC700" t="s">
        <v>109</v>
      </c>
    </row>
    <row r="701" spans="1:29" x14ac:dyDescent="0.25">
      <c r="A701" t="s">
        <v>2655</v>
      </c>
      <c r="B701" t="s">
        <v>496</v>
      </c>
      <c r="C701" t="s">
        <v>459</v>
      </c>
      <c r="D701" t="s">
        <v>2896</v>
      </c>
      <c r="E701" t="s">
        <v>2897</v>
      </c>
      <c r="F701" t="s">
        <v>2927</v>
      </c>
      <c r="G701" t="s">
        <v>2786</v>
      </c>
      <c r="H701" t="s">
        <v>464</v>
      </c>
      <c r="I701" t="s">
        <v>2787</v>
      </c>
      <c r="J701" t="s">
        <v>2263</v>
      </c>
      <c r="K701" t="s">
        <v>2928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2662</v>
      </c>
      <c r="Y701" t="s">
        <v>102</v>
      </c>
      <c r="Z701">
        <v>-2.42</v>
      </c>
      <c r="AA701">
        <v>-48.15</v>
      </c>
      <c r="AB701" t="s">
        <v>476</v>
      </c>
      <c r="AC701" t="s">
        <v>2692</v>
      </c>
    </row>
    <row r="702" spans="1:29" x14ac:dyDescent="0.25">
      <c r="A702" t="s">
        <v>2655</v>
      </c>
      <c r="B702" t="s">
        <v>496</v>
      </c>
      <c r="C702" t="s">
        <v>459</v>
      </c>
      <c r="D702" t="s">
        <v>2896</v>
      </c>
      <c r="E702" t="s">
        <v>2897</v>
      </c>
      <c r="F702" t="s">
        <v>2929</v>
      </c>
      <c r="G702" t="s">
        <v>2930</v>
      </c>
      <c r="H702" t="s">
        <v>464</v>
      </c>
      <c r="I702" t="s">
        <v>2884</v>
      </c>
      <c r="J702" t="s">
        <v>1800</v>
      </c>
      <c r="K702" t="s">
        <v>2931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470</v>
      </c>
      <c r="AC702" t="s">
        <v>109</v>
      </c>
    </row>
    <row r="703" spans="1:29" x14ac:dyDescent="0.25">
      <c r="A703" t="s">
        <v>2655</v>
      </c>
      <c r="B703" t="s">
        <v>496</v>
      </c>
      <c r="C703" t="s">
        <v>459</v>
      </c>
      <c r="D703" t="s">
        <v>2896</v>
      </c>
      <c r="E703" t="s">
        <v>2897</v>
      </c>
      <c r="F703" t="s">
        <v>2932</v>
      </c>
      <c r="G703" t="s">
        <v>2933</v>
      </c>
      <c r="H703" t="s">
        <v>464</v>
      </c>
      <c r="I703" t="s">
        <v>2689</v>
      </c>
      <c r="J703" t="s">
        <v>616</v>
      </c>
      <c r="K703" t="s">
        <v>2934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2662</v>
      </c>
      <c r="Y703" t="s">
        <v>102</v>
      </c>
      <c r="Z703">
        <v>-1.6</v>
      </c>
      <c r="AA703">
        <v>-47.49</v>
      </c>
      <c r="AB703" t="s">
        <v>476</v>
      </c>
      <c r="AC703" t="s">
        <v>2692</v>
      </c>
    </row>
    <row r="704" spans="1:29" x14ac:dyDescent="0.25">
      <c r="A704" t="s">
        <v>2655</v>
      </c>
      <c r="B704" t="s">
        <v>496</v>
      </c>
      <c r="C704" t="s">
        <v>459</v>
      </c>
      <c r="D704" t="s">
        <v>2896</v>
      </c>
      <c r="E704" t="s">
        <v>2897</v>
      </c>
      <c r="F704" t="s">
        <v>2935</v>
      </c>
      <c r="G704" t="s">
        <v>2936</v>
      </c>
      <c r="H704" t="s">
        <v>464</v>
      </c>
      <c r="I704" t="s">
        <v>2937</v>
      </c>
      <c r="J704" t="s">
        <v>1800</v>
      </c>
      <c r="K704" t="s">
        <v>2938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2737</v>
      </c>
      <c r="Y704" t="s">
        <v>102</v>
      </c>
      <c r="Z704">
        <v>-4.28</v>
      </c>
      <c r="AA704">
        <v>-55.98</v>
      </c>
      <c r="AB704" t="s">
        <v>476</v>
      </c>
      <c r="AC704" t="s">
        <v>2697</v>
      </c>
    </row>
    <row r="705" spans="1:29" x14ac:dyDescent="0.25">
      <c r="A705" t="s">
        <v>2655</v>
      </c>
      <c r="B705" t="s">
        <v>496</v>
      </c>
      <c r="C705" t="s">
        <v>459</v>
      </c>
      <c r="D705" t="s">
        <v>2896</v>
      </c>
      <c r="E705" t="s">
        <v>2897</v>
      </c>
      <c r="F705" t="s">
        <v>2939</v>
      </c>
      <c r="G705" t="s">
        <v>2940</v>
      </c>
      <c r="H705" t="s">
        <v>464</v>
      </c>
      <c r="I705" t="s">
        <v>2941</v>
      </c>
      <c r="J705" t="s">
        <v>616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2674</v>
      </c>
      <c r="Y705" t="s">
        <v>102</v>
      </c>
      <c r="Z705">
        <v>-1.81</v>
      </c>
      <c r="AA705">
        <v>-49.8</v>
      </c>
      <c r="AB705" t="s">
        <v>626</v>
      </c>
      <c r="AC705" t="s">
        <v>2842</v>
      </c>
    </row>
    <row r="706" spans="1:29" x14ac:dyDescent="0.25">
      <c r="A706" t="s">
        <v>2655</v>
      </c>
      <c r="B706" t="s">
        <v>496</v>
      </c>
      <c r="C706" t="s">
        <v>459</v>
      </c>
      <c r="D706" t="s">
        <v>2896</v>
      </c>
      <c r="E706" t="s">
        <v>2897</v>
      </c>
      <c r="F706" t="s">
        <v>2942</v>
      </c>
      <c r="G706" t="s">
        <v>2943</v>
      </c>
      <c r="H706" t="s">
        <v>464</v>
      </c>
      <c r="I706" t="s">
        <v>2944</v>
      </c>
      <c r="J706" t="s">
        <v>616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2737</v>
      </c>
      <c r="Y706" t="s">
        <v>102</v>
      </c>
      <c r="Z706">
        <v>-2.11</v>
      </c>
      <c r="AA706">
        <v>-56.5</v>
      </c>
      <c r="AB706" t="s">
        <v>626</v>
      </c>
      <c r="AC706" t="s">
        <v>2945</v>
      </c>
    </row>
    <row r="707" spans="1:29" x14ac:dyDescent="0.25">
      <c r="A707" t="s">
        <v>2655</v>
      </c>
      <c r="B707" t="s">
        <v>574</v>
      </c>
      <c r="C707" t="s">
        <v>459</v>
      </c>
      <c r="D707" t="s">
        <v>2946</v>
      </c>
      <c r="E707" t="s">
        <v>2947</v>
      </c>
      <c r="F707" t="s">
        <v>2948</v>
      </c>
      <c r="G707" t="s">
        <v>2949</v>
      </c>
      <c r="H707" t="s">
        <v>464</v>
      </c>
      <c r="I707" t="s">
        <v>2950</v>
      </c>
      <c r="J707" t="s">
        <v>1830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580</v>
      </c>
      <c r="U707" t="s">
        <v>114</v>
      </c>
      <c r="V707" t="s">
        <v>467</v>
      </c>
      <c r="W707" t="s">
        <v>2668</v>
      </c>
      <c r="Y707" t="s">
        <v>102</v>
      </c>
      <c r="Z707">
        <v>-2.2400000000000002</v>
      </c>
      <c r="AA707">
        <v>-49.5</v>
      </c>
      <c r="AB707" t="s">
        <v>476</v>
      </c>
      <c r="AC707" t="s">
        <v>2697</v>
      </c>
    </row>
    <row r="708" spans="1:29" x14ac:dyDescent="0.25">
      <c r="A708" t="s">
        <v>2655</v>
      </c>
      <c r="B708" t="s">
        <v>574</v>
      </c>
      <c r="C708" t="s">
        <v>459</v>
      </c>
      <c r="D708" t="s">
        <v>2946</v>
      </c>
      <c r="E708" t="s">
        <v>2947</v>
      </c>
      <c r="F708" t="s">
        <v>2951</v>
      </c>
      <c r="G708" t="s">
        <v>2952</v>
      </c>
      <c r="H708" t="s">
        <v>464</v>
      </c>
      <c r="I708" t="s">
        <v>2953</v>
      </c>
      <c r="J708" t="s">
        <v>2954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580</v>
      </c>
      <c r="U708" t="s">
        <v>114</v>
      </c>
      <c r="V708" t="s">
        <v>467</v>
      </c>
      <c r="W708" t="s">
        <v>2668</v>
      </c>
      <c r="Y708" t="s">
        <v>102</v>
      </c>
      <c r="Z708">
        <v>-3.77</v>
      </c>
      <c r="AA708">
        <v>-49.67</v>
      </c>
      <c r="AB708" t="s">
        <v>476</v>
      </c>
      <c r="AC708" t="s">
        <v>2697</v>
      </c>
    </row>
    <row r="709" spans="1:29" x14ac:dyDescent="0.25">
      <c r="A709" t="s">
        <v>2655</v>
      </c>
      <c r="B709" t="s">
        <v>574</v>
      </c>
      <c r="C709" t="s">
        <v>459</v>
      </c>
      <c r="D709" t="s">
        <v>2946</v>
      </c>
      <c r="E709" t="s">
        <v>2947</v>
      </c>
      <c r="F709" t="s">
        <v>2955</v>
      </c>
      <c r="G709" t="s">
        <v>2956</v>
      </c>
      <c r="H709" t="s">
        <v>464</v>
      </c>
      <c r="I709" t="s">
        <v>2957</v>
      </c>
      <c r="J709" t="s">
        <v>1830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580</v>
      </c>
      <c r="U709" t="s">
        <v>114</v>
      </c>
      <c r="V709" t="s">
        <v>109</v>
      </c>
      <c r="W709" t="s">
        <v>2668</v>
      </c>
      <c r="Y709" t="s">
        <v>102</v>
      </c>
      <c r="Z709">
        <v>-3.77</v>
      </c>
      <c r="AA709">
        <v>-49.67</v>
      </c>
      <c r="AB709" t="s">
        <v>476</v>
      </c>
      <c r="AC709" t="s">
        <v>2097</v>
      </c>
    </row>
    <row r="710" spans="1:29" x14ac:dyDescent="0.25">
      <c r="A710" t="s">
        <v>2655</v>
      </c>
      <c r="B710" t="s">
        <v>1246</v>
      </c>
      <c r="C710" t="s">
        <v>459</v>
      </c>
      <c r="D710" t="s">
        <v>2946</v>
      </c>
      <c r="E710" t="s">
        <v>2947</v>
      </c>
      <c r="F710" t="s">
        <v>2958</v>
      </c>
      <c r="G710" t="s">
        <v>2959</v>
      </c>
      <c r="H710" t="s">
        <v>552</v>
      </c>
      <c r="I710" t="s">
        <v>2957</v>
      </c>
      <c r="J710" t="s">
        <v>2960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580</v>
      </c>
      <c r="U710" t="s">
        <v>114</v>
      </c>
      <c r="V710" t="s">
        <v>467</v>
      </c>
      <c r="W710" t="s">
        <v>2668</v>
      </c>
      <c r="Y710" t="s">
        <v>102</v>
      </c>
      <c r="Z710">
        <v>-3.77</v>
      </c>
      <c r="AA710">
        <v>-49.67</v>
      </c>
      <c r="AB710" t="s">
        <v>470</v>
      </c>
      <c r="AC710" t="s">
        <v>109</v>
      </c>
    </row>
    <row r="711" spans="1:29" x14ac:dyDescent="0.25">
      <c r="A711" t="s">
        <v>2655</v>
      </c>
      <c r="B711" t="s">
        <v>574</v>
      </c>
      <c r="C711" t="s">
        <v>459</v>
      </c>
      <c r="D711" t="s">
        <v>2961</v>
      </c>
      <c r="E711" t="s">
        <v>2962</v>
      </c>
      <c r="F711" t="s">
        <v>2963</v>
      </c>
      <c r="G711" t="s">
        <v>2964</v>
      </c>
      <c r="H711" t="s">
        <v>464</v>
      </c>
      <c r="I711" t="s">
        <v>2965</v>
      </c>
      <c r="J711" t="s">
        <v>523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580</v>
      </c>
      <c r="U711" t="s">
        <v>114</v>
      </c>
      <c r="V711" t="s">
        <v>109</v>
      </c>
      <c r="W711" t="s">
        <v>2674</v>
      </c>
      <c r="Y711" t="s">
        <v>102</v>
      </c>
      <c r="Z711">
        <v>-1.37</v>
      </c>
      <c r="AA711">
        <v>-48.37</v>
      </c>
      <c r="AB711" t="s">
        <v>470</v>
      </c>
      <c r="AC711" t="s">
        <v>109</v>
      </c>
    </row>
    <row r="712" spans="1:29" x14ac:dyDescent="0.25">
      <c r="A712" t="s">
        <v>2655</v>
      </c>
      <c r="B712" t="s">
        <v>581</v>
      </c>
      <c r="C712" t="s">
        <v>459</v>
      </c>
      <c r="D712" t="s">
        <v>2961</v>
      </c>
      <c r="E712" t="s">
        <v>2962</v>
      </c>
      <c r="F712" t="s">
        <v>2966</v>
      </c>
      <c r="G712" t="s">
        <v>2967</v>
      </c>
      <c r="H712" t="s">
        <v>464</v>
      </c>
      <c r="I712" t="s">
        <v>2968</v>
      </c>
      <c r="J712" t="s">
        <v>2969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580</v>
      </c>
      <c r="U712" t="s">
        <v>114</v>
      </c>
      <c r="V712" t="s">
        <v>109</v>
      </c>
      <c r="W712" t="s">
        <v>2674</v>
      </c>
      <c r="Y712" t="s">
        <v>102</v>
      </c>
      <c r="Z712">
        <v>-1.37</v>
      </c>
      <c r="AA712">
        <v>-48.37</v>
      </c>
      <c r="AB712" t="s">
        <v>470</v>
      </c>
      <c r="AC712" t="s">
        <v>109</v>
      </c>
    </row>
    <row r="713" spans="1:29" x14ac:dyDescent="0.25">
      <c r="A713" t="s">
        <v>2655</v>
      </c>
      <c r="B713" t="s">
        <v>574</v>
      </c>
      <c r="C713" t="s">
        <v>459</v>
      </c>
      <c r="D713" t="s">
        <v>2970</v>
      </c>
      <c r="E713" t="s">
        <v>2971</v>
      </c>
      <c r="F713" t="s">
        <v>2972</v>
      </c>
      <c r="G713" t="s">
        <v>2973</v>
      </c>
      <c r="H713" t="s">
        <v>464</v>
      </c>
      <c r="I713" t="s">
        <v>2974</v>
      </c>
      <c r="J713" t="s">
        <v>523</v>
      </c>
      <c r="K713" t="s">
        <v>2975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467</v>
      </c>
      <c r="W713" t="s">
        <v>2662</v>
      </c>
      <c r="Y713" t="s">
        <v>102</v>
      </c>
      <c r="Z713">
        <v>-4.29</v>
      </c>
      <c r="AA713">
        <v>-47.57</v>
      </c>
      <c r="AB713" t="s">
        <v>476</v>
      </c>
      <c r="AC713" t="s">
        <v>2697</v>
      </c>
    </row>
    <row r="714" spans="1:29" x14ac:dyDescent="0.25">
      <c r="A714" t="s">
        <v>2655</v>
      </c>
      <c r="B714" t="s">
        <v>1246</v>
      </c>
      <c r="C714" t="s">
        <v>459</v>
      </c>
      <c r="D714" t="s">
        <v>2970</v>
      </c>
      <c r="E714" t="s">
        <v>2971</v>
      </c>
      <c r="F714" t="s">
        <v>2976</v>
      </c>
      <c r="G714" t="s">
        <v>2977</v>
      </c>
      <c r="H714" t="s">
        <v>552</v>
      </c>
      <c r="I714" t="s">
        <v>2978</v>
      </c>
      <c r="J714" t="s">
        <v>2979</v>
      </c>
      <c r="K714" t="s">
        <v>2980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467</v>
      </c>
      <c r="W714" t="s">
        <v>2668</v>
      </c>
      <c r="Y714" t="s">
        <v>102</v>
      </c>
      <c r="Z714">
        <v>-4.29</v>
      </c>
      <c r="AA714">
        <v>-47.51</v>
      </c>
      <c r="AB714" t="s">
        <v>470</v>
      </c>
      <c r="AC714" t="s">
        <v>109</v>
      </c>
    </row>
    <row r="715" spans="1:29" x14ac:dyDescent="0.25">
      <c r="A715" t="s">
        <v>2655</v>
      </c>
      <c r="B715" t="s">
        <v>574</v>
      </c>
      <c r="C715" t="s">
        <v>459</v>
      </c>
      <c r="D715" t="s">
        <v>2981</v>
      </c>
      <c r="E715" t="s">
        <v>2982</v>
      </c>
      <c r="F715" t="s">
        <v>2983</v>
      </c>
      <c r="G715" t="s">
        <v>2984</v>
      </c>
      <c r="H715" t="s">
        <v>464</v>
      </c>
      <c r="I715" t="s">
        <v>2783</v>
      </c>
      <c r="J715" t="s">
        <v>2985</v>
      </c>
      <c r="K715" t="s">
        <v>7199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467</v>
      </c>
      <c r="U715" t="s">
        <v>109</v>
      </c>
      <c r="V715" t="s">
        <v>109</v>
      </c>
      <c r="W715" t="s">
        <v>2662</v>
      </c>
      <c r="X715" t="s">
        <v>7200</v>
      </c>
      <c r="Y715" t="s">
        <v>102</v>
      </c>
      <c r="Z715">
        <v>-1.29</v>
      </c>
      <c r="AA715">
        <v>-47.96</v>
      </c>
      <c r="AB715" t="s">
        <v>470</v>
      </c>
      <c r="AC715" t="s">
        <v>109</v>
      </c>
    </row>
    <row r="716" spans="1:29" x14ac:dyDescent="0.25">
      <c r="A716" t="s">
        <v>2655</v>
      </c>
      <c r="B716" t="s">
        <v>458</v>
      </c>
      <c r="C716" t="s">
        <v>459</v>
      </c>
      <c r="D716" t="s">
        <v>2986</v>
      </c>
      <c r="E716" t="s">
        <v>2987</v>
      </c>
      <c r="F716" t="s">
        <v>2988</v>
      </c>
      <c r="G716" t="s">
        <v>2989</v>
      </c>
      <c r="H716" t="s">
        <v>464</v>
      </c>
      <c r="I716" t="s">
        <v>2990</v>
      </c>
      <c r="J716" t="s">
        <v>2991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580</v>
      </c>
      <c r="T716" t="s">
        <v>114</v>
      </c>
      <c r="U716" t="s">
        <v>467</v>
      </c>
      <c r="V716" t="s">
        <v>109</v>
      </c>
      <c r="W716" t="s">
        <v>2662</v>
      </c>
      <c r="Y716" t="s">
        <v>102</v>
      </c>
      <c r="Z716">
        <v>-0.63</v>
      </c>
      <c r="AA716">
        <v>-47.36</v>
      </c>
      <c r="AB716" t="s">
        <v>470</v>
      </c>
      <c r="AC716" t="s">
        <v>109</v>
      </c>
    </row>
    <row r="717" spans="1:29" x14ac:dyDescent="0.25">
      <c r="A717" t="s">
        <v>2655</v>
      </c>
      <c r="B717" t="s">
        <v>458</v>
      </c>
      <c r="C717" t="s">
        <v>459</v>
      </c>
      <c r="D717" t="s">
        <v>2986</v>
      </c>
      <c r="E717" t="s">
        <v>2987</v>
      </c>
      <c r="F717" t="s">
        <v>2992</v>
      </c>
      <c r="G717" t="s">
        <v>2989</v>
      </c>
      <c r="H717" t="s">
        <v>464</v>
      </c>
      <c r="I717" t="s">
        <v>2990</v>
      </c>
      <c r="J717" t="s">
        <v>2993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2662</v>
      </c>
      <c r="Y717" t="s">
        <v>102</v>
      </c>
      <c r="Z717">
        <v>-0.63</v>
      </c>
      <c r="AA717">
        <v>-47.36</v>
      </c>
      <c r="AB717" t="s">
        <v>626</v>
      </c>
      <c r="AC717" t="s">
        <v>2692</v>
      </c>
    </row>
    <row r="718" spans="1:29" x14ac:dyDescent="0.25">
      <c r="A718" t="s">
        <v>2655</v>
      </c>
      <c r="B718" t="s">
        <v>458</v>
      </c>
      <c r="C718" t="s">
        <v>605</v>
      </c>
      <c r="D718" t="s">
        <v>2994</v>
      </c>
      <c r="E718" t="s">
        <v>607</v>
      </c>
      <c r="F718" t="s">
        <v>2995</v>
      </c>
      <c r="G718" t="s">
        <v>2996</v>
      </c>
      <c r="H718" t="s">
        <v>464</v>
      </c>
      <c r="I718" t="s">
        <v>2997</v>
      </c>
      <c r="J718" t="s">
        <v>2998</v>
      </c>
      <c r="K718" t="s">
        <v>2999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2892</v>
      </c>
      <c r="Y718" t="s">
        <v>102</v>
      </c>
      <c r="Z718">
        <v>-4.92</v>
      </c>
      <c r="AA718">
        <v>-49.82</v>
      </c>
      <c r="AB718" t="s">
        <v>476</v>
      </c>
      <c r="AC718" t="s">
        <v>2697</v>
      </c>
    </row>
    <row r="719" spans="1:29" x14ac:dyDescent="0.25">
      <c r="A719" t="s">
        <v>2655</v>
      </c>
      <c r="B719" t="s">
        <v>496</v>
      </c>
      <c r="C719" t="s">
        <v>605</v>
      </c>
      <c r="D719" t="s">
        <v>2994</v>
      </c>
      <c r="E719" t="s">
        <v>607</v>
      </c>
      <c r="F719" t="s">
        <v>3000</v>
      </c>
      <c r="G719" t="s">
        <v>3001</v>
      </c>
      <c r="H719" t="s">
        <v>464</v>
      </c>
      <c r="I719" t="s">
        <v>2811</v>
      </c>
      <c r="J719" t="s">
        <v>616</v>
      </c>
      <c r="K719" t="s">
        <v>3002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2662</v>
      </c>
      <c r="X719" t="s">
        <v>3003</v>
      </c>
      <c r="Y719" t="s">
        <v>102</v>
      </c>
      <c r="Z719">
        <v>-2.57</v>
      </c>
      <c r="AA719">
        <v>-47.56</v>
      </c>
      <c r="AB719" t="s">
        <v>626</v>
      </c>
    </row>
    <row r="720" spans="1:29" x14ac:dyDescent="0.25">
      <c r="A720" t="s">
        <v>2655</v>
      </c>
      <c r="B720" t="s">
        <v>517</v>
      </c>
      <c r="C720" t="s">
        <v>605</v>
      </c>
      <c r="D720" t="s">
        <v>2994</v>
      </c>
      <c r="E720" t="s">
        <v>607</v>
      </c>
      <c r="F720" t="s">
        <v>3004</v>
      </c>
      <c r="G720" t="s">
        <v>3005</v>
      </c>
      <c r="H720" t="s">
        <v>464</v>
      </c>
      <c r="I720" t="s">
        <v>2900</v>
      </c>
      <c r="J720" t="s">
        <v>3006</v>
      </c>
      <c r="K720" t="s">
        <v>3007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580</v>
      </c>
      <c r="U720" t="s">
        <v>114</v>
      </c>
      <c r="V720" t="s">
        <v>109</v>
      </c>
      <c r="W720" t="s">
        <v>2737</v>
      </c>
      <c r="Y720" t="s">
        <v>102</v>
      </c>
      <c r="Z720">
        <v>-2.15</v>
      </c>
      <c r="AA720">
        <v>-56.09</v>
      </c>
      <c r="AB720" t="s">
        <v>470</v>
      </c>
      <c r="AC720" t="s">
        <v>109</v>
      </c>
    </row>
    <row r="721" spans="1:29" x14ac:dyDescent="0.25">
      <c r="A721" t="s">
        <v>2655</v>
      </c>
      <c r="B721" t="s">
        <v>574</v>
      </c>
      <c r="C721" t="s">
        <v>478</v>
      </c>
      <c r="D721" t="s">
        <v>3008</v>
      </c>
      <c r="E721" t="s">
        <v>3009</v>
      </c>
      <c r="F721" t="s">
        <v>3010</v>
      </c>
      <c r="G721" t="s">
        <v>3011</v>
      </c>
      <c r="H721" t="s">
        <v>464</v>
      </c>
      <c r="I721" t="s">
        <v>877</v>
      </c>
      <c r="J721" t="s">
        <v>7201</v>
      </c>
      <c r="K721" t="s">
        <v>7202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2674</v>
      </c>
      <c r="X721" t="s">
        <v>7123</v>
      </c>
      <c r="Y721" t="s">
        <v>102</v>
      </c>
      <c r="Z721">
        <v>-1.44</v>
      </c>
      <c r="AA721">
        <v>-48.47</v>
      </c>
      <c r="AB721" t="s">
        <v>524</v>
      </c>
      <c r="AC721" t="s">
        <v>2717</v>
      </c>
    </row>
    <row r="722" spans="1:29" x14ac:dyDescent="0.25">
      <c r="A722" t="s">
        <v>2655</v>
      </c>
      <c r="B722" t="s">
        <v>574</v>
      </c>
      <c r="C722" t="s">
        <v>478</v>
      </c>
      <c r="D722" t="s">
        <v>3008</v>
      </c>
      <c r="E722" t="s">
        <v>3009</v>
      </c>
      <c r="F722" t="s">
        <v>3012</v>
      </c>
      <c r="G722" t="s">
        <v>3013</v>
      </c>
      <c r="H722" t="s">
        <v>464</v>
      </c>
      <c r="I722" t="s">
        <v>2822</v>
      </c>
      <c r="J722" t="s">
        <v>3014</v>
      </c>
      <c r="K722" t="s">
        <v>3015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2823</v>
      </c>
      <c r="Y722" t="s">
        <v>102</v>
      </c>
      <c r="Z722">
        <v>-1.25</v>
      </c>
      <c r="AA722">
        <v>-48.55</v>
      </c>
      <c r="AB722" t="s">
        <v>524</v>
      </c>
      <c r="AC722" t="s">
        <v>2717</v>
      </c>
    </row>
    <row r="723" spans="1:29" x14ac:dyDescent="0.25">
      <c r="A723" t="s">
        <v>2655</v>
      </c>
      <c r="B723" t="s">
        <v>574</v>
      </c>
      <c r="C723" t="s">
        <v>478</v>
      </c>
      <c r="D723" t="s">
        <v>3008</v>
      </c>
      <c r="E723" t="s">
        <v>3009</v>
      </c>
      <c r="F723" t="s">
        <v>3016</v>
      </c>
      <c r="G723" t="s">
        <v>3017</v>
      </c>
      <c r="H723" t="s">
        <v>464</v>
      </c>
      <c r="I723" t="s">
        <v>3018</v>
      </c>
      <c r="J723" t="s">
        <v>2827</v>
      </c>
      <c r="K723" t="s">
        <v>3019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2674</v>
      </c>
      <c r="Y723" t="s">
        <v>102</v>
      </c>
      <c r="Z723">
        <v>-1.46</v>
      </c>
      <c r="AA723">
        <v>-48.5</v>
      </c>
      <c r="AB723" t="s">
        <v>524</v>
      </c>
      <c r="AC723" t="s">
        <v>2717</v>
      </c>
    </row>
    <row r="724" spans="1:29" x14ac:dyDescent="0.25">
      <c r="A724" t="s">
        <v>2655</v>
      </c>
      <c r="B724" t="s">
        <v>574</v>
      </c>
      <c r="C724" t="s">
        <v>478</v>
      </c>
      <c r="D724" t="s">
        <v>3008</v>
      </c>
      <c r="E724" t="s">
        <v>3009</v>
      </c>
      <c r="F724" t="s">
        <v>3020</v>
      </c>
      <c r="G724" t="s">
        <v>3021</v>
      </c>
      <c r="H724" t="s">
        <v>464</v>
      </c>
      <c r="I724" t="s">
        <v>2803</v>
      </c>
      <c r="J724" t="s">
        <v>3022</v>
      </c>
      <c r="K724" t="s">
        <v>3023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2674</v>
      </c>
      <c r="Y724" t="s">
        <v>102</v>
      </c>
      <c r="Z724">
        <v>-1.46</v>
      </c>
      <c r="AA724">
        <v>-48.45</v>
      </c>
      <c r="AB724" t="s">
        <v>524</v>
      </c>
      <c r="AC724" t="s">
        <v>2717</v>
      </c>
    </row>
    <row r="725" spans="1:29" x14ac:dyDescent="0.25">
      <c r="A725" t="s">
        <v>2655</v>
      </c>
      <c r="B725" t="s">
        <v>574</v>
      </c>
      <c r="C725" t="s">
        <v>478</v>
      </c>
      <c r="D725" t="s">
        <v>3008</v>
      </c>
      <c r="E725" t="s">
        <v>3009</v>
      </c>
      <c r="F725" t="s">
        <v>3024</v>
      </c>
      <c r="G725" t="s">
        <v>3025</v>
      </c>
      <c r="H725" t="s">
        <v>464</v>
      </c>
      <c r="I725" t="s">
        <v>3026</v>
      </c>
      <c r="J725" t="s">
        <v>3027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2674</v>
      </c>
      <c r="Y725" t="s">
        <v>102</v>
      </c>
      <c r="Z725">
        <v>-1.46</v>
      </c>
      <c r="AA725">
        <v>-48.5</v>
      </c>
      <c r="AB725" t="s">
        <v>524</v>
      </c>
      <c r="AC725" t="s">
        <v>2717</v>
      </c>
    </row>
    <row r="726" spans="1:29" x14ac:dyDescent="0.25">
      <c r="A726" t="s">
        <v>2655</v>
      </c>
      <c r="B726" t="s">
        <v>517</v>
      </c>
      <c r="C726" t="s">
        <v>459</v>
      </c>
      <c r="D726" t="s">
        <v>3028</v>
      </c>
      <c r="E726" t="s">
        <v>3029</v>
      </c>
      <c r="F726" t="s">
        <v>3030</v>
      </c>
      <c r="G726" t="s">
        <v>3031</v>
      </c>
      <c r="H726" t="s">
        <v>464</v>
      </c>
      <c r="I726" t="s">
        <v>2684</v>
      </c>
      <c r="J726" t="s">
        <v>1830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580</v>
      </c>
      <c r="V726" t="s">
        <v>114</v>
      </c>
      <c r="W726" t="s">
        <v>2662</v>
      </c>
      <c r="Y726" t="s">
        <v>102</v>
      </c>
      <c r="Z726">
        <v>-3</v>
      </c>
      <c r="AA726">
        <v>-47.35</v>
      </c>
      <c r="AB726" t="s">
        <v>626</v>
      </c>
      <c r="AC726" t="s">
        <v>2776</v>
      </c>
    </row>
    <row r="727" spans="1:29" x14ac:dyDescent="0.25">
      <c r="A727" t="s">
        <v>2655</v>
      </c>
      <c r="B727" t="s">
        <v>581</v>
      </c>
      <c r="C727" t="s">
        <v>459</v>
      </c>
      <c r="D727" t="s">
        <v>3028</v>
      </c>
      <c r="E727" t="s">
        <v>3029</v>
      </c>
      <c r="F727" t="s">
        <v>3032</v>
      </c>
      <c r="G727" t="s">
        <v>3033</v>
      </c>
      <c r="H727" t="s">
        <v>464</v>
      </c>
      <c r="I727" t="s">
        <v>3034</v>
      </c>
      <c r="J727" t="s">
        <v>3035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580</v>
      </c>
      <c r="V727" t="s">
        <v>114</v>
      </c>
      <c r="W727" t="s">
        <v>2662</v>
      </c>
      <c r="Y727" t="s">
        <v>102</v>
      </c>
      <c r="Z727">
        <v>-3</v>
      </c>
      <c r="AA727">
        <v>-47.35</v>
      </c>
      <c r="AB727" t="s">
        <v>626</v>
      </c>
      <c r="AC727" t="s">
        <v>2776</v>
      </c>
    </row>
    <row r="728" spans="1:29" x14ac:dyDescent="0.25">
      <c r="A728" t="s">
        <v>2655</v>
      </c>
      <c r="B728" t="s">
        <v>581</v>
      </c>
      <c r="C728" t="s">
        <v>459</v>
      </c>
      <c r="D728" t="s">
        <v>3036</v>
      </c>
      <c r="E728" t="s">
        <v>3037</v>
      </c>
      <c r="F728" t="s">
        <v>3038</v>
      </c>
      <c r="G728" t="s">
        <v>3039</v>
      </c>
      <c r="H728" t="s">
        <v>464</v>
      </c>
      <c r="I728" t="s">
        <v>3040</v>
      </c>
      <c r="J728" t="s">
        <v>3041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467</v>
      </c>
      <c r="V728" t="s">
        <v>109</v>
      </c>
      <c r="W728" t="s">
        <v>2662</v>
      </c>
      <c r="Y728" t="s">
        <v>102</v>
      </c>
      <c r="Z728">
        <v>-1.35</v>
      </c>
      <c r="AA728">
        <v>-47.58</v>
      </c>
      <c r="AB728" t="s">
        <v>470</v>
      </c>
      <c r="AC728" t="s">
        <v>109</v>
      </c>
    </row>
    <row r="729" spans="1:29" x14ac:dyDescent="0.25">
      <c r="A729" t="s">
        <v>2655</v>
      </c>
      <c r="B729" t="s">
        <v>642</v>
      </c>
      <c r="C729" t="s">
        <v>478</v>
      </c>
      <c r="D729" t="s">
        <v>3042</v>
      </c>
      <c r="E729" t="s">
        <v>644</v>
      </c>
      <c r="F729" t="s">
        <v>3043</v>
      </c>
      <c r="G729" t="s">
        <v>3044</v>
      </c>
      <c r="H729" t="s">
        <v>464</v>
      </c>
      <c r="I729" t="s">
        <v>2862</v>
      </c>
      <c r="J729" t="s">
        <v>702</v>
      </c>
      <c r="K729" t="s">
        <v>3045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2864</v>
      </c>
      <c r="Y729" t="s">
        <v>102</v>
      </c>
      <c r="Z729">
        <v>-2.68</v>
      </c>
      <c r="AA729">
        <v>-49.28</v>
      </c>
      <c r="AB729" t="s">
        <v>626</v>
      </c>
      <c r="AC729" t="s">
        <v>2870</v>
      </c>
    </row>
    <row r="730" spans="1:29" x14ac:dyDescent="0.25">
      <c r="A730" t="s">
        <v>2655</v>
      </c>
      <c r="B730" t="s">
        <v>642</v>
      </c>
      <c r="C730" t="s">
        <v>478</v>
      </c>
      <c r="D730" t="s">
        <v>3042</v>
      </c>
      <c r="E730" t="s">
        <v>644</v>
      </c>
      <c r="F730" t="s">
        <v>3046</v>
      </c>
      <c r="G730" t="s">
        <v>3047</v>
      </c>
      <c r="H730" t="s">
        <v>464</v>
      </c>
      <c r="I730" t="s">
        <v>2845</v>
      </c>
      <c r="J730" t="s">
        <v>2616</v>
      </c>
      <c r="K730" t="s">
        <v>3048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2668</v>
      </c>
      <c r="Y730" t="s">
        <v>102</v>
      </c>
      <c r="Z730">
        <v>-6.09</v>
      </c>
      <c r="AA730">
        <v>-49.54</v>
      </c>
      <c r="AB730" t="s">
        <v>476</v>
      </c>
    </row>
    <row r="731" spans="1:29" x14ac:dyDescent="0.25">
      <c r="A731" t="s">
        <v>2655</v>
      </c>
      <c r="B731" t="s">
        <v>642</v>
      </c>
      <c r="C731" t="s">
        <v>478</v>
      </c>
      <c r="D731" t="s">
        <v>3042</v>
      </c>
      <c r="E731" t="s">
        <v>644</v>
      </c>
      <c r="F731" t="s">
        <v>3049</v>
      </c>
      <c r="G731" t="s">
        <v>3050</v>
      </c>
      <c r="H731" t="s">
        <v>464</v>
      </c>
      <c r="I731" t="s">
        <v>3051</v>
      </c>
      <c r="J731" t="s">
        <v>2616</v>
      </c>
      <c r="K731" t="s">
        <v>3052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2668</v>
      </c>
      <c r="Y731" t="s">
        <v>102</v>
      </c>
      <c r="Z731">
        <v>-8.27</v>
      </c>
      <c r="AA731">
        <v>-49.27</v>
      </c>
      <c r="AB731" t="s">
        <v>476</v>
      </c>
    </row>
    <row r="732" spans="1:29" x14ac:dyDescent="0.25">
      <c r="A732" t="s">
        <v>2655</v>
      </c>
      <c r="B732" t="s">
        <v>651</v>
      </c>
      <c r="C732" t="s">
        <v>478</v>
      </c>
      <c r="D732" t="s">
        <v>3042</v>
      </c>
      <c r="E732" t="s">
        <v>644</v>
      </c>
      <c r="F732" t="s">
        <v>3053</v>
      </c>
      <c r="G732" t="s">
        <v>3054</v>
      </c>
      <c r="H732" t="s">
        <v>464</v>
      </c>
      <c r="I732" t="s">
        <v>3055</v>
      </c>
      <c r="J732" t="s">
        <v>705</v>
      </c>
      <c r="K732" t="s">
        <v>3056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467</v>
      </c>
      <c r="V732" t="s">
        <v>109</v>
      </c>
      <c r="W732" t="s">
        <v>2668</v>
      </c>
      <c r="Y732" t="s">
        <v>102</v>
      </c>
      <c r="Z732">
        <v>-4.78</v>
      </c>
      <c r="AA732">
        <v>-48.09</v>
      </c>
      <c r="AB732" t="s">
        <v>470</v>
      </c>
      <c r="AC732" t="s">
        <v>109</v>
      </c>
    </row>
    <row r="733" spans="1:29" x14ac:dyDescent="0.25">
      <c r="A733" t="s">
        <v>2655</v>
      </c>
      <c r="B733" t="s">
        <v>651</v>
      </c>
      <c r="C733" t="s">
        <v>478</v>
      </c>
      <c r="D733" t="s">
        <v>3042</v>
      </c>
      <c r="E733" t="s">
        <v>644</v>
      </c>
      <c r="F733" t="s">
        <v>3057</v>
      </c>
      <c r="G733" t="s">
        <v>3058</v>
      </c>
      <c r="H733" t="s">
        <v>464</v>
      </c>
      <c r="I733" t="s">
        <v>3059</v>
      </c>
      <c r="J733" t="s">
        <v>705</v>
      </c>
      <c r="K733" t="s">
        <v>3060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467</v>
      </c>
      <c r="V733" t="s">
        <v>109</v>
      </c>
      <c r="W733" t="s">
        <v>2668</v>
      </c>
      <c r="Y733" t="s">
        <v>102</v>
      </c>
      <c r="Z733">
        <v>-5.37</v>
      </c>
      <c r="AA733">
        <v>-49.12</v>
      </c>
      <c r="AB733" t="s">
        <v>470</v>
      </c>
      <c r="AC733" t="s">
        <v>109</v>
      </c>
    </row>
    <row r="734" spans="1:29" x14ac:dyDescent="0.25">
      <c r="A734" t="s">
        <v>2655</v>
      </c>
      <c r="B734" t="s">
        <v>651</v>
      </c>
      <c r="C734" t="s">
        <v>478</v>
      </c>
      <c r="D734" t="s">
        <v>3042</v>
      </c>
      <c r="E734" t="s">
        <v>644</v>
      </c>
      <c r="F734" t="s">
        <v>3061</v>
      </c>
      <c r="G734" t="s">
        <v>3054</v>
      </c>
      <c r="H734" t="s">
        <v>464</v>
      </c>
      <c r="I734" t="s">
        <v>3055</v>
      </c>
      <c r="J734" t="s">
        <v>2062</v>
      </c>
      <c r="K734" t="s">
        <v>3062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467</v>
      </c>
      <c r="V734" t="s">
        <v>109</v>
      </c>
      <c r="W734" t="s">
        <v>2668</v>
      </c>
      <c r="Y734" t="s">
        <v>102</v>
      </c>
      <c r="Z734">
        <v>-4.78</v>
      </c>
      <c r="AA734">
        <v>-48.09</v>
      </c>
      <c r="AB734" t="s">
        <v>470</v>
      </c>
      <c r="AC734" t="s">
        <v>109</v>
      </c>
    </row>
    <row r="735" spans="1:29" x14ac:dyDescent="0.25">
      <c r="A735" t="s">
        <v>2655</v>
      </c>
      <c r="B735" t="s">
        <v>651</v>
      </c>
      <c r="C735" t="s">
        <v>478</v>
      </c>
      <c r="D735" t="s">
        <v>3042</v>
      </c>
      <c r="E735" t="s">
        <v>644</v>
      </c>
      <c r="F735" t="s">
        <v>3063</v>
      </c>
      <c r="G735" t="s">
        <v>3064</v>
      </c>
      <c r="H735" t="s">
        <v>464</v>
      </c>
      <c r="I735" t="s">
        <v>2715</v>
      </c>
      <c r="J735" t="s">
        <v>3065</v>
      </c>
      <c r="K735" t="s">
        <v>3066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467</v>
      </c>
      <c r="V735" t="s">
        <v>109</v>
      </c>
      <c r="W735" t="s">
        <v>2674</v>
      </c>
      <c r="Y735" t="s">
        <v>102</v>
      </c>
      <c r="Z735">
        <v>-1.46</v>
      </c>
      <c r="AA735">
        <v>-48.5</v>
      </c>
      <c r="AB735" t="s">
        <v>470</v>
      </c>
      <c r="AC735" t="s">
        <v>109</v>
      </c>
    </row>
    <row r="736" spans="1:29" x14ac:dyDescent="0.25">
      <c r="A736" t="s">
        <v>2655</v>
      </c>
      <c r="B736" t="s">
        <v>651</v>
      </c>
      <c r="C736" t="s">
        <v>478</v>
      </c>
      <c r="D736" t="s">
        <v>3042</v>
      </c>
      <c r="E736" t="s">
        <v>644</v>
      </c>
      <c r="F736" t="s">
        <v>3067</v>
      </c>
      <c r="G736" t="s">
        <v>3068</v>
      </c>
      <c r="H736" t="s">
        <v>464</v>
      </c>
      <c r="I736" t="s">
        <v>2965</v>
      </c>
      <c r="J736" t="s">
        <v>3069</v>
      </c>
      <c r="K736" t="s">
        <v>3070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467</v>
      </c>
      <c r="V736" t="s">
        <v>109</v>
      </c>
      <c r="W736" t="s">
        <v>2674</v>
      </c>
      <c r="Y736" t="s">
        <v>102</v>
      </c>
      <c r="Z736">
        <v>-1.37</v>
      </c>
      <c r="AA736">
        <v>-48.37</v>
      </c>
      <c r="AB736" t="s">
        <v>470</v>
      </c>
      <c r="AC736" t="s">
        <v>109</v>
      </c>
    </row>
    <row r="737" spans="1:29" x14ac:dyDescent="0.25">
      <c r="A737" t="s">
        <v>2655</v>
      </c>
      <c r="B737" t="s">
        <v>651</v>
      </c>
      <c r="C737" t="s">
        <v>478</v>
      </c>
      <c r="D737" t="s">
        <v>3042</v>
      </c>
      <c r="E737" t="s">
        <v>644</v>
      </c>
      <c r="F737" t="s">
        <v>3071</v>
      </c>
      <c r="G737" t="s">
        <v>3072</v>
      </c>
      <c r="H737" t="s">
        <v>464</v>
      </c>
      <c r="I737" t="s">
        <v>3018</v>
      </c>
      <c r="J737" t="s">
        <v>2047</v>
      </c>
      <c r="K737" t="s">
        <v>3073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467</v>
      </c>
      <c r="V737" t="s">
        <v>109</v>
      </c>
      <c r="W737" t="s">
        <v>2674</v>
      </c>
      <c r="Y737" t="s">
        <v>102</v>
      </c>
      <c r="Z737">
        <v>-1.46</v>
      </c>
      <c r="AA737">
        <v>-48.5</v>
      </c>
      <c r="AB737" t="s">
        <v>470</v>
      </c>
      <c r="AC737" t="s">
        <v>109</v>
      </c>
    </row>
    <row r="738" spans="1:29" x14ac:dyDescent="0.25">
      <c r="A738" t="s">
        <v>2655</v>
      </c>
      <c r="B738" t="s">
        <v>651</v>
      </c>
      <c r="C738" t="s">
        <v>478</v>
      </c>
      <c r="D738" t="s">
        <v>3042</v>
      </c>
      <c r="E738" t="s">
        <v>644</v>
      </c>
      <c r="F738" t="s">
        <v>3074</v>
      </c>
      <c r="G738" t="s">
        <v>3075</v>
      </c>
      <c r="H738" t="s">
        <v>464</v>
      </c>
      <c r="I738" t="s">
        <v>2918</v>
      </c>
      <c r="J738" t="s">
        <v>3076</v>
      </c>
      <c r="K738" t="s">
        <v>3077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467</v>
      </c>
      <c r="V738" t="s">
        <v>109</v>
      </c>
      <c r="W738" t="s">
        <v>2674</v>
      </c>
      <c r="Y738" t="s">
        <v>102</v>
      </c>
      <c r="Z738">
        <v>-1.72</v>
      </c>
      <c r="AA738">
        <v>-48.88</v>
      </c>
      <c r="AB738" t="s">
        <v>470</v>
      </c>
      <c r="AC738" t="s">
        <v>109</v>
      </c>
    </row>
    <row r="739" spans="1:29" x14ac:dyDescent="0.25">
      <c r="A739" t="s">
        <v>2655</v>
      </c>
      <c r="B739" t="s">
        <v>651</v>
      </c>
      <c r="C739" t="s">
        <v>478</v>
      </c>
      <c r="D739" t="s">
        <v>3042</v>
      </c>
      <c r="E739" t="s">
        <v>644</v>
      </c>
      <c r="F739" t="s">
        <v>3078</v>
      </c>
      <c r="G739" t="s">
        <v>3079</v>
      </c>
      <c r="H739" t="s">
        <v>464</v>
      </c>
      <c r="I739" t="s">
        <v>2836</v>
      </c>
      <c r="J739" t="s">
        <v>705</v>
      </c>
      <c r="K739" t="s">
        <v>3080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467</v>
      </c>
      <c r="V739" t="s">
        <v>109</v>
      </c>
      <c r="W739" t="s">
        <v>2662</v>
      </c>
      <c r="Y739" t="s">
        <v>102</v>
      </c>
      <c r="Z739">
        <v>-1.06</v>
      </c>
      <c r="AA739">
        <v>-46.77</v>
      </c>
      <c r="AB739" t="s">
        <v>470</v>
      </c>
      <c r="AC739" t="s">
        <v>109</v>
      </c>
    </row>
    <row r="740" spans="1:29" x14ac:dyDescent="0.25">
      <c r="A740" t="s">
        <v>2655</v>
      </c>
      <c r="B740" t="s">
        <v>651</v>
      </c>
      <c r="C740" t="s">
        <v>478</v>
      </c>
      <c r="D740" t="s">
        <v>3042</v>
      </c>
      <c r="E740" t="s">
        <v>644</v>
      </c>
      <c r="F740" t="s">
        <v>3081</v>
      </c>
      <c r="G740" t="s">
        <v>3082</v>
      </c>
      <c r="H740" t="s">
        <v>464</v>
      </c>
      <c r="I740" t="s">
        <v>3083</v>
      </c>
      <c r="J740" t="s">
        <v>705</v>
      </c>
      <c r="K740" t="s">
        <v>3084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467</v>
      </c>
      <c r="V740" t="s">
        <v>109</v>
      </c>
      <c r="W740" t="s">
        <v>2662</v>
      </c>
      <c r="Y740" t="s">
        <v>102</v>
      </c>
      <c r="Z740">
        <v>-1.99</v>
      </c>
      <c r="AA740">
        <v>-47.95</v>
      </c>
      <c r="AB740" t="s">
        <v>3085</v>
      </c>
      <c r="AC740" t="s">
        <v>109</v>
      </c>
    </row>
    <row r="741" spans="1:29" x14ac:dyDescent="0.25">
      <c r="A741" t="s">
        <v>2655</v>
      </c>
      <c r="B741" t="s">
        <v>651</v>
      </c>
      <c r="C741" t="s">
        <v>478</v>
      </c>
      <c r="D741" t="s">
        <v>3042</v>
      </c>
      <c r="E741" t="s">
        <v>644</v>
      </c>
      <c r="F741" t="s">
        <v>3086</v>
      </c>
      <c r="G741" t="s">
        <v>3087</v>
      </c>
      <c r="H741" t="s">
        <v>464</v>
      </c>
      <c r="I741" t="s">
        <v>2787</v>
      </c>
      <c r="J741" t="s">
        <v>3088</v>
      </c>
      <c r="K741" t="s">
        <v>3089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467</v>
      </c>
      <c r="V741" t="s">
        <v>109</v>
      </c>
      <c r="W741" t="s">
        <v>2662</v>
      </c>
      <c r="Y741" t="s">
        <v>102</v>
      </c>
      <c r="Z741">
        <v>-2.42</v>
      </c>
      <c r="AA741">
        <v>-48.15</v>
      </c>
      <c r="AB741" t="s">
        <v>470</v>
      </c>
      <c r="AC741" t="s">
        <v>109</v>
      </c>
    </row>
    <row r="742" spans="1:29" x14ac:dyDescent="0.25">
      <c r="A742" t="s">
        <v>2655</v>
      </c>
      <c r="B742" t="s">
        <v>651</v>
      </c>
      <c r="C742" t="s">
        <v>478</v>
      </c>
      <c r="D742" t="s">
        <v>3042</v>
      </c>
      <c r="E742" t="s">
        <v>644</v>
      </c>
      <c r="F742" t="s">
        <v>3090</v>
      </c>
      <c r="G742" t="s">
        <v>3091</v>
      </c>
      <c r="H742" t="s">
        <v>464</v>
      </c>
      <c r="I742" t="s">
        <v>3092</v>
      </c>
      <c r="J742" t="s">
        <v>702</v>
      </c>
      <c r="K742" t="s">
        <v>3093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467</v>
      </c>
      <c r="V742" t="s">
        <v>109</v>
      </c>
      <c r="W742" t="s">
        <v>2662</v>
      </c>
      <c r="Y742" t="s">
        <v>102</v>
      </c>
      <c r="Z742">
        <v>-1.04</v>
      </c>
      <c r="AA742">
        <v>-47.91</v>
      </c>
      <c r="AB742" t="s">
        <v>470</v>
      </c>
      <c r="AC742" t="s">
        <v>109</v>
      </c>
    </row>
    <row r="743" spans="1:29" x14ac:dyDescent="0.25">
      <c r="A743" t="s">
        <v>2655</v>
      </c>
      <c r="B743" t="s">
        <v>651</v>
      </c>
      <c r="C743" t="s">
        <v>478</v>
      </c>
      <c r="D743" t="s">
        <v>3042</v>
      </c>
      <c r="E743" t="s">
        <v>644</v>
      </c>
      <c r="F743" t="s">
        <v>3094</v>
      </c>
      <c r="G743" t="s">
        <v>3095</v>
      </c>
      <c r="H743" t="s">
        <v>464</v>
      </c>
      <c r="I743" t="s">
        <v>2732</v>
      </c>
      <c r="J743" t="s">
        <v>3096</v>
      </c>
      <c r="K743" t="s">
        <v>3097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467</v>
      </c>
      <c r="V743" t="s">
        <v>109</v>
      </c>
      <c r="W743" t="s">
        <v>2662</v>
      </c>
      <c r="Y743" t="s">
        <v>102</v>
      </c>
      <c r="Z743">
        <v>-1.2</v>
      </c>
      <c r="AA743">
        <v>-47.18</v>
      </c>
      <c r="AB743" t="s">
        <v>470</v>
      </c>
      <c r="AC743" t="s">
        <v>109</v>
      </c>
    </row>
    <row r="744" spans="1:29" x14ac:dyDescent="0.25">
      <c r="A744" t="s">
        <v>2655</v>
      </c>
      <c r="B744" t="s">
        <v>651</v>
      </c>
      <c r="C744" t="s">
        <v>478</v>
      </c>
      <c r="D744" t="s">
        <v>3042</v>
      </c>
      <c r="E744" t="s">
        <v>644</v>
      </c>
      <c r="F744" t="s">
        <v>3098</v>
      </c>
      <c r="G744" t="s">
        <v>3099</v>
      </c>
      <c r="H744" t="s">
        <v>464</v>
      </c>
      <c r="I744" t="s">
        <v>2783</v>
      </c>
      <c r="J744" t="s">
        <v>705</v>
      </c>
      <c r="K744" t="s">
        <v>3100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467</v>
      </c>
      <c r="V744" t="s">
        <v>109</v>
      </c>
      <c r="W744" t="s">
        <v>2662</v>
      </c>
      <c r="Y744" t="s">
        <v>102</v>
      </c>
      <c r="Z744">
        <v>-1.29</v>
      </c>
      <c r="AA744">
        <v>-47.96</v>
      </c>
      <c r="AB744" t="s">
        <v>470</v>
      </c>
      <c r="AC744" t="s">
        <v>109</v>
      </c>
    </row>
    <row r="745" spans="1:29" x14ac:dyDescent="0.25">
      <c r="A745" t="s">
        <v>2655</v>
      </c>
      <c r="B745" t="s">
        <v>651</v>
      </c>
      <c r="C745" t="s">
        <v>478</v>
      </c>
      <c r="D745" t="s">
        <v>3042</v>
      </c>
      <c r="E745" t="s">
        <v>644</v>
      </c>
      <c r="F745" t="s">
        <v>3101</v>
      </c>
      <c r="G745" t="s">
        <v>3102</v>
      </c>
      <c r="H745" t="s">
        <v>464</v>
      </c>
      <c r="I745" t="s">
        <v>2684</v>
      </c>
      <c r="J745" t="s">
        <v>705</v>
      </c>
      <c r="K745" t="s">
        <v>3103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467</v>
      </c>
      <c r="V745" t="s">
        <v>109</v>
      </c>
      <c r="W745" t="s">
        <v>2662</v>
      </c>
      <c r="Y745" t="s">
        <v>102</v>
      </c>
      <c r="Z745">
        <v>-3</v>
      </c>
      <c r="AA745">
        <v>-47.35</v>
      </c>
      <c r="AB745" t="s">
        <v>470</v>
      </c>
      <c r="AC745" t="s">
        <v>109</v>
      </c>
    </row>
    <row r="746" spans="1:29" x14ac:dyDescent="0.25">
      <c r="A746" t="s">
        <v>2655</v>
      </c>
      <c r="B746" t="s">
        <v>651</v>
      </c>
      <c r="C746" t="s">
        <v>478</v>
      </c>
      <c r="D746" t="s">
        <v>3042</v>
      </c>
      <c r="E746" t="s">
        <v>644</v>
      </c>
      <c r="F746" t="s">
        <v>3104</v>
      </c>
      <c r="G746" t="s">
        <v>3105</v>
      </c>
      <c r="H746" t="s">
        <v>464</v>
      </c>
      <c r="I746" t="s">
        <v>2689</v>
      </c>
      <c r="J746" t="s">
        <v>2616</v>
      </c>
      <c r="K746" t="s">
        <v>3106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467</v>
      </c>
      <c r="V746" t="s">
        <v>109</v>
      </c>
      <c r="W746" t="s">
        <v>2662</v>
      </c>
      <c r="Y746" t="s">
        <v>102</v>
      </c>
      <c r="Z746">
        <v>-1.6</v>
      </c>
      <c r="AA746">
        <v>-47.49</v>
      </c>
      <c r="AB746" t="s">
        <v>470</v>
      </c>
      <c r="AC746" t="s">
        <v>109</v>
      </c>
    </row>
    <row r="747" spans="1:29" x14ac:dyDescent="0.25">
      <c r="A747" t="s">
        <v>2655</v>
      </c>
      <c r="B747" t="s">
        <v>651</v>
      </c>
      <c r="C747" t="s">
        <v>478</v>
      </c>
      <c r="D747" t="s">
        <v>3042</v>
      </c>
      <c r="E747" t="s">
        <v>644</v>
      </c>
      <c r="F747" t="s">
        <v>3107</v>
      </c>
      <c r="G747" t="s">
        <v>3108</v>
      </c>
      <c r="H747" t="s">
        <v>464</v>
      </c>
      <c r="I747" t="s">
        <v>2779</v>
      </c>
      <c r="J747" t="s">
        <v>3109</v>
      </c>
      <c r="K747" t="s">
        <v>3110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467</v>
      </c>
      <c r="V747" t="s">
        <v>109</v>
      </c>
      <c r="W747" t="s">
        <v>2674</v>
      </c>
      <c r="Y747" t="s">
        <v>102</v>
      </c>
      <c r="Z747">
        <v>-1.51</v>
      </c>
      <c r="AA747">
        <v>-48.63</v>
      </c>
      <c r="AB747" t="s">
        <v>470</v>
      </c>
      <c r="AC747" t="s">
        <v>109</v>
      </c>
    </row>
    <row r="748" spans="1:29" x14ac:dyDescent="0.25">
      <c r="A748" t="s">
        <v>2655</v>
      </c>
      <c r="B748" t="s">
        <v>651</v>
      </c>
      <c r="C748" t="s">
        <v>478</v>
      </c>
      <c r="D748" t="s">
        <v>3042</v>
      </c>
      <c r="E748" t="s">
        <v>644</v>
      </c>
      <c r="F748" t="s">
        <v>3111</v>
      </c>
      <c r="G748" t="s">
        <v>3112</v>
      </c>
      <c r="H748" t="s">
        <v>464</v>
      </c>
      <c r="I748" t="s">
        <v>2681</v>
      </c>
      <c r="J748" t="s">
        <v>705</v>
      </c>
      <c r="K748" t="s">
        <v>3113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467</v>
      </c>
      <c r="V748" t="s">
        <v>109</v>
      </c>
      <c r="W748" t="s">
        <v>2662</v>
      </c>
      <c r="Y748" t="s">
        <v>102</v>
      </c>
      <c r="Z748">
        <v>-1.55</v>
      </c>
      <c r="AA748">
        <v>-47.12</v>
      </c>
      <c r="AB748" t="s">
        <v>470</v>
      </c>
      <c r="AC748" t="s">
        <v>109</v>
      </c>
    </row>
    <row r="749" spans="1:29" x14ac:dyDescent="0.25">
      <c r="A749" t="s">
        <v>2655</v>
      </c>
      <c r="B749" t="s">
        <v>651</v>
      </c>
      <c r="C749" t="s">
        <v>478</v>
      </c>
      <c r="D749" t="s">
        <v>3042</v>
      </c>
      <c r="E749" t="s">
        <v>644</v>
      </c>
      <c r="F749" t="s">
        <v>3114</v>
      </c>
      <c r="G749" t="s">
        <v>3115</v>
      </c>
      <c r="H749" t="s">
        <v>464</v>
      </c>
      <c r="I749" t="s">
        <v>3116</v>
      </c>
      <c r="J749" t="s">
        <v>3117</v>
      </c>
      <c r="K749" t="s">
        <v>3118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467</v>
      </c>
      <c r="V749" t="s">
        <v>109</v>
      </c>
      <c r="W749" t="s">
        <v>2662</v>
      </c>
      <c r="Y749" t="s">
        <v>102</v>
      </c>
      <c r="Z749">
        <v>-1.34</v>
      </c>
      <c r="AA749">
        <v>-47.57</v>
      </c>
      <c r="AB749" t="s">
        <v>470</v>
      </c>
      <c r="AC749" t="s">
        <v>109</v>
      </c>
    </row>
    <row r="750" spans="1:29" x14ac:dyDescent="0.25">
      <c r="A750" t="s">
        <v>2655</v>
      </c>
      <c r="B750" t="s">
        <v>651</v>
      </c>
      <c r="C750" t="s">
        <v>478</v>
      </c>
      <c r="D750" t="s">
        <v>3042</v>
      </c>
      <c r="E750" t="s">
        <v>644</v>
      </c>
      <c r="F750" t="s">
        <v>3119</v>
      </c>
      <c r="G750" t="s">
        <v>3120</v>
      </c>
      <c r="H750" t="s">
        <v>464</v>
      </c>
      <c r="I750" t="s">
        <v>3121</v>
      </c>
      <c r="J750" t="s">
        <v>3122</v>
      </c>
      <c r="K750" t="s">
        <v>3123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467</v>
      </c>
      <c r="V750" t="s">
        <v>109</v>
      </c>
      <c r="W750" t="s">
        <v>2674</v>
      </c>
      <c r="Y750" t="s">
        <v>102</v>
      </c>
      <c r="Z750">
        <v>-2.44</v>
      </c>
      <c r="AA750">
        <v>-54.71</v>
      </c>
      <c r="AB750" t="s">
        <v>470</v>
      </c>
      <c r="AC750" t="s">
        <v>109</v>
      </c>
    </row>
    <row r="751" spans="1:29" x14ac:dyDescent="0.25">
      <c r="A751" t="s">
        <v>2655</v>
      </c>
      <c r="B751" t="s">
        <v>651</v>
      </c>
      <c r="C751" t="s">
        <v>478</v>
      </c>
      <c r="D751" t="s">
        <v>3042</v>
      </c>
      <c r="E751" t="s">
        <v>644</v>
      </c>
      <c r="F751" t="s">
        <v>3124</v>
      </c>
      <c r="G751" t="s">
        <v>3079</v>
      </c>
      <c r="H751" t="s">
        <v>464</v>
      </c>
      <c r="I751" t="s">
        <v>2836</v>
      </c>
      <c r="J751" t="s">
        <v>705</v>
      </c>
      <c r="K751" t="s">
        <v>3125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2662</v>
      </c>
      <c r="Y751" t="s">
        <v>102</v>
      </c>
      <c r="Z751">
        <v>-1.06</v>
      </c>
      <c r="AA751">
        <v>-46.77</v>
      </c>
      <c r="AB751" t="s">
        <v>626</v>
      </c>
      <c r="AC751" t="s">
        <v>2870</v>
      </c>
    </row>
    <row r="752" spans="1:29" x14ac:dyDescent="0.25">
      <c r="A752" t="s">
        <v>2655</v>
      </c>
      <c r="B752" t="s">
        <v>651</v>
      </c>
      <c r="C752" t="s">
        <v>478</v>
      </c>
      <c r="D752" t="s">
        <v>3042</v>
      </c>
      <c r="E752" t="s">
        <v>644</v>
      </c>
      <c r="F752" t="s">
        <v>3126</v>
      </c>
      <c r="G752" t="s">
        <v>3058</v>
      </c>
      <c r="H752" t="s">
        <v>464</v>
      </c>
      <c r="I752" t="s">
        <v>3059</v>
      </c>
      <c r="J752" t="s">
        <v>2616</v>
      </c>
      <c r="K752" t="s">
        <v>3127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2668</v>
      </c>
      <c r="Y752" t="s">
        <v>102</v>
      </c>
      <c r="Z752">
        <v>-5.37</v>
      </c>
      <c r="AA752">
        <v>-49.12</v>
      </c>
      <c r="AB752" t="s">
        <v>626</v>
      </c>
      <c r="AC752" t="s">
        <v>2887</v>
      </c>
    </row>
    <row r="753" spans="1:29" x14ac:dyDescent="0.25">
      <c r="A753" t="s">
        <v>2655</v>
      </c>
      <c r="B753" t="s">
        <v>651</v>
      </c>
      <c r="C753" t="s">
        <v>478</v>
      </c>
      <c r="D753" t="s">
        <v>3042</v>
      </c>
      <c r="E753" t="s">
        <v>644</v>
      </c>
      <c r="F753" t="s">
        <v>3128</v>
      </c>
      <c r="G753" t="s">
        <v>3129</v>
      </c>
      <c r="H753" t="s">
        <v>464</v>
      </c>
      <c r="I753" t="s">
        <v>2681</v>
      </c>
      <c r="J753" t="s">
        <v>705</v>
      </c>
      <c r="K753" t="s">
        <v>3130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2662</v>
      </c>
      <c r="Y753" t="s">
        <v>102</v>
      </c>
      <c r="Z753">
        <v>-1.55</v>
      </c>
      <c r="AA753">
        <v>-47.12</v>
      </c>
      <c r="AB753" t="s">
        <v>626</v>
      </c>
      <c r="AC753" t="s">
        <v>2870</v>
      </c>
    </row>
    <row r="754" spans="1:29" x14ac:dyDescent="0.25">
      <c r="A754" t="s">
        <v>2655</v>
      </c>
      <c r="B754" t="s">
        <v>651</v>
      </c>
      <c r="C754" t="s">
        <v>478</v>
      </c>
      <c r="D754" t="s">
        <v>3042</v>
      </c>
      <c r="E754" t="s">
        <v>644</v>
      </c>
      <c r="F754" t="s">
        <v>3131</v>
      </c>
      <c r="G754" t="s">
        <v>3132</v>
      </c>
      <c r="H754" t="s">
        <v>464</v>
      </c>
      <c r="I754" t="s">
        <v>2684</v>
      </c>
      <c r="J754" t="s">
        <v>3133</v>
      </c>
      <c r="K754" t="s">
        <v>3134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2662</v>
      </c>
      <c r="Y754" t="s">
        <v>102</v>
      </c>
      <c r="Z754">
        <v>-3</v>
      </c>
      <c r="AA754">
        <v>-47.35</v>
      </c>
      <c r="AB754" t="s">
        <v>626</v>
      </c>
      <c r="AC754" t="s">
        <v>2870</v>
      </c>
    </row>
    <row r="755" spans="1:29" x14ac:dyDescent="0.25">
      <c r="A755" t="s">
        <v>2655</v>
      </c>
      <c r="B755" t="s">
        <v>651</v>
      </c>
      <c r="C755" t="s">
        <v>478</v>
      </c>
      <c r="D755" t="s">
        <v>3042</v>
      </c>
      <c r="E755" t="s">
        <v>644</v>
      </c>
      <c r="F755" t="s">
        <v>3135</v>
      </c>
      <c r="G755" t="s">
        <v>3136</v>
      </c>
      <c r="H755" t="s">
        <v>464</v>
      </c>
      <c r="I755" t="s">
        <v>2873</v>
      </c>
      <c r="J755" t="s">
        <v>3096</v>
      </c>
      <c r="K755" t="s">
        <v>3137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2875</v>
      </c>
      <c r="Y755" t="s">
        <v>102</v>
      </c>
      <c r="Z755">
        <v>-6.07</v>
      </c>
      <c r="AA755">
        <v>-49.9</v>
      </c>
      <c r="AB755" t="s">
        <v>626</v>
      </c>
      <c r="AC755" t="s">
        <v>2887</v>
      </c>
    </row>
    <row r="756" spans="1:29" x14ac:dyDescent="0.25">
      <c r="A756" t="s">
        <v>2655</v>
      </c>
      <c r="B756" t="s">
        <v>651</v>
      </c>
      <c r="C756" t="s">
        <v>478</v>
      </c>
      <c r="D756" t="s">
        <v>3042</v>
      </c>
      <c r="E756" t="s">
        <v>644</v>
      </c>
      <c r="F756" t="s">
        <v>3138</v>
      </c>
      <c r="G756" t="s">
        <v>3139</v>
      </c>
      <c r="H756" t="s">
        <v>464</v>
      </c>
      <c r="I756" t="s">
        <v>2990</v>
      </c>
      <c r="J756" t="s">
        <v>2616</v>
      </c>
      <c r="K756" t="s">
        <v>3140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2662</v>
      </c>
      <c r="Y756" t="s">
        <v>102</v>
      </c>
      <c r="Z756">
        <v>-0.63</v>
      </c>
      <c r="AA756">
        <v>-47.36</v>
      </c>
      <c r="AB756" t="s">
        <v>626</v>
      </c>
      <c r="AC756" t="s">
        <v>2870</v>
      </c>
    </row>
    <row r="757" spans="1:29" x14ac:dyDescent="0.25">
      <c r="A757" t="s">
        <v>2655</v>
      </c>
      <c r="B757" t="s">
        <v>651</v>
      </c>
      <c r="C757" t="s">
        <v>478</v>
      </c>
      <c r="D757" t="s">
        <v>3042</v>
      </c>
      <c r="E757" t="s">
        <v>644</v>
      </c>
      <c r="F757" t="s">
        <v>3141</v>
      </c>
      <c r="G757" t="s">
        <v>3115</v>
      </c>
      <c r="H757" t="s">
        <v>464</v>
      </c>
      <c r="I757" t="s">
        <v>3116</v>
      </c>
      <c r="J757" t="s">
        <v>2616</v>
      </c>
      <c r="K757" t="s">
        <v>3142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2662</v>
      </c>
      <c r="Y757" t="s">
        <v>102</v>
      </c>
      <c r="Z757">
        <v>-1.34</v>
      </c>
      <c r="AA757">
        <v>-47.57</v>
      </c>
      <c r="AB757" t="s">
        <v>626</v>
      </c>
      <c r="AC757" t="s">
        <v>2870</v>
      </c>
    </row>
    <row r="758" spans="1:29" x14ac:dyDescent="0.25">
      <c r="A758" t="s">
        <v>2655</v>
      </c>
      <c r="B758" t="s">
        <v>651</v>
      </c>
      <c r="C758" t="s">
        <v>478</v>
      </c>
      <c r="D758" t="s">
        <v>3042</v>
      </c>
      <c r="E758" t="s">
        <v>644</v>
      </c>
      <c r="F758" t="s">
        <v>3143</v>
      </c>
      <c r="G758" t="s">
        <v>3075</v>
      </c>
      <c r="H758" t="s">
        <v>464</v>
      </c>
      <c r="I758" t="s">
        <v>2918</v>
      </c>
      <c r="J758" t="s">
        <v>3144</v>
      </c>
      <c r="K758" t="s">
        <v>3145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2674</v>
      </c>
      <c r="Y758" t="s">
        <v>102</v>
      </c>
      <c r="Z758">
        <v>-1.72</v>
      </c>
      <c r="AA758">
        <v>-48.88</v>
      </c>
      <c r="AB758" t="s">
        <v>626</v>
      </c>
      <c r="AC758" t="s">
        <v>2870</v>
      </c>
    </row>
    <row r="759" spans="1:29" x14ac:dyDescent="0.25">
      <c r="A759" t="s">
        <v>2655</v>
      </c>
      <c r="B759" t="s">
        <v>651</v>
      </c>
      <c r="C759" t="s">
        <v>478</v>
      </c>
      <c r="D759" t="s">
        <v>3042</v>
      </c>
      <c r="E759" t="s">
        <v>644</v>
      </c>
      <c r="F759" t="s">
        <v>3146</v>
      </c>
      <c r="G759" t="s">
        <v>3147</v>
      </c>
      <c r="H759" t="s">
        <v>464</v>
      </c>
      <c r="I759" t="s">
        <v>3148</v>
      </c>
      <c r="J759" t="s">
        <v>3149</v>
      </c>
      <c r="K759" t="s">
        <v>3150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2892</v>
      </c>
      <c r="Y759" t="s">
        <v>102</v>
      </c>
      <c r="Z759">
        <v>-3.47</v>
      </c>
      <c r="AA759">
        <v>-51.2</v>
      </c>
      <c r="AB759" t="s">
        <v>626</v>
      </c>
      <c r="AC759" t="s">
        <v>2887</v>
      </c>
    </row>
    <row r="760" spans="1:29" x14ac:dyDescent="0.25">
      <c r="A760" t="s">
        <v>2655</v>
      </c>
      <c r="B760" t="s">
        <v>651</v>
      </c>
      <c r="C760" t="s">
        <v>478</v>
      </c>
      <c r="D760" t="s">
        <v>3042</v>
      </c>
      <c r="E760" t="s">
        <v>644</v>
      </c>
      <c r="F760" t="s">
        <v>3151</v>
      </c>
      <c r="G760" t="s">
        <v>3152</v>
      </c>
      <c r="H760" t="s">
        <v>464</v>
      </c>
      <c r="I760" t="s">
        <v>2895</v>
      </c>
      <c r="J760" t="s">
        <v>3153</v>
      </c>
      <c r="K760" t="s">
        <v>3154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2662</v>
      </c>
      <c r="Y760" t="s">
        <v>102</v>
      </c>
      <c r="Z760">
        <v>-1.52</v>
      </c>
      <c r="AA760">
        <v>-48.05</v>
      </c>
      <c r="AB760" t="s">
        <v>626</v>
      </c>
      <c r="AC760" t="s">
        <v>2870</v>
      </c>
    </row>
    <row r="761" spans="1:29" x14ac:dyDescent="0.25">
      <c r="A761" t="s">
        <v>2655</v>
      </c>
      <c r="B761" t="s">
        <v>651</v>
      </c>
      <c r="C761" t="s">
        <v>478</v>
      </c>
      <c r="D761" t="s">
        <v>3042</v>
      </c>
      <c r="E761" t="s">
        <v>644</v>
      </c>
      <c r="F761" t="s">
        <v>3155</v>
      </c>
      <c r="G761" t="s">
        <v>3156</v>
      </c>
      <c r="H761" t="s">
        <v>464</v>
      </c>
      <c r="I761" t="s">
        <v>2665</v>
      </c>
      <c r="J761" t="s">
        <v>3149</v>
      </c>
      <c r="K761" t="s">
        <v>3157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2668</v>
      </c>
      <c r="Y761" t="s">
        <v>102</v>
      </c>
      <c r="Z761">
        <v>-6.5</v>
      </c>
      <c r="AA761">
        <v>-49.88</v>
      </c>
      <c r="AB761" t="s">
        <v>626</v>
      </c>
      <c r="AC761" t="s">
        <v>2887</v>
      </c>
    </row>
    <row r="762" spans="1:29" x14ac:dyDescent="0.25">
      <c r="A762" t="s">
        <v>2655</v>
      </c>
      <c r="B762" t="s">
        <v>651</v>
      </c>
      <c r="C762" t="s">
        <v>478</v>
      </c>
      <c r="D762" t="s">
        <v>3042</v>
      </c>
      <c r="E762" t="s">
        <v>644</v>
      </c>
      <c r="F762" t="s">
        <v>3158</v>
      </c>
      <c r="G762" t="s">
        <v>3159</v>
      </c>
      <c r="H762" t="s">
        <v>464</v>
      </c>
      <c r="I762" t="s">
        <v>2950</v>
      </c>
      <c r="J762" t="s">
        <v>2620</v>
      </c>
      <c r="K762" t="s">
        <v>3160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2668</v>
      </c>
      <c r="Y762" t="s">
        <v>102</v>
      </c>
      <c r="Z762">
        <v>-2.2400000000000002</v>
      </c>
      <c r="AA762">
        <v>-49.5</v>
      </c>
      <c r="AB762" t="s">
        <v>626</v>
      </c>
      <c r="AC762" t="s">
        <v>2887</v>
      </c>
    </row>
    <row r="763" spans="1:29" x14ac:dyDescent="0.25">
      <c r="A763" t="s">
        <v>2655</v>
      </c>
      <c r="B763" t="s">
        <v>651</v>
      </c>
      <c r="C763" t="s">
        <v>478</v>
      </c>
      <c r="D763" t="s">
        <v>3042</v>
      </c>
      <c r="E763" t="s">
        <v>644</v>
      </c>
      <c r="F763" t="s">
        <v>3161</v>
      </c>
      <c r="G763" t="s">
        <v>3091</v>
      </c>
      <c r="H763" t="s">
        <v>464</v>
      </c>
      <c r="I763" t="s">
        <v>3092</v>
      </c>
      <c r="J763" t="s">
        <v>3162</v>
      </c>
      <c r="K763" t="s">
        <v>3163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2662</v>
      </c>
      <c r="Y763" t="s">
        <v>102</v>
      </c>
      <c r="Z763">
        <v>-1.04</v>
      </c>
      <c r="AA763">
        <v>-47.91</v>
      </c>
      <c r="AB763" t="s">
        <v>626</v>
      </c>
      <c r="AC763" t="s">
        <v>2870</v>
      </c>
    </row>
    <row r="764" spans="1:29" x14ac:dyDescent="0.25">
      <c r="A764" t="s">
        <v>2655</v>
      </c>
      <c r="B764" t="s">
        <v>651</v>
      </c>
      <c r="C764" t="s">
        <v>478</v>
      </c>
      <c r="D764" t="s">
        <v>3042</v>
      </c>
      <c r="E764" t="s">
        <v>644</v>
      </c>
      <c r="F764" t="s">
        <v>3164</v>
      </c>
      <c r="G764" t="s">
        <v>3082</v>
      </c>
      <c r="H764" t="s">
        <v>464</v>
      </c>
      <c r="I764" t="s">
        <v>3083</v>
      </c>
      <c r="J764" t="s">
        <v>3149</v>
      </c>
      <c r="K764" t="s">
        <v>3165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2662</v>
      </c>
      <c r="Y764" t="s">
        <v>102</v>
      </c>
      <c r="Z764">
        <v>-1.99</v>
      </c>
      <c r="AA764">
        <v>-47.95</v>
      </c>
      <c r="AB764" t="s">
        <v>626</v>
      </c>
      <c r="AC764" t="s">
        <v>2870</v>
      </c>
    </row>
    <row r="765" spans="1:29" x14ac:dyDescent="0.25">
      <c r="A765" t="s">
        <v>2655</v>
      </c>
      <c r="B765" t="s">
        <v>651</v>
      </c>
      <c r="C765" t="s">
        <v>478</v>
      </c>
      <c r="D765" t="s">
        <v>3042</v>
      </c>
      <c r="E765" t="s">
        <v>644</v>
      </c>
      <c r="F765" t="s">
        <v>7203</v>
      </c>
      <c r="G765" t="s">
        <v>7204</v>
      </c>
      <c r="H765" t="s">
        <v>464</v>
      </c>
      <c r="I765" t="s">
        <v>2706</v>
      </c>
      <c r="J765" t="s">
        <v>702</v>
      </c>
      <c r="K765" t="s">
        <v>7205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580</v>
      </c>
      <c r="V765" t="s">
        <v>114</v>
      </c>
      <c r="W765" t="s">
        <v>2674</v>
      </c>
      <c r="X765" t="s">
        <v>7110</v>
      </c>
      <c r="Y765" t="s">
        <v>102</v>
      </c>
      <c r="Z765">
        <v>-1.46</v>
      </c>
      <c r="AA765">
        <v>-48.5</v>
      </c>
      <c r="AB765" t="s">
        <v>626</v>
      </c>
    </row>
    <row r="766" spans="1:29" x14ac:dyDescent="0.25">
      <c r="A766" t="s">
        <v>3166</v>
      </c>
      <c r="B766" t="s">
        <v>458</v>
      </c>
      <c r="C766" t="s">
        <v>459</v>
      </c>
      <c r="D766" t="s">
        <v>3167</v>
      </c>
      <c r="E766" t="s">
        <v>461</v>
      </c>
      <c r="F766" t="s">
        <v>3168</v>
      </c>
      <c r="G766" t="s">
        <v>3169</v>
      </c>
      <c r="H766" t="s">
        <v>464</v>
      </c>
      <c r="I766" t="s">
        <v>3170</v>
      </c>
      <c r="J766" t="s">
        <v>3171</v>
      </c>
      <c r="K766" t="s">
        <v>3172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3173</v>
      </c>
      <c r="Y766" t="s">
        <v>430</v>
      </c>
      <c r="Z766">
        <v>-7.03</v>
      </c>
      <c r="AA766">
        <v>-42.13</v>
      </c>
      <c r="AB766" t="s">
        <v>524</v>
      </c>
      <c r="AC766" t="s">
        <v>109</v>
      </c>
    </row>
    <row r="767" spans="1:29" x14ac:dyDescent="0.25">
      <c r="A767" t="s">
        <v>3166</v>
      </c>
      <c r="B767" t="s">
        <v>458</v>
      </c>
      <c r="C767" t="s">
        <v>459</v>
      </c>
      <c r="D767" t="s">
        <v>3167</v>
      </c>
      <c r="E767" t="s">
        <v>461</v>
      </c>
      <c r="F767" t="s">
        <v>3174</v>
      </c>
      <c r="G767" t="s">
        <v>3175</v>
      </c>
      <c r="H767" t="s">
        <v>464</v>
      </c>
      <c r="I767" t="s">
        <v>3176</v>
      </c>
      <c r="J767" t="s">
        <v>3177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3178</v>
      </c>
      <c r="Y767" t="s">
        <v>430</v>
      </c>
      <c r="Z767">
        <v>-2.91</v>
      </c>
      <c r="AA767">
        <v>-41.78</v>
      </c>
      <c r="AB767" t="s">
        <v>524</v>
      </c>
      <c r="AC767" t="s">
        <v>109</v>
      </c>
    </row>
    <row r="768" spans="1:29" x14ac:dyDescent="0.25">
      <c r="A768" t="s">
        <v>3166</v>
      </c>
      <c r="B768" t="s">
        <v>458</v>
      </c>
      <c r="C768" t="s">
        <v>459</v>
      </c>
      <c r="D768" t="s">
        <v>3167</v>
      </c>
      <c r="E768" t="s">
        <v>461</v>
      </c>
      <c r="F768" t="s">
        <v>3179</v>
      </c>
      <c r="G768" t="s">
        <v>3180</v>
      </c>
      <c r="H768" t="s">
        <v>464</v>
      </c>
      <c r="I768" t="s">
        <v>3181</v>
      </c>
      <c r="J768" t="s">
        <v>3182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467</v>
      </c>
      <c r="W768" t="s">
        <v>3183</v>
      </c>
      <c r="Y768" t="s">
        <v>430</v>
      </c>
      <c r="Z768">
        <v>-5.09</v>
      </c>
      <c r="AA768">
        <v>-42.8</v>
      </c>
      <c r="AB768" t="s">
        <v>626</v>
      </c>
      <c r="AC768" t="s">
        <v>109</v>
      </c>
    </row>
    <row r="769" spans="1:29" x14ac:dyDescent="0.25">
      <c r="A769" t="s">
        <v>3166</v>
      </c>
      <c r="B769" t="s">
        <v>458</v>
      </c>
      <c r="C769" t="s">
        <v>459</v>
      </c>
      <c r="D769" t="s">
        <v>3167</v>
      </c>
      <c r="E769" t="s">
        <v>461</v>
      </c>
      <c r="F769" t="s">
        <v>3184</v>
      </c>
      <c r="G769" t="s">
        <v>3185</v>
      </c>
      <c r="H769" t="s">
        <v>464</v>
      </c>
      <c r="I769" t="s">
        <v>3186</v>
      </c>
      <c r="J769" t="s">
        <v>3187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467</v>
      </c>
      <c r="W769" t="s">
        <v>3183</v>
      </c>
      <c r="Y769" t="s">
        <v>430</v>
      </c>
      <c r="Z769">
        <v>-5.26</v>
      </c>
      <c r="AA769">
        <v>-42.21</v>
      </c>
      <c r="AB769" t="s">
        <v>650</v>
      </c>
      <c r="AC769" t="s">
        <v>109</v>
      </c>
    </row>
    <row r="770" spans="1:29" x14ac:dyDescent="0.25">
      <c r="A770" t="s">
        <v>3166</v>
      </c>
      <c r="B770" t="s">
        <v>477</v>
      </c>
      <c r="C770" t="s">
        <v>478</v>
      </c>
      <c r="D770" t="s">
        <v>3188</v>
      </c>
      <c r="E770" t="s">
        <v>480</v>
      </c>
      <c r="F770" t="s">
        <v>3189</v>
      </c>
      <c r="G770" t="s">
        <v>3190</v>
      </c>
      <c r="H770" t="s">
        <v>464</v>
      </c>
      <c r="I770" t="s">
        <v>3191</v>
      </c>
      <c r="J770" t="s">
        <v>3192</v>
      </c>
      <c r="K770" t="s">
        <v>3193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3173</v>
      </c>
      <c r="Y770" t="s">
        <v>430</v>
      </c>
      <c r="Z770">
        <v>-9.07</v>
      </c>
      <c r="AA770">
        <v>-44.36</v>
      </c>
      <c r="AB770" t="s">
        <v>524</v>
      </c>
      <c r="AC770" t="s">
        <v>109</v>
      </c>
    </row>
    <row r="771" spans="1:29" x14ac:dyDescent="0.25">
      <c r="A771" t="s">
        <v>3166</v>
      </c>
      <c r="B771" t="s">
        <v>477</v>
      </c>
      <c r="C771" t="s">
        <v>478</v>
      </c>
      <c r="D771" t="s">
        <v>3188</v>
      </c>
      <c r="E771" t="s">
        <v>480</v>
      </c>
      <c r="F771" t="s">
        <v>3194</v>
      </c>
      <c r="G771" t="s">
        <v>3195</v>
      </c>
      <c r="H771" t="s">
        <v>464</v>
      </c>
      <c r="I771" t="s">
        <v>3196</v>
      </c>
      <c r="J771" t="s">
        <v>3197</v>
      </c>
      <c r="K771" t="s">
        <v>3198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3178</v>
      </c>
      <c r="Y771" t="s">
        <v>430</v>
      </c>
      <c r="Z771">
        <v>-2.91</v>
      </c>
      <c r="AA771">
        <v>-41.78</v>
      </c>
      <c r="AB771" t="s">
        <v>524</v>
      </c>
      <c r="AC771" t="s">
        <v>109</v>
      </c>
    </row>
    <row r="772" spans="1:29" x14ac:dyDescent="0.25">
      <c r="A772" t="s">
        <v>3166</v>
      </c>
      <c r="B772" t="s">
        <v>477</v>
      </c>
      <c r="C772" t="s">
        <v>478</v>
      </c>
      <c r="D772" t="s">
        <v>3188</v>
      </c>
      <c r="E772" t="s">
        <v>480</v>
      </c>
      <c r="F772" t="s">
        <v>3199</v>
      </c>
      <c r="G772" t="s">
        <v>3200</v>
      </c>
      <c r="H772" t="s">
        <v>464</v>
      </c>
      <c r="I772" t="s">
        <v>3201</v>
      </c>
      <c r="J772" t="s">
        <v>3202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3173</v>
      </c>
      <c r="Y772" t="s">
        <v>430</v>
      </c>
      <c r="Z772">
        <v>-5.93</v>
      </c>
      <c r="AA772">
        <v>-42.72</v>
      </c>
      <c r="AB772" t="s">
        <v>524</v>
      </c>
      <c r="AC772" t="s">
        <v>109</v>
      </c>
    </row>
    <row r="773" spans="1:29" x14ac:dyDescent="0.25">
      <c r="A773" t="s">
        <v>3166</v>
      </c>
      <c r="B773" t="s">
        <v>477</v>
      </c>
      <c r="C773" t="s">
        <v>478</v>
      </c>
      <c r="D773" t="s">
        <v>3188</v>
      </c>
      <c r="E773" t="s">
        <v>480</v>
      </c>
      <c r="F773" t="s">
        <v>3203</v>
      </c>
      <c r="G773" t="s">
        <v>3204</v>
      </c>
      <c r="H773" t="s">
        <v>464</v>
      </c>
      <c r="I773" t="s">
        <v>3205</v>
      </c>
      <c r="J773" t="s">
        <v>3206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3173</v>
      </c>
      <c r="Y773" t="s">
        <v>430</v>
      </c>
      <c r="Z773">
        <v>-6.79</v>
      </c>
      <c r="AA773">
        <v>-43.57</v>
      </c>
      <c r="AB773" t="s">
        <v>524</v>
      </c>
      <c r="AC773" t="s">
        <v>109</v>
      </c>
    </row>
    <row r="774" spans="1:29" x14ac:dyDescent="0.25">
      <c r="A774" t="s">
        <v>3166</v>
      </c>
      <c r="B774" t="s">
        <v>574</v>
      </c>
      <c r="C774" t="s">
        <v>459</v>
      </c>
      <c r="D774" t="s">
        <v>3207</v>
      </c>
      <c r="E774" t="s">
        <v>488</v>
      </c>
      <c r="F774" t="s">
        <v>3208</v>
      </c>
      <c r="G774" t="s">
        <v>3209</v>
      </c>
      <c r="H774" t="s">
        <v>464</v>
      </c>
      <c r="I774" t="s">
        <v>3210</v>
      </c>
      <c r="J774" t="s">
        <v>3211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467</v>
      </c>
      <c r="W774" t="s">
        <v>3173</v>
      </c>
      <c r="Y774" t="s">
        <v>430</v>
      </c>
      <c r="Z774">
        <v>-9.02</v>
      </c>
      <c r="AA774">
        <v>-42.7</v>
      </c>
      <c r="AB774" t="s">
        <v>650</v>
      </c>
      <c r="AC774" t="s">
        <v>109</v>
      </c>
    </row>
    <row r="775" spans="1:29" x14ac:dyDescent="0.25">
      <c r="A775" t="s">
        <v>3166</v>
      </c>
      <c r="B775" t="s">
        <v>486</v>
      </c>
      <c r="C775" t="s">
        <v>459</v>
      </c>
      <c r="D775" t="s">
        <v>3207</v>
      </c>
      <c r="E775" t="s">
        <v>488</v>
      </c>
      <c r="F775" t="s">
        <v>3212</v>
      </c>
      <c r="G775" t="s">
        <v>3213</v>
      </c>
      <c r="H775" t="s">
        <v>464</v>
      </c>
      <c r="I775" t="s">
        <v>3214</v>
      </c>
      <c r="J775" t="s">
        <v>3215</v>
      </c>
      <c r="K775" t="s">
        <v>3216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467</v>
      </c>
      <c r="V775" t="s">
        <v>109</v>
      </c>
      <c r="W775" t="s">
        <v>3173</v>
      </c>
      <c r="Y775" t="s">
        <v>430</v>
      </c>
      <c r="Z775">
        <v>-6.24</v>
      </c>
      <c r="AA775">
        <v>-42.86</v>
      </c>
      <c r="AB775" t="s">
        <v>524</v>
      </c>
      <c r="AC775" t="s">
        <v>109</v>
      </c>
    </row>
    <row r="776" spans="1:29" x14ac:dyDescent="0.25">
      <c r="A776" t="s">
        <v>3166</v>
      </c>
      <c r="B776" t="s">
        <v>2556</v>
      </c>
      <c r="C776" t="s">
        <v>459</v>
      </c>
      <c r="D776" t="s">
        <v>3207</v>
      </c>
      <c r="E776" t="s">
        <v>488</v>
      </c>
      <c r="F776" t="s">
        <v>3217</v>
      </c>
      <c r="G776" t="s">
        <v>3218</v>
      </c>
      <c r="H776" t="s">
        <v>464</v>
      </c>
      <c r="I776" t="s">
        <v>3219</v>
      </c>
      <c r="J776" t="s">
        <v>3220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467</v>
      </c>
      <c r="U776" t="s">
        <v>109</v>
      </c>
      <c r="V776" t="s">
        <v>109</v>
      </c>
      <c r="W776" t="s">
        <v>3173</v>
      </c>
      <c r="X776" t="s">
        <v>3221</v>
      </c>
      <c r="Y776" t="s">
        <v>430</v>
      </c>
      <c r="Z776">
        <v>-9.83</v>
      </c>
      <c r="AA776">
        <v>-45.34</v>
      </c>
      <c r="AB776" t="s">
        <v>524</v>
      </c>
      <c r="AC776" t="s">
        <v>109</v>
      </c>
    </row>
    <row r="777" spans="1:29" x14ac:dyDescent="0.25">
      <c r="A777" t="s">
        <v>3166</v>
      </c>
      <c r="B777" t="s">
        <v>496</v>
      </c>
      <c r="C777" t="s">
        <v>459</v>
      </c>
      <c r="D777" t="s">
        <v>3222</v>
      </c>
      <c r="E777" t="s">
        <v>498</v>
      </c>
      <c r="F777" t="s">
        <v>3223</v>
      </c>
      <c r="G777" t="s">
        <v>3224</v>
      </c>
      <c r="H777" t="s">
        <v>464</v>
      </c>
      <c r="I777" t="s">
        <v>3225</v>
      </c>
      <c r="J777" t="s">
        <v>502</v>
      </c>
      <c r="K777" t="s">
        <v>3226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3183</v>
      </c>
      <c r="Y777" t="s">
        <v>430</v>
      </c>
      <c r="Z777">
        <v>-5.04</v>
      </c>
      <c r="AA777">
        <v>-42.46</v>
      </c>
      <c r="AB777" t="s">
        <v>524</v>
      </c>
      <c r="AC777" t="s">
        <v>109</v>
      </c>
    </row>
    <row r="778" spans="1:29" x14ac:dyDescent="0.25">
      <c r="A778" t="s">
        <v>3166</v>
      </c>
      <c r="B778" t="s">
        <v>496</v>
      </c>
      <c r="C778" t="s">
        <v>459</v>
      </c>
      <c r="D778" t="s">
        <v>3222</v>
      </c>
      <c r="E778" t="s">
        <v>498</v>
      </c>
      <c r="F778" t="s">
        <v>3227</v>
      </c>
      <c r="G778" t="s">
        <v>3228</v>
      </c>
      <c r="H778" t="s">
        <v>464</v>
      </c>
      <c r="I778" t="s">
        <v>3191</v>
      </c>
      <c r="J778" t="s">
        <v>3229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3173</v>
      </c>
      <c r="Y778" t="s">
        <v>430</v>
      </c>
      <c r="Z778">
        <v>-9.07</v>
      </c>
      <c r="AA778">
        <v>-44.36</v>
      </c>
      <c r="AB778" t="s">
        <v>524</v>
      </c>
      <c r="AC778" t="s">
        <v>109</v>
      </c>
    </row>
    <row r="779" spans="1:29" x14ac:dyDescent="0.25">
      <c r="A779" t="s">
        <v>3166</v>
      </c>
      <c r="B779" t="s">
        <v>496</v>
      </c>
      <c r="C779" t="s">
        <v>459</v>
      </c>
      <c r="D779" t="s">
        <v>3222</v>
      </c>
      <c r="E779" t="s">
        <v>498</v>
      </c>
      <c r="F779" t="s">
        <v>3230</v>
      </c>
      <c r="G779" t="s">
        <v>3231</v>
      </c>
      <c r="H779" t="s">
        <v>464</v>
      </c>
      <c r="I779" t="s">
        <v>3232</v>
      </c>
      <c r="J779" t="s">
        <v>3233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3178</v>
      </c>
      <c r="Y779" t="s">
        <v>430</v>
      </c>
      <c r="Z779">
        <v>-2.91</v>
      </c>
      <c r="AA779">
        <v>-41.78</v>
      </c>
      <c r="AB779" t="s">
        <v>524</v>
      </c>
      <c r="AC779" t="s">
        <v>109</v>
      </c>
    </row>
    <row r="780" spans="1:29" x14ac:dyDescent="0.25">
      <c r="A780" t="s">
        <v>3166</v>
      </c>
      <c r="B780" t="s">
        <v>496</v>
      </c>
      <c r="C780" t="s">
        <v>459</v>
      </c>
      <c r="D780" t="s">
        <v>3222</v>
      </c>
      <c r="E780" t="s">
        <v>498</v>
      </c>
      <c r="F780" t="s">
        <v>3234</v>
      </c>
      <c r="G780" t="s">
        <v>3235</v>
      </c>
      <c r="H780" t="s">
        <v>464</v>
      </c>
      <c r="I780" t="s">
        <v>3236</v>
      </c>
      <c r="J780" t="s">
        <v>502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467</v>
      </c>
      <c r="W780" t="s">
        <v>3173</v>
      </c>
      <c r="Y780" t="s">
        <v>430</v>
      </c>
      <c r="Z780">
        <v>-8.36</v>
      </c>
      <c r="AA780">
        <v>-42.25</v>
      </c>
      <c r="AB780" t="s">
        <v>650</v>
      </c>
      <c r="AC780" t="s">
        <v>109</v>
      </c>
    </row>
    <row r="781" spans="1:29" x14ac:dyDescent="0.25">
      <c r="A781" t="s">
        <v>3166</v>
      </c>
      <c r="B781" t="s">
        <v>496</v>
      </c>
      <c r="C781" t="s">
        <v>459</v>
      </c>
      <c r="D781" t="s">
        <v>3222</v>
      </c>
      <c r="E781" t="s">
        <v>498</v>
      </c>
      <c r="F781" t="s">
        <v>3237</v>
      </c>
      <c r="G781" t="s">
        <v>3238</v>
      </c>
      <c r="H781" t="s">
        <v>464</v>
      </c>
      <c r="I781" t="s">
        <v>3210</v>
      </c>
      <c r="J781" t="s">
        <v>502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467</v>
      </c>
      <c r="W781" t="s">
        <v>3173</v>
      </c>
      <c r="Y781" t="s">
        <v>430</v>
      </c>
      <c r="Z781">
        <v>-9.02</v>
      </c>
      <c r="AA781">
        <v>-42.7</v>
      </c>
      <c r="AB781" t="s">
        <v>524</v>
      </c>
      <c r="AC781" t="s">
        <v>109</v>
      </c>
    </row>
    <row r="782" spans="1:29" x14ac:dyDescent="0.25">
      <c r="A782" t="s">
        <v>3166</v>
      </c>
      <c r="B782" t="s">
        <v>496</v>
      </c>
      <c r="C782" t="s">
        <v>459</v>
      </c>
      <c r="D782" t="s">
        <v>3222</v>
      </c>
      <c r="E782" t="s">
        <v>498</v>
      </c>
      <c r="F782" t="s">
        <v>3239</v>
      </c>
      <c r="G782" t="s">
        <v>3240</v>
      </c>
      <c r="H782" t="s">
        <v>464</v>
      </c>
      <c r="I782" t="s">
        <v>3241</v>
      </c>
      <c r="J782" t="s">
        <v>502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3173</v>
      </c>
      <c r="Y782" t="s">
        <v>430</v>
      </c>
      <c r="Z782">
        <v>-6.41</v>
      </c>
      <c r="AA782">
        <v>-41.75</v>
      </c>
      <c r="AB782" t="s">
        <v>524</v>
      </c>
      <c r="AC782" t="s">
        <v>109</v>
      </c>
    </row>
    <row r="783" spans="1:29" x14ac:dyDescent="0.25">
      <c r="A783" t="s">
        <v>3166</v>
      </c>
      <c r="B783" t="s">
        <v>496</v>
      </c>
      <c r="C783" t="s">
        <v>459</v>
      </c>
      <c r="D783" t="s">
        <v>3222</v>
      </c>
      <c r="E783" t="s">
        <v>498</v>
      </c>
      <c r="F783" t="s">
        <v>3242</v>
      </c>
      <c r="G783" t="s">
        <v>3243</v>
      </c>
      <c r="H783" t="s">
        <v>464</v>
      </c>
      <c r="I783" t="s">
        <v>3244</v>
      </c>
      <c r="J783" t="s">
        <v>502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467</v>
      </c>
      <c r="X783" t="s">
        <v>3245</v>
      </c>
      <c r="Y783" t="s">
        <v>430</v>
      </c>
      <c r="Z783">
        <v>-5.09</v>
      </c>
      <c r="AA783">
        <v>-42.8</v>
      </c>
      <c r="AB783" t="s">
        <v>650</v>
      </c>
      <c r="AC783" t="s">
        <v>109</v>
      </c>
    </row>
    <row r="784" spans="1:29" x14ac:dyDescent="0.25">
      <c r="A784" t="s">
        <v>3166</v>
      </c>
      <c r="B784" t="s">
        <v>496</v>
      </c>
      <c r="C784" t="s">
        <v>459</v>
      </c>
      <c r="D784" t="s">
        <v>3222</v>
      </c>
      <c r="E784" t="s">
        <v>498</v>
      </c>
      <c r="F784" t="s">
        <v>3246</v>
      </c>
      <c r="G784" t="s">
        <v>3247</v>
      </c>
      <c r="H784" t="s">
        <v>464</v>
      </c>
      <c r="I784" t="s">
        <v>3248</v>
      </c>
      <c r="J784" t="s">
        <v>502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467</v>
      </c>
      <c r="W784" t="s">
        <v>3178</v>
      </c>
      <c r="Y784" t="s">
        <v>430</v>
      </c>
      <c r="Z784">
        <v>-3.08</v>
      </c>
      <c r="AA784">
        <v>-41.45</v>
      </c>
      <c r="AB784" t="s">
        <v>650</v>
      </c>
      <c r="AC784" t="s">
        <v>109</v>
      </c>
    </row>
    <row r="785" spans="1:29" x14ac:dyDescent="0.25">
      <c r="A785" t="s">
        <v>3166</v>
      </c>
      <c r="B785" t="s">
        <v>458</v>
      </c>
      <c r="C785" t="s">
        <v>459</v>
      </c>
      <c r="D785" t="s">
        <v>3249</v>
      </c>
      <c r="E785" t="s">
        <v>3250</v>
      </c>
      <c r="F785" t="s">
        <v>3251</v>
      </c>
      <c r="G785" t="s">
        <v>3252</v>
      </c>
      <c r="H785" t="s">
        <v>464</v>
      </c>
      <c r="I785" t="s">
        <v>3253</v>
      </c>
      <c r="J785" t="s">
        <v>3254</v>
      </c>
      <c r="K785" t="s">
        <v>2385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3173</v>
      </c>
      <c r="Y785" t="s">
        <v>430</v>
      </c>
      <c r="Z785">
        <v>-8.14</v>
      </c>
      <c r="AA785">
        <v>-41.15</v>
      </c>
      <c r="AB785" t="s">
        <v>650</v>
      </c>
      <c r="AC785" t="s">
        <v>109</v>
      </c>
    </row>
    <row r="786" spans="1:29" x14ac:dyDescent="0.25">
      <c r="A786" t="s">
        <v>3166</v>
      </c>
      <c r="B786" t="s">
        <v>574</v>
      </c>
      <c r="C786" t="s">
        <v>459</v>
      </c>
      <c r="D786" t="s">
        <v>3249</v>
      </c>
      <c r="E786" t="s">
        <v>3250</v>
      </c>
      <c r="F786" t="s">
        <v>3255</v>
      </c>
      <c r="G786" t="s">
        <v>3256</v>
      </c>
      <c r="H786" t="s">
        <v>464</v>
      </c>
      <c r="I786" t="s">
        <v>3257</v>
      </c>
      <c r="J786" t="s">
        <v>3258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3173</v>
      </c>
      <c r="Y786" t="s">
        <v>430</v>
      </c>
      <c r="Z786">
        <v>-7.6</v>
      </c>
      <c r="AA786">
        <v>-40.82</v>
      </c>
      <c r="AB786" t="s">
        <v>650</v>
      </c>
      <c r="AC786" t="s">
        <v>109</v>
      </c>
    </row>
    <row r="787" spans="1:29" x14ac:dyDescent="0.25">
      <c r="A787" t="s">
        <v>3166</v>
      </c>
      <c r="B787" t="s">
        <v>730</v>
      </c>
      <c r="C787" t="s">
        <v>547</v>
      </c>
      <c r="D787" t="s">
        <v>3259</v>
      </c>
      <c r="E787" t="s">
        <v>732</v>
      </c>
      <c r="F787" t="s">
        <v>3260</v>
      </c>
      <c r="G787" t="s">
        <v>3261</v>
      </c>
      <c r="H787" t="s">
        <v>552</v>
      </c>
      <c r="I787" t="s">
        <v>3262</v>
      </c>
      <c r="J787" t="s">
        <v>3263</v>
      </c>
      <c r="K787" t="s">
        <v>3264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3173</v>
      </c>
      <c r="Y787" t="s">
        <v>430</v>
      </c>
      <c r="Z787">
        <v>-10.039999999999999</v>
      </c>
      <c r="AA787">
        <v>-44.31</v>
      </c>
      <c r="AB787" t="s">
        <v>524</v>
      </c>
      <c r="AC787" t="s">
        <v>109</v>
      </c>
    </row>
    <row r="788" spans="1:29" x14ac:dyDescent="0.25">
      <c r="A788" t="s">
        <v>3166</v>
      </c>
      <c r="B788" t="s">
        <v>730</v>
      </c>
      <c r="C788" t="s">
        <v>547</v>
      </c>
      <c r="D788" t="s">
        <v>3259</v>
      </c>
      <c r="E788" t="s">
        <v>732</v>
      </c>
      <c r="F788" t="s">
        <v>3265</v>
      </c>
      <c r="G788" t="s">
        <v>3266</v>
      </c>
      <c r="H788" t="s">
        <v>552</v>
      </c>
      <c r="I788" t="s">
        <v>3267</v>
      </c>
      <c r="J788" t="s">
        <v>3268</v>
      </c>
      <c r="K788" t="s">
        <v>3269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3183</v>
      </c>
      <c r="Y788" t="s">
        <v>430</v>
      </c>
      <c r="Z788">
        <v>-4.59</v>
      </c>
      <c r="AA788">
        <v>-42.86</v>
      </c>
      <c r="AB788" t="s">
        <v>650</v>
      </c>
      <c r="AC788" t="s">
        <v>109</v>
      </c>
    </row>
    <row r="789" spans="1:29" x14ac:dyDescent="0.25">
      <c r="A789" t="s">
        <v>3166</v>
      </c>
      <c r="B789" t="s">
        <v>730</v>
      </c>
      <c r="C789" t="s">
        <v>547</v>
      </c>
      <c r="D789" t="s">
        <v>3259</v>
      </c>
      <c r="E789" t="s">
        <v>732</v>
      </c>
      <c r="F789" t="s">
        <v>3270</v>
      </c>
      <c r="G789" t="s">
        <v>3271</v>
      </c>
      <c r="H789" t="s">
        <v>552</v>
      </c>
      <c r="I789" t="s">
        <v>3272</v>
      </c>
      <c r="J789" t="s">
        <v>3268</v>
      </c>
      <c r="K789" t="s">
        <v>3273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3178</v>
      </c>
      <c r="Y789" t="s">
        <v>430</v>
      </c>
      <c r="Z789">
        <v>-4.4800000000000004</v>
      </c>
      <c r="AA789">
        <v>-42.31</v>
      </c>
      <c r="AB789" t="s">
        <v>524</v>
      </c>
      <c r="AC789" t="s">
        <v>109</v>
      </c>
    </row>
    <row r="790" spans="1:29" x14ac:dyDescent="0.25">
      <c r="A790" t="s">
        <v>3166</v>
      </c>
      <c r="B790" t="s">
        <v>539</v>
      </c>
      <c r="C790" t="s">
        <v>478</v>
      </c>
      <c r="D790" t="s">
        <v>3274</v>
      </c>
      <c r="E790" t="s">
        <v>533</v>
      </c>
      <c r="F790" t="s">
        <v>3275</v>
      </c>
      <c r="G790" t="s">
        <v>3276</v>
      </c>
      <c r="H790" t="s">
        <v>464</v>
      </c>
      <c r="I790" t="s">
        <v>3191</v>
      </c>
      <c r="J790" t="s">
        <v>3277</v>
      </c>
      <c r="K790" t="s">
        <v>3278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467</v>
      </c>
      <c r="U790" t="s">
        <v>109</v>
      </c>
      <c r="V790" t="s">
        <v>109</v>
      </c>
      <c r="W790" t="s">
        <v>3173</v>
      </c>
      <c r="Y790" t="s">
        <v>430</v>
      </c>
      <c r="Z790">
        <v>-9.07</v>
      </c>
      <c r="AA790">
        <v>-44.36</v>
      </c>
      <c r="AB790" t="s">
        <v>524</v>
      </c>
      <c r="AC790" t="s">
        <v>109</v>
      </c>
    </row>
    <row r="791" spans="1:29" x14ac:dyDescent="0.25">
      <c r="A791" t="s">
        <v>3166</v>
      </c>
      <c r="B791" t="s">
        <v>539</v>
      </c>
      <c r="C791" t="s">
        <v>478</v>
      </c>
      <c r="D791" t="s">
        <v>3274</v>
      </c>
      <c r="E791" t="s">
        <v>533</v>
      </c>
      <c r="F791" t="s">
        <v>3279</v>
      </c>
      <c r="G791" t="s">
        <v>3280</v>
      </c>
      <c r="H791" t="s">
        <v>464</v>
      </c>
      <c r="I791" t="s">
        <v>3281</v>
      </c>
      <c r="J791" t="s">
        <v>3282</v>
      </c>
      <c r="K791" t="s">
        <v>3283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467</v>
      </c>
      <c r="U791" t="s">
        <v>109</v>
      </c>
      <c r="V791" t="s">
        <v>109</v>
      </c>
      <c r="W791" t="s">
        <v>3173</v>
      </c>
      <c r="Y791" t="s">
        <v>430</v>
      </c>
      <c r="Z791">
        <v>-8.1</v>
      </c>
      <c r="AA791">
        <v>-43.66</v>
      </c>
      <c r="AB791" t="s">
        <v>524</v>
      </c>
      <c r="AC791" t="s">
        <v>109</v>
      </c>
    </row>
    <row r="792" spans="1:29" x14ac:dyDescent="0.25">
      <c r="A792" t="s">
        <v>3166</v>
      </c>
      <c r="B792" t="s">
        <v>539</v>
      </c>
      <c r="C792" t="s">
        <v>478</v>
      </c>
      <c r="D792" t="s">
        <v>3274</v>
      </c>
      <c r="E792" t="s">
        <v>533</v>
      </c>
      <c r="F792" t="s">
        <v>3284</v>
      </c>
      <c r="G792" t="s">
        <v>3285</v>
      </c>
      <c r="H792" t="s">
        <v>464</v>
      </c>
      <c r="I792" t="s">
        <v>3286</v>
      </c>
      <c r="J792" t="s">
        <v>3287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467</v>
      </c>
      <c r="U792" t="s">
        <v>109</v>
      </c>
      <c r="V792" t="s">
        <v>109</v>
      </c>
      <c r="W792" t="s">
        <v>3173</v>
      </c>
      <c r="Y792" t="s">
        <v>430</v>
      </c>
      <c r="Z792">
        <v>-5.58</v>
      </c>
      <c r="AA792">
        <v>-42.78</v>
      </c>
      <c r="AB792" t="s">
        <v>524</v>
      </c>
      <c r="AC792" t="s">
        <v>109</v>
      </c>
    </row>
    <row r="793" spans="1:29" x14ac:dyDescent="0.25">
      <c r="A793" t="s">
        <v>3166</v>
      </c>
      <c r="B793" t="s">
        <v>539</v>
      </c>
      <c r="C793" t="s">
        <v>478</v>
      </c>
      <c r="D793" t="s">
        <v>3274</v>
      </c>
      <c r="E793" t="s">
        <v>533</v>
      </c>
      <c r="F793" t="s">
        <v>3288</v>
      </c>
      <c r="G793" t="s">
        <v>3289</v>
      </c>
      <c r="H793" t="s">
        <v>464</v>
      </c>
      <c r="I793" t="s">
        <v>3219</v>
      </c>
      <c r="J793" t="s">
        <v>2320</v>
      </c>
      <c r="K793" t="s">
        <v>3290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467</v>
      </c>
      <c r="V793" t="s">
        <v>109</v>
      </c>
      <c r="W793" t="s">
        <v>3173</v>
      </c>
      <c r="Y793" t="s">
        <v>430</v>
      </c>
      <c r="Z793">
        <v>-9.83</v>
      </c>
      <c r="AA793">
        <v>-45.34</v>
      </c>
      <c r="AB793" t="s">
        <v>524</v>
      </c>
      <c r="AC793" t="s">
        <v>109</v>
      </c>
    </row>
    <row r="794" spans="1:29" x14ac:dyDescent="0.25">
      <c r="A794" t="s">
        <v>3166</v>
      </c>
      <c r="B794" t="s">
        <v>539</v>
      </c>
      <c r="C794" t="s">
        <v>478</v>
      </c>
      <c r="D794" t="s">
        <v>3274</v>
      </c>
      <c r="E794" t="s">
        <v>533</v>
      </c>
      <c r="F794" t="s">
        <v>3291</v>
      </c>
      <c r="G794" t="s">
        <v>3292</v>
      </c>
      <c r="H794" t="s">
        <v>464</v>
      </c>
      <c r="I794" t="s">
        <v>3293</v>
      </c>
      <c r="J794" t="s">
        <v>2320</v>
      </c>
      <c r="K794" t="s">
        <v>3294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467</v>
      </c>
      <c r="V794" t="s">
        <v>109</v>
      </c>
      <c r="W794" t="s">
        <v>3173</v>
      </c>
      <c r="Y794" t="s">
        <v>430</v>
      </c>
      <c r="Z794">
        <v>-8.11</v>
      </c>
      <c r="AA794">
        <v>-42.94</v>
      </c>
      <c r="AB794" t="s">
        <v>524</v>
      </c>
      <c r="AC794" t="s">
        <v>109</v>
      </c>
    </row>
    <row r="795" spans="1:29" x14ac:dyDescent="0.25">
      <c r="A795" t="s">
        <v>3166</v>
      </c>
      <c r="B795" t="s">
        <v>539</v>
      </c>
      <c r="C795" t="s">
        <v>478</v>
      </c>
      <c r="D795" t="s">
        <v>3274</v>
      </c>
      <c r="E795" t="s">
        <v>533</v>
      </c>
      <c r="F795" t="s">
        <v>3295</v>
      </c>
      <c r="G795" t="s">
        <v>3296</v>
      </c>
      <c r="H795" t="s">
        <v>464</v>
      </c>
      <c r="I795" t="s">
        <v>3232</v>
      </c>
      <c r="J795" t="s">
        <v>3297</v>
      </c>
      <c r="K795" t="s">
        <v>3298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467</v>
      </c>
      <c r="V795" t="s">
        <v>109</v>
      </c>
      <c r="W795" t="s">
        <v>3178</v>
      </c>
      <c r="Y795" t="s">
        <v>430</v>
      </c>
      <c r="Z795">
        <v>-2.91</v>
      </c>
      <c r="AA795">
        <v>-41.78</v>
      </c>
      <c r="AB795" t="s">
        <v>524</v>
      </c>
      <c r="AC795" t="s">
        <v>109</v>
      </c>
    </row>
    <row r="796" spans="1:29" x14ac:dyDescent="0.25">
      <c r="A796" t="s">
        <v>3166</v>
      </c>
      <c r="B796" t="s">
        <v>539</v>
      </c>
      <c r="C796" t="s">
        <v>478</v>
      </c>
      <c r="D796" t="s">
        <v>3274</v>
      </c>
      <c r="E796" t="s">
        <v>533</v>
      </c>
      <c r="F796" t="s">
        <v>3299</v>
      </c>
      <c r="G796" t="s">
        <v>3300</v>
      </c>
      <c r="H796" t="s">
        <v>464</v>
      </c>
      <c r="I796" t="s">
        <v>3210</v>
      </c>
      <c r="J796" t="s">
        <v>3301</v>
      </c>
      <c r="K796" t="s">
        <v>3302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467</v>
      </c>
      <c r="V796" t="s">
        <v>109</v>
      </c>
      <c r="W796" t="s">
        <v>3173</v>
      </c>
      <c r="Y796" t="s">
        <v>430</v>
      </c>
      <c r="Z796">
        <v>-9.02</v>
      </c>
      <c r="AA796">
        <v>-42.7</v>
      </c>
      <c r="AB796" t="s">
        <v>524</v>
      </c>
      <c r="AC796" t="s">
        <v>109</v>
      </c>
    </row>
    <row r="797" spans="1:29" x14ac:dyDescent="0.25">
      <c r="A797" t="s">
        <v>3166</v>
      </c>
      <c r="B797" t="s">
        <v>539</v>
      </c>
      <c r="C797" t="s">
        <v>478</v>
      </c>
      <c r="D797" t="s">
        <v>3274</v>
      </c>
      <c r="E797" t="s">
        <v>533</v>
      </c>
      <c r="F797" t="s">
        <v>3303</v>
      </c>
      <c r="G797" t="s">
        <v>3304</v>
      </c>
      <c r="H797" t="s">
        <v>464</v>
      </c>
      <c r="I797" t="s">
        <v>3170</v>
      </c>
      <c r="J797" t="s">
        <v>3305</v>
      </c>
      <c r="K797" t="s">
        <v>3306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467</v>
      </c>
      <c r="W797" t="s">
        <v>3173</v>
      </c>
      <c r="Y797" t="s">
        <v>430</v>
      </c>
      <c r="Z797">
        <v>-7.03</v>
      </c>
      <c r="AA797">
        <v>-42.13</v>
      </c>
      <c r="AB797" t="s">
        <v>650</v>
      </c>
      <c r="AC797" t="s">
        <v>109</v>
      </c>
    </row>
    <row r="798" spans="1:29" x14ac:dyDescent="0.25">
      <c r="A798" t="s">
        <v>3166</v>
      </c>
      <c r="B798" t="s">
        <v>539</v>
      </c>
      <c r="C798" t="s">
        <v>478</v>
      </c>
      <c r="D798" t="s">
        <v>3274</v>
      </c>
      <c r="E798" t="s">
        <v>533</v>
      </c>
      <c r="F798" t="s">
        <v>3307</v>
      </c>
      <c r="G798" t="s">
        <v>3308</v>
      </c>
      <c r="H798" t="s">
        <v>464</v>
      </c>
      <c r="I798" t="s">
        <v>3309</v>
      </c>
      <c r="J798" t="s">
        <v>3310</v>
      </c>
      <c r="K798" t="s">
        <v>3311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467</v>
      </c>
      <c r="W798" t="s">
        <v>3173</v>
      </c>
      <c r="Y798" t="s">
        <v>430</v>
      </c>
      <c r="Z798">
        <v>-7.64</v>
      </c>
      <c r="AA798">
        <v>-43.95</v>
      </c>
      <c r="AB798" t="s">
        <v>626</v>
      </c>
      <c r="AC798" t="s">
        <v>109</v>
      </c>
    </row>
    <row r="799" spans="1:29" x14ac:dyDescent="0.25">
      <c r="A799" t="s">
        <v>3166</v>
      </c>
      <c r="B799" t="s">
        <v>539</v>
      </c>
      <c r="C799" t="s">
        <v>478</v>
      </c>
      <c r="D799" t="s">
        <v>3274</v>
      </c>
      <c r="E799" t="s">
        <v>533</v>
      </c>
      <c r="F799" t="s">
        <v>3312</v>
      </c>
      <c r="G799" t="s">
        <v>3313</v>
      </c>
      <c r="H799" t="s">
        <v>464</v>
      </c>
      <c r="I799" t="s">
        <v>3314</v>
      </c>
      <c r="J799" t="s">
        <v>3315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467</v>
      </c>
      <c r="W799" t="s">
        <v>3173</v>
      </c>
      <c r="Y799" t="s">
        <v>430</v>
      </c>
      <c r="Z799">
        <v>-6.2</v>
      </c>
      <c r="AA799">
        <v>-42.14</v>
      </c>
      <c r="AB799" t="s">
        <v>650</v>
      </c>
      <c r="AC799" t="s">
        <v>109</v>
      </c>
    </row>
    <row r="800" spans="1:29" x14ac:dyDescent="0.25">
      <c r="A800" t="s">
        <v>3166</v>
      </c>
      <c r="B800" t="s">
        <v>539</v>
      </c>
      <c r="C800" t="s">
        <v>478</v>
      </c>
      <c r="D800" t="s">
        <v>3274</v>
      </c>
      <c r="E800" t="s">
        <v>533</v>
      </c>
      <c r="F800" t="s">
        <v>3316</v>
      </c>
      <c r="G800" t="s">
        <v>3317</v>
      </c>
      <c r="H800" t="s">
        <v>464</v>
      </c>
      <c r="I800" t="s">
        <v>3318</v>
      </c>
      <c r="J800" t="s">
        <v>3319</v>
      </c>
      <c r="K800" t="s">
        <v>3320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467</v>
      </c>
      <c r="W800" t="s">
        <v>3173</v>
      </c>
      <c r="Y800" t="s">
        <v>430</v>
      </c>
      <c r="Z800">
        <v>-7.08</v>
      </c>
      <c r="AA800">
        <v>-41.47</v>
      </c>
      <c r="AB800" t="s">
        <v>650</v>
      </c>
      <c r="AC800" t="s">
        <v>109</v>
      </c>
    </row>
    <row r="801" spans="1:29" x14ac:dyDescent="0.25">
      <c r="A801" t="s">
        <v>3166</v>
      </c>
      <c r="B801" t="s">
        <v>539</v>
      </c>
      <c r="C801" t="s">
        <v>478</v>
      </c>
      <c r="D801" t="s">
        <v>3274</v>
      </c>
      <c r="E801" t="s">
        <v>533</v>
      </c>
      <c r="F801" t="s">
        <v>3321</v>
      </c>
      <c r="G801" t="s">
        <v>3322</v>
      </c>
      <c r="H801" t="s">
        <v>464</v>
      </c>
      <c r="I801" t="s">
        <v>3323</v>
      </c>
      <c r="J801" t="s">
        <v>3324</v>
      </c>
      <c r="K801" t="s">
        <v>3325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467</v>
      </c>
      <c r="W801" t="s">
        <v>3173</v>
      </c>
      <c r="Y801" t="s">
        <v>430</v>
      </c>
      <c r="Z801">
        <v>-7.09</v>
      </c>
      <c r="AA801">
        <v>-43.51</v>
      </c>
      <c r="AB801" t="s">
        <v>524</v>
      </c>
      <c r="AC801" t="s">
        <v>109</v>
      </c>
    </row>
    <row r="802" spans="1:29" x14ac:dyDescent="0.25">
      <c r="A802" t="s">
        <v>3166</v>
      </c>
      <c r="B802" t="s">
        <v>539</v>
      </c>
      <c r="C802" t="s">
        <v>478</v>
      </c>
      <c r="D802" t="s">
        <v>3274</v>
      </c>
      <c r="E802" t="s">
        <v>533</v>
      </c>
      <c r="F802" t="s">
        <v>3326</v>
      </c>
      <c r="G802" t="s">
        <v>3327</v>
      </c>
      <c r="H802" t="s">
        <v>464</v>
      </c>
      <c r="I802" t="s">
        <v>3328</v>
      </c>
      <c r="J802" t="s">
        <v>3315</v>
      </c>
      <c r="K802" t="s">
        <v>3329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467</v>
      </c>
      <c r="W802" t="s">
        <v>3178</v>
      </c>
      <c r="X802" t="s">
        <v>3330</v>
      </c>
      <c r="Y802" t="s">
        <v>430</v>
      </c>
      <c r="Z802">
        <v>-3.93</v>
      </c>
      <c r="AA802">
        <v>-41.71</v>
      </c>
      <c r="AB802" t="s">
        <v>650</v>
      </c>
      <c r="AC802" t="s">
        <v>109</v>
      </c>
    </row>
    <row r="803" spans="1:29" x14ac:dyDescent="0.25">
      <c r="A803" t="s">
        <v>3166</v>
      </c>
      <c r="B803" t="s">
        <v>546</v>
      </c>
      <c r="C803" t="s">
        <v>547</v>
      </c>
      <c r="D803" t="s">
        <v>3331</v>
      </c>
      <c r="E803" t="s">
        <v>549</v>
      </c>
      <c r="F803" t="s">
        <v>3332</v>
      </c>
      <c r="G803" t="s">
        <v>3333</v>
      </c>
      <c r="H803" t="s">
        <v>552</v>
      </c>
      <c r="I803" t="s">
        <v>3334</v>
      </c>
      <c r="J803" t="s">
        <v>3335</v>
      </c>
      <c r="K803" t="s">
        <v>3336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3173</v>
      </c>
      <c r="X803" t="s">
        <v>3337</v>
      </c>
      <c r="Y803" t="s">
        <v>430</v>
      </c>
      <c r="Z803">
        <v>-8.11</v>
      </c>
      <c r="AA803">
        <v>-42.94</v>
      </c>
      <c r="AB803" t="s">
        <v>524</v>
      </c>
      <c r="AC803" t="s">
        <v>109</v>
      </c>
    </row>
    <row r="804" spans="1:29" x14ac:dyDescent="0.25">
      <c r="A804" t="s">
        <v>3166</v>
      </c>
      <c r="B804" t="s">
        <v>546</v>
      </c>
      <c r="C804" t="s">
        <v>547</v>
      </c>
      <c r="D804" t="s">
        <v>3331</v>
      </c>
      <c r="E804" t="s">
        <v>549</v>
      </c>
      <c r="F804" t="s">
        <v>3338</v>
      </c>
      <c r="G804" t="s">
        <v>3339</v>
      </c>
      <c r="H804" t="s">
        <v>552</v>
      </c>
      <c r="I804" t="s">
        <v>3340</v>
      </c>
      <c r="J804" t="s">
        <v>3341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3178</v>
      </c>
      <c r="X804" t="s">
        <v>3342</v>
      </c>
      <c r="Y804" t="s">
        <v>430</v>
      </c>
      <c r="Z804">
        <v>-3.48</v>
      </c>
      <c r="AA804">
        <v>-41.84</v>
      </c>
      <c r="AB804" t="s">
        <v>524</v>
      </c>
      <c r="AC804" t="s">
        <v>109</v>
      </c>
    </row>
    <row r="805" spans="1:29" x14ac:dyDescent="0.25">
      <c r="A805" t="s">
        <v>3166</v>
      </c>
      <c r="B805" t="s">
        <v>546</v>
      </c>
      <c r="C805" t="s">
        <v>547</v>
      </c>
      <c r="D805" t="s">
        <v>3331</v>
      </c>
      <c r="E805" t="s">
        <v>549</v>
      </c>
      <c r="F805" t="s">
        <v>3343</v>
      </c>
      <c r="G805" t="s">
        <v>3344</v>
      </c>
      <c r="H805" t="s">
        <v>552</v>
      </c>
      <c r="I805" t="s">
        <v>3345</v>
      </c>
      <c r="J805" t="s">
        <v>3346</v>
      </c>
      <c r="K805" t="s">
        <v>3347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3178</v>
      </c>
      <c r="Y805" t="s">
        <v>430</v>
      </c>
      <c r="Z805">
        <v>-5.32</v>
      </c>
      <c r="AA805">
        <v>-41.55</v>
      </c>
      <c r="AB805" t="s">
        <v>524</v>
      </c>
      <c r="AC805" t="s">
        <v>109</v>
      </c>
    </row>
    <row r="806" spans="1:29" x14ac:dyDescent="0.25">
      <c r="A806" t="s">
        <v>3166</v>
      </c>
      <c r="B806" t="s">
        <v>546</v>
      </c>
      <c r="C806" t="s">
        <v>547</v>
      </c>
      <c r="D806" t="s">
        <v>3331</v>
      </c>
      <c r="E806" t="s">
        <v>549</v>
      </c>
      <c r="F806" t="s">
        <v>3348</v>
      </c>
      <c r="G806" t="s">
        <v>3349</v>
      </c>
      <c r="H806" t="s">
        <v>552</v>
      </c>
      <c r="I806" t="s">
        <v>3350</v>
      </c>
      <c r="J806" t="s">
        <v>2351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3183</v>
      </c>
      <c r="Y806" t="s">
        <v>430</v>
      </c>
      <c r="Z806">
        <v>-4.76</v>
      </c>
      <c r="AA806">
        <v>-42.58</v>
      </c>
      <c r="AB806" t="s">
        <v>524</v>
      </c>
      <c r="AC806" t="s">
        <v>109</v>
      </c>
    </row>
    <row r="807" spans="1:29" x14ac:dyDescent="0.25">
      <c r="A807" t="s">
        <v>3166</v>
      </c>
      <c r="B807" t="s">
        <v>546</v>
      </c>
      <c r="C807" t="s">
        <v>547</v>
      </c>
      <c r="D807" t="s">
        <v>3331</v>
      </c>
      <c r="E807" t="s">
        <v>549</v>
      </c>
      <c r="F807" t="s">
        <v>3351</v>
      </c>
      <c r="G807" t="s">
        <v>3352</v>
      </c>
      <c r="H807" t="s">
        <v>552</v>
      </c>
      <c r="I807" t="s">
        <v>3272</v>
      </c>
      <c r="J807" t="s">
        <v>2351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3178</v>
      </c>
      <c r="Y807" t="s">
        <v>430</v>
      </c>
      <c r="Z807">
        <v>-4.4800000000000004</v>
      </c>
      <c r="AA807">
        <v>-42.31</v>
      </c>
      <c r="AB807" t="s">
        <v>524</v>
      </c>
      <c r="AC807" t="s">
        <v>109</v>
      </c>
    </row>
    <row r="808" spans="1:29" x14ac:dyDescent="0.25">
      <c r="A808" t="s">
        <v>3166</v>
      </c>
      <c r="B808" t="s">
        <v>546</v>
      </c>
      <c r="C808" t="s">
        <v>547</v>
      </c>
      <c r="D808" t="s">
        <v>3331</v>
      </c>
      <c r="E808" t="s">
        <v>549</v>
      </c>
      <c r="F808" t="s">
        <v>3353</v>
      </c>
      <c r="G808" t="s">
        <v>3354</v>
      </c>
      <c r="H808" t="s">
        <v>552</v>
      </c>
      <c r="I808" t="s">
        <v>3355</v>
      </c>
      <c r="J808" t="s">
        <v>2351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3173</v>
      </c>
      <c r="Y808" t="s">
        <v>430</v>
      </c>
      <c r="Z808">
        <v>-6.24</v>
      </c>
      <c r="AA808">
        <v>-42.69</v>
      </c>
      <c r="AB808" t="s">
        <v>524</v>
      </c>
      <c r="AC808" t="s">
        <v>109</v>
      </c>
    </row>
    <row r="809" spans="1:29" x14ac:dyDescent="0.25">
      <c r="A809" t="s">
        <v>3166</v>
      </c>
      <c r="B809" t="s">
        <v>546</v>
      </c>
      <c r="C809" t="s">
        <v>547</v>
      </c>
      <c r="D809" t="s">
        <v>3331</v>
      </c>
      <c r="E809" t="s">
        <v>549</v>
      </c>
      <c r="F809" t="s">
        <v>3356</v>
      </c>
      <c r="G809" t="s">
        <v>3357</v>
      </c>
      <c r="H809" t="s">
        <v>552</v>
      </c>
      <c r="I809" t="s">
        <v>3358</v>
      </c>
      <c r="J809" t="s">
        <v>2351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3183</v>
      </c>
      <c r="Y809" t="s">
        <v>430</v>
      </c>
      <c r="Z809">
        <v>-7.83</v>
      </c>
      <c r="AA809">
        <v>-42.73</v>
      </c>
      <c r="AB809" t="s">
        <v>524</v>
      </c>
      <c r="AC809" t="s">
        <v>109</v>
      </c>
    </row>
    <row r="810" spans="1:29" x14ac:dyDescent="0.25">
      <c r="A810" t="s">
        <v>3166</v>
      </c>
      <c r="B810" t="s">
        <v>546</v>
      </c>
      <c r="C810" t="s">
        <v>547</v>
      </c>
      <c r="D810" t="s">
        <v>3331</v>
      </c>
      <c r="E810" t="s">
        <v>549</v>
      </c>
      <c r="F810" t="s">
        <v>3359</v>
      </c>
      <c r="G810" t="s">
        <v>3360</v>
      </c>
      <c r="H810" t="s">
        <v>552</v>
      </c>
      <c r="I810" t="s">
        <v>3361</v>
      </c>
      <c r="J810" t="s">
        <v>2351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3173</v>
      </c>
      <c r="Y810" t="s">
        <v>430</v>
      </c>
      <c r="Z810">
        <v>-8.57</v>
      </c>
      <c r="AA810">
        <v>-42.27</v>
      </c>
      <c r="AB810" t="s">
        <v>524</v>
      </c>
      <c r="AC810" t="s">
        <v>109</v>
      </c>
    </row>
    <row r="811" spans="1:29" x14ac:dyDescent="0.25">
      <c r="A811" t="s">
        <v>3166</v>
      </c>
      <c r="B811" t="s">
        <v>546</v>
      </c>
      <c r="C811" t="s">
        <v>547</v>
      </c>
      <c r="D811" t="s">
        <v>3331</v>
      </c>
      <c r="E811" t="s">
        <v>549</v>
      </c>
      <c r="F811" t="s">
        <v>3362</v>
      </c>
      <c r="G811" t="s">
        <v>3363</v>
      </c>
      <c r="H811" t="s">
        <v>552</v>
      </c>
      <c r="I811" t="s">
        <v>3364</v>
      </c>
      <c r="J811" t="s">
        <v>2351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3173</v>
      </c>
      <c r="Y811" t="s">
        <v>430</v>
      </c>
      <c r="Z811">
        <v>-7.69</v>
      </c>
      <c r="AA811">
        <v>-42.71</v>
      </c>
      <c r="AB811" t="s">
        <v>524</v>
      </c>
      <c r="AC811" t="s">
        <v>109</v>
      </c>
    </row>
    <row r="812" spans="1:29" x14ac:dyDescent="0.25">
      <c r="A812" t="s">
        <v>3166</v>
      </c>
      <c r="B812" t="s">
        <v>546</v>
      </c>
      <c r="C812" t="s">
        <v>547</v>
      </c>
      <c r="D812" t="s">
        <v>3331</v>
      </c>
      <c r="E812" t="s">
        <v>549</v>
      </c>
      <c r="F812" t="s">
        <v>3365</v>
      </c>
      <c r="G812" t="s">
        <v>3366</v>
      </c>
      <c r="H812" t="s">
        <v>552</v>
      </c>
      <c r="I812" t="s">
        <v>3367</v>
      </c>
      <c r="J812" t="s">
        <v>2351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3173</v>
      </c>
      <c r="Y812" t="s">
        <v>430</v>
      </c>
      <c r="Z812">
        <v>-6.98</v>
      </c>
      <c r="AA812">
        <v>-41.23</v>
      </c>
      <c r="AB812" t="s">
        <v>524</v>
      </c>
      <c r="AC812" t="s">
        <v>109</v>
      </c>
    </row>
    <row r="813" spans="1:29" x14ac:dyDescent="0.25">
      <c r="A813" t="s">
        <v>3166</v>
      </c>
      <c r="B813" t="s">
        <v>546</v>
      </c>
      <c r="C813" t="s">
        <v>547</v>
      </c>
      <c r="D813" t="s">
        <v>3331</v>
      </c>
      <c r="E813" t="s">
        <v>549</v>
      </c>
      <c r="F813" t="s">
        <v>3368</v>
      </c>
      <c r="G813" t="s">
        <v>3369</v>
      </c>
      <c r="H813" t="s">
        <v>552</v>
      </c>
      <c r="I813" t="s">
        <v>3370</v>
      </c>
      <c r="J813" t="s">
        <v>2351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3173</v>
      </c>
      <c r="Y813" t="s">
        <v>430</v>
      </c>
      <c r="Z813">
        <v>-8.51</v>
      </c>
      <c r="AA813">
        <v>-42.42</v>
      </c>
      <c r="AB813" t="s">
        <v>524</v>
      </c>
      <c r="AC813" t="s">
        <v>109</v>
      </c>
    </row>
    <row r="814" spans="1:29" x14ac:dyDescent="0.25">
      <c r="A814" t="s">
        <v>3166</v>
      </c>
      <c r="B814" t="s">
        <v>546</v>
      </c>
      <c r="C814" t="s">
        <v>547</v>
      </c>
      <c r="D814" t="s">
        <v>3331</v>
      </c>
      <c r="E814" t="s">
        <v>549</v>
      </c>
      <c r="F814" t="s">
        <v>3371</v>
      </c>
      <c r="G814" t="s">
        <v>3372</v>
      </c>
      <c r="H814" t="s">
        <v>552</v>
      </c>
      <c r="I814" t="s">
        <v>3373</v>
      </c>
      <c r="J814" t="s">
        <v>2351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3178</v>
      </c>
      <c r="Y814" t="s">
        <v>430</v>
      </c>
      <c r="Z814">
        <v>-7.09</v>
      </c>
      <c r="AA814">
        <v>-41.47</v>
      </c>
      <c r="AB814" t="s">
        <v>524</v>
      </c>
      <c r="AC814" t="s">
        <v>109</v>
      </c>
    </row>
    <row r="815" spans="1:29" x14ac:dyDescent="0.25">
      <c r="A815" t="s">
        <v>3166</v>
      </c>
      <c r="B815" t="s">
        <v>546</v>
      </c>
      <c r="C815" t="s">
        <v>547</v>
      </c>
      <c r="D815" t="s">
        <v>3331</v>
      </c>
      <c r="E815" t="s">
        <v>549</v>
      </c>
      <c r="F815" t="s">
        <v>3374</v>
      </c>
      <c r="G815" t="s">
        <v>3375</v>
      </c>
      <c r="H815" t="s">
        <v>552</v>
      </c>
      <c r="I815" t="s">
        <v>3225</v>
      </c>
      <c r="J815" t="s">
        <v>3376</v>
      </c>
      <c r="K815" t="s">
        <v>3377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467</v>
      </c>
      <c r="W815" t="s">
        <v>3183</v>
      </c>
      <c r="Y815" t="s">
        <v>430</v>
      </c>
      <c r="Z815">
        <v>-5.04</v>
      </c>
      <c r="AA815">
        <v>-42.46</v>
      </c>
      <c r="AB815" t="s">
        <v>650</v>
      </c>
      <c r="AC815" t="s">
        <v>109</v>
      </c>
    </row>
    <row r="816" spans="1:29" x14ac:dyDescent="0.25">
      <c r="A816" t="s">
        <v>3166</v>
      </c>
      <c r="B816" t="s">
        <v>546</v>
      </c>
      <c r="C816" t="s">
        <v>547</v>
      </c>
      <c r="D816" t="s">
        <v>3331</v>
      </c>
      <c r="E816" t="s">
        <v>549</v>
      </c>
      <c r="F816" t="s">
        <v>3378</v>
      </c>
      <c r="G816" t="s">
        <v>3379</v>
      </c>
      <c r="H816" t="s">
        <v>552</v>
      </c>
      <c r="I816" t="s">
        <v>3281</v>
      </c>
      <c r="J816" t="s">
        <v>788</v>
      </c>
      <c r="K816" t="s">
        <v>3380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467</v>
      </c>
      <c r="W816" t="s">
        <v>3173</v>
      </c>
      <c r="Y816" t="s">
        <v>430</v>
      </c>
      <c r="Z816">
        <v>-8.1</v>
      </c>
      <c r="AA816">
        <v>-43.66</v>
      </c>
      <c r="AB816" t="s">
        <v>650</v>
      </c>
      <c r="AC816" t="s">
        <v>109</v>
      </c>
    </row>
    <row r="817" spans="1:29" x14ac:dyDescent="0.25">
      <c r="A817" t="s">
        <v>3166</v>
      </c>
      <c r="B817" t="s">
        <v>546</v>
      </c>
      <c r="C817" t="s">
        <v>547</v>
      </c>
      <c r="D817" t="s">
        <v>3331</v>
      </c>
      <c r="E817" t="s">
        <v>549</v>
      </c>
      <c r="F817" t="s">
        <v>3381</v>
      </c>
      <c r="G817" t="s">
        <v>3382</v>
      </c>
      <c r="H817" t="s">
        <v>552</v>
      </c>
      <c r="I817" t="s">
        <v>3383</v>
      </c>
      <c r="J817" t="s">
        <v>3384</v>
      </c>
      <c r="K817" t="s">
        <v>3385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467</v>
      </c>
      <c r="W817" t="s">
        <v>3178</v>
      </c>
      <c r="Y817" t="s">
        <v>430</v>
      </c>
      <c r="Z817">
        <v>-3.46</v>
      </c>
      <c r="AA817">
        <v>-42.37</v>
      </c>
      <c r="AB817" t="s">
        <v>650</v>
      </c>
      <c r="AC817" t="s">
        <v>109</v>
      </c>
    </row>
    <row r="818" spans="1:29" x14ac:dyDescent="0.25">
      <c r="A818" t="s">
        <v>3166</v>
      </c>
      <c r="B818" t="s">
        <v>546</v>
      </c>
      <c r="C818" t="s">
        <v>547</v>
      </c>
      <c r="D818" t="s">
        <v>3331</v>
      </c>
      <c r="E818" t="s">
        <v>549</v>
      </c>
      <c r="F818" t="s">
        <v>3386</v>
      </c>
      <c r="G818" t="s">
        <v>3387</v>
      </c>
      <c r="H818" t="s">
        <v>552</v>
      </c>
      <c r="I818" t="s">
        <v>3373</v>
      </c>
      <c r="J818" t="s">
        <v>2361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467</v>
      </c>
      <c r="W818" t="s">
        <v>3178</v>
      </c>
      <c r="Y818" t="s">
        <v>430</v>
      </c>
      <c r="Z818">
        <v>-7.09</v>
      </c>
      <c r="AA818">
        <v>-41.47</v>
      </c>
      <c r="AB818" t="s">
        <v>650</v>
      </c>
      <c r="AC818" t="s">
        <v>109</v>
      </c>
    </row>
    <row r="819" spans="1:29" x14ac:dyDescent="0.25">
      <c r="A819" t="s">
        <v>3166</v>
      </c>
      <c r="B819" t="s">
        <v>546</v>
      </c>
      <c r="C819" t="s">
        <v>547</v>
      </c>
      <c r="D819" t="s">
        <v>3331</v>
      </c>
      <c r="E819" t="s">
        <v>549</v>
      </c>
      <c r="F819" t="s">
        <v>3388</v>
      </c>
      <c r="G819" t="s">
        <v>3389</v>
      </c>
      <c r="H819" t="s">
        <v>552</v>
      </c>
      <c r="I819" t="s">
        <v>3367</v>
      </c>
      <c r="J819" t="s">
        <v>2361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467</v>
      </c>
      <c r="W819" t="s">
        <v>3173</v>
      </c>
      <c r="Y819" t="s">
        <v>430</v>
      </c>
      <c r="Z819">
        <v>-6.98</v>
      </c>
      <c r="AA819">
        <v>-41.23</v>
      </c>
      <c r="AB819" t="s">
        <v>650</v>
      </c>
      <c r="AC819" t="s">
        <v>109</v>
      </c>
    </row>
    <row r="820" spans="1:29" x14ac:dyDescent="0.25">
      <c r="A820" t="s">
        <v>3166</v>
      </c>
      <c r="B820" t="s">
        <v>546</v>
      </c>
      <c r="C820" t="s">
        <v>547</v>
      </c>
      <c r="D820" t="s">
        <v>3331</v>
      </c>
      <c r="E820" t="s">
        <v>549</v>
      </c>
      <c r="F820" t="s">
        <v>3390</v>
      </c>
      <c r="G820" t="s">
        <v>3391</v>
      </c>
      <c r="H820" t="s">
        <v>552</v>
      </c>
      <c r="I820" t="s">
        <v>3314</v>
      </c>
      <c r="J820" t="s">
        <v>2361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467</v>
      </c>
      <c r="W820" t="s">
        <v>3173</v>
      </c>
      <c r="Y820" t="s">
        <v>430</v>
      </c>
      <c r="Z820">
        <v>-6.2</v>
      </c>
      <c r="AA820">
        <v>-42.14</v>
      </c>
      <c r="AB820" t="s">
        <v>650</v>
      </c>
      <c r="AC820" t="s">
        <v>109</v>
      </c>
    </row>
    <row r="821" spans="1:29" x14ac:dyDescent="0.25">
      <c r="A821" t="s">
        <v>3166</v>
      </c>
      <c r="B821" t="s">
        <v>546</v>
      </c>
      <c r="C821" t="s">
        <v>547</v>
      </c>
      <c r="D821" t="s">
        <v>3331</v>
      </c>
      <c r="E821" t="s">
        <v>549</v>
      </c>
      <c r="F821" t="s">
        <v>3392</v>
      </c>
      <c r="G821" t="s">
        <v>3393</v>
      </c>
      <c r="H821" t="s">
        <v>552</v>
      </c>
      <c r="I821" t="s">
        <v>3257</v>
      </c>
      <c r="J821" t="s">
        <v>2361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467</v>
      </c>
      <c r="W821" t="s">
        <v>3173</v>
      </c>
      <c r="Y821" t="s">
        <v>430</v>
      </c>
      <c r="Z821">
        <v>-7.6</v>
      </c>
      <c r="AA821">
        <v>-40.82</v>
      </c>
      <c r="AB821" t="s">
        <v>650</v>
      </c>
      <c r="AC821" t="s">
        <v>109</v>
      </c>
    </row>
    <row r="822" spans="1:29" x14ac:dyDescent="0.25">
      <c r="A822" t="s">
        <v>3166</v>
      </c>
      <c r="B822" t="s">
        <v>546</v>
      </c>
      <c r="C822" t="s">
        <v>547</v>
      </c>
      <c r="D822" t="s">
        <v>3331</v>
      </c>
      <c r="E822" t="s">
        <v>549</v>
      </c>
      <c r="F822" t="s">
        <v>3394</v>
      </c>
      <c r="G822" t="s">
        <v>3395</v>
      </c>
      <c r="H822" t="s">
        <v>552</v>
      </c>
      <c r="I822" t="s">
        <v>3396</v>
      </c>
      <c r="J822" t="s">
        <v>2351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467</v>
      </c>
      <c r="W822" t="s">
        <v>3173</v>
      </c>
      <c r="Y822" t="s">
        <v>430</v>
      </c>
      <c r="Z822">
        <v>-9.2799999999999994</v>
      </c>
      <c r="AA822">
        <v>-43.33</v>
      </c>
      <c r="AB822" t="s">
        <v>650</v>
      </c>
      <c r="AC822" t="s">
        <v>109</v>
      </c>
    </row>
    <row r="823" spans="1:29" x14ac:dyDescent="0.25">
      <c r="A823" t="s">
        <v>3166</v>
      </c>
      <c r="B823" t="s">
        <v>546</v>
      </c>
      <c r="C823" t="s">
        <v>547</v>
      </c>
      <c r="D823" t="s">
        <v>3331</v>
      </c>
      <c r="E823" t="s">
        <v>549</v>
      </c>
      <c r="F823" t="s">
        <v>3397</v>
      </c>
      <c r="G823" t="s">
        <v>3398</v>
      </c>
      <c r="H823" t="s">
        <v>552</v>
      </c>
      <c r="I823" t="s">
        <v>3399</v>
      </c>
      <c r="J823" t="s">
        <v>2351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467</v>
      </c>
      <c r="W823" t="s">
        <v>3173</v>
      </c>
      <c r="Y823" t="s">
        <v>430</v>
      </c>
      <c r="Z823">
        <v>-9.48</v>
      </c>
      <c r="AA823">
        <v>-42.79</v>
      </c>
      <c r="AB823" t="s">
        <v>650</v>
      </c>
      <c r="AC823" t="s">
        <v>109</v>
      </c>
    </row>
    <row r="824" spans="1:29" x14ac:dyDescent="0.25">
      <c r="A824" t="s">
        <v>3166</v>
      </c>
      <c r="B824" t="s">
        <v>517</v>
      </c>
      <c r="C824" t="s">
        <v>459</v>
      </c>
      <c r="D824" t="s">
        <v>3400</v>
      </c>
      <c r="E824" t="s">
        <v>3401</v>
      </c>
      <c r="F824" t="s">
        <v>3402</v>
      </c>
      <c r="G824" t="s">
        <v>3403</v>
      </c>
      <c r="H824" t="s">
        <v>464</v>
      </c>
      <c r="I824" t="s">
        <v>3404</v>
      </c>
      <c r="J824" t="s">
        <v>3405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467</v>
      </c>
      <c r="W824" t="s">
        <v>3173</v>
      </c>
      <c r="Y824" t="s">
        <v>430</v>
      </c>
      <c r="Z824">
        <v>-7.08</v>
      </c>
      <c r="AA824">
        <v>-41.47</v>
      </c>
      <c r="AB824" t="s">
        <v>626</v>
      </c>
      <c r="AC824" t="s">
        <v>109</v>
      </c>
    </row>
    <row r="825" spans="1:29" x14ac:dyDescent="0.25">
      <c r="A825" t="s">
        <v>3166</v>
      </c>
      <c r="B825" t="s">
        <v>517</v>
      </c>
      <c r="C825" t="s">
        <v>459</v>
      </c>
      <c r="D825" t="s">
        <v>3400</v>
      </c>
      <c r="E825" t="s">
        <v>3401</v>
      </c>
      <c r="F825" t="s">
        <v>3406</v>
      </c>
      <c r="G825" t="s">
        <v>3407</v>
      </c>
      <c r="H825" t="s">
        <v>464</v>
      </c>
      <c r="I825" t="s">
        <v>3334</v>
      </c>
      <c r="J825" t="s">
        <v>598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467</v>
      </c>
      <c r="W825" t="s">
        <v>3173</v>
      </c>
      <c r="Y825" t="s">
        <v>430</v>
      </c>
      <c r="Z825">
        <v>-8.11</v>
      </c>
      <c r="AA825">
        <v>-42.94</v>
      </c>
      <c r="AB825" t="s">
        <v>626</v>
      </c>
      <c r="AC825" t="s">
        <v>109</v>
      </c>
    </row>
    <row r="826" spans="1:29" x14ac:dyDescent="0.25">
      <c r="A826" t="s">
        <v>3166</v>
      </c>
      <c r="B826" t="s">
        <v>581</v>
      </c>
      <c r="C826" t="s">
        <v>459</v>
      </c>
      <c r="D826" t="s">
        <v>3408</v>
      </c>
      <c r="E826" t="s">
        <v>3409</v>
      </c>
      <c r="F826" t="s">
        <v>3410</v>
      </c>
      <c r="G826" t="s">
        <v>3411</v>
      </c>
      <c r="H826" t="s">
        <v>464</v>
      </c>
      <c r="I826" t="s">
        <v>3412</v>
      </c>
      <c r="J826" t="s">
        <v>3413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580</v>
      </c>
      <c r="T826" t="s">
        <v>114</v>
      </c>
      <c r="U826" t="s">
        <v>467</v>
      </c>
      <c r="V826" t="s">
        <v>109</v>
      </c>
      <c r="W826" t="s">
        <v>3178</v>
      </c>
      <c r="Y826" t="s">
        <v>430</v>
      </c>
      <c r="Z826">
        <v>-4.2699999999999996</v>
      </c>
      <c r="AA826">
        <v>-41.78</v>
      </c>
      <c r="AB826" t="s">
        <v>524</v>
      </c>
      <c r="AC826" t="s">
        <v>109</v>
      </c>
    </row>
    <row r="827" spans="1:29" x14ac:dyDescent="0.25">
      <c r="A827" t="s">
        <v>3166</v>
      </c>
      <c r="B827" t="s">
        <v>581</v>
      </c>
      <c r="C827" t="s">
        <v>459</v>
      </c>
      <c r="D827" t="s">
        <v>3414</v>
      </c>
      <c r="E827" t="s">
        <v>3415</v>
      </c>
      <c r="F827" t="s">
        <v>3416</v>
      </c>
      <c r="G827" t="s">
        <v>3417</v>
      </c>
      <c r="H827" t="s">
        <v>464</v>
      </c>
      <c r="I827" t="s">
        <v>3418</v>
      </c>
      <c r="J827" t="s">
        <v>3419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467</v>
      </c>
      <c r="X827" t="s">
        <v>3245</v>
      </c>
      <c r="Y827" t="s">
        <v>430</v>
      </c>
      <c r="Z827">
        <v>-5.09</v>
      </c>
      <c r="AA827">
        <v>-42.8</v>
      </c>
      <c r="AB827" t="s">
        <v>650</v>
      </c>
      <c r="AC827" t="s">
        <v>109</v>
      </c>
    </row>
    <row r="828" spans="1:29" x14ac:dyDescent="0.25">
      <c r="A828" t="s">
        <v>3166</v>
      </c>
      <c r="B828" t="s">
        <v>458</v>
      </c>
      <c r="C828" t="s">
        <v>605</v>
      </c>
      <c r="D828" t="s">
        <v>3420</v>
      </c>
      <c r="E828" t="s">
        <v>607</v>
      </c>
      <c r="F828" t="s">
        <v>3421</v>
      </c>
      <c r="G828" t="s">
        <v>3422</v>
      </c>
      <c r="H828" t="s">
        <v>464</v>
      </c>
      <c r="I828" t="s">
        <v>3423</v>
      </c>
      <c r="J828" t="s">
        <v>3424</v>
      </c>
      <c r="K828" t="s">
        <v>3425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467</v>
      </c>
      <c r="V828" t="s">
        <v>109</v>
      </c>
      <c r="W828" t="s">
        <v>3178</v>
      </c>
      <c r="Y828" t="s">
        <v>430</v>
      </c>
      <c r="Z828">
        <v>-5.97</v>
      </c>
      <c r="AA828">
        <v>-43.05</v>
      </c>
      <c r="AB828" t="s">
        <v>524</v>
      </c>
      <c r="AC828" t="s">
        <v>109</v>
      </c>
    </row>
    <row r="829" spans="1:29" x14ac:dyDescent="0.25">
      <c r="A829" t="s">
        <v>3166</v>
      </c>
      <c r="B829" t="s">
        <v>458</v>
      </c>
      <c r="C829" t="s">
        <v>605</v>
      </c>
      <c r="D829" t="s">
        <v>3420</v>
      </c>
      <c r="E829" t="s">
        <v>607</v>
      </c>
      <c r="F829" t="s">
        <v>3426</v>
      </c>
      <c r="G829" t="s">
        <v>3427</v>
      </c>
      <c r="H829" t="s">
        <v>464</v>
      </c>
      <c r="I829" t="s">
        <v>3225</v>
      </c>
      <c r="J829" t="s">
        <v>3428</v>
      </c>
      <c r="K829" t="s">
        <v>3429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580</v>
      </c>
      <c r="V829" t="s">
        <v>114</v>
      </c>
      <c r="W829" t="s">
        <v>3183</v>
      </c>
      <c r="Y829" t="s">
        <v>430</v>
      </c>
      <c r="Z829">
        <v>-5.04</v>
      </c>
      <c r="AA829">
        <v>-42.46</v>
      </c>
      <c r="AB829" t="s">
        <v>524</v>
      </c>
      <c r="AC829" t="s">
        <v>109</v>
      </c>
    </row>
    <row r="830" spans="1:29" x14ac:dyDescent="0.25">
      <c r="A830" t="s">
        <v>3166</v>
      </c>
      <c r="B830" t="s">
        <v>458</v>
      </c>
      <c r="C830" t="s">
        <v>605</v>
      </c>
      <c r="D830" t="s">
        <v>3420</v>
      </c>
      <c r="E830" t="s">
        <v>607</v>
      </c>
      <c r="F830" t="s">
        <v>3430</v>
      </c>
      <c r="G830" t="s">
        <v>3431</v>
      </c>
      <c r="H830" t="s">
        <v>464</v>
      </c>
      <c r="I830" t="s">
        <v>3432</v>
      </c>
      <c r="J830" t="s">
        <v>3433</v>
      </c>
      <c r="K830" t="s">
        <v>3434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580</v>
      </c>
      <c r="U830" t="s">
        <v>114</v>
      </c>
      <c r="V830" t="s">
        <v>467</v>
      </c>
      <c r="W830" t="s">
        <v>3173</v>
      </c>
      <c r="Y830" t="s">
        <v>430</v>
      </c>
      <c r="Z830">
        <v>-7.85</v>
      </c>
      <c r="AA830">
        <v>-45.21</v>
      </c>
      <c r="AB830" t="s">
        <v>650</v>
      </c>
      <c r="AC830" t="s">
        <v>109</v>
      </c>
    </row>
    <row r="831" spans="1:29" x14ac:dyDescent="0.25">
      <c r="A831" t="s">
        <v>3166</v>
      </c>
      <c r="B831" t="s">
        <v>458</v>
      </c>
      <c r="C831" t="s">
        <v>605</v>
      </c>
      <c r="D831" t="s">
        <v>3420</v>
      </c>
      <c r="E831" t="s">
        <v>607</v>
      </c>
      <c r="F831" t="s">
        <v>3435</v>
      </c>
      <c r="G831" t="s">
        <v>3436</v>
      </c>
      <c r="H831" t="s">
        <v>464</v>
      </c>
      <c r="I831" t="s">
        <v>3437</v>
      </c>
      <c r="J831" t="s">
        <v>3438</v>
      </c>
      <c r="K831" t="s">
        <v>3439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467</v>
      </c>
      <c r="W831" t="s">
        <v>3173</v>
      </c>
      <c r="Y831" t="s">
        <v>430</v>
      </c>
      <c r="Z831">
        <v>-7.12</v>
      </c>
      <c r="AA831">
        <v>-40.82</v>
      </c>
      <c r="AB831" t="s">
        <v>650</v>
      </c>
      <c r="AC831" t="s">
        <v>109</v>
      </c>
    </row>
    <row r="832" spans="1:29" x14ac:dyDescent="0.25">
      <c r="A832" t="s">
        <v>3166</v>
      </c>
      <c r="B832" t="s">
        <v>458</v>
      </c>
      <c r="C832" t="s">
        <v>605</v>
      </c>
      <c r="D832" t="s">
        <v>3420</v>
      </c>
      <c r="E832" t="s">
        <v>607</v>
      </c>
      <c r="F832" t="s">
        <v>3440</v>
      </c>
      <c r="G832" t="s">
        <v>3441</v>
      </c>
      <c r="H832" t="s">
        <v>464</v>
      </c>
      <c r="I832" t="s">
        <v>3442</v>
      </c>
      <c r="J832" t="s">
        <v>2157</v>
      </c>
      <c r="K832" t="s">
        <v>3443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3183</v>
      </c>
      <c r="Y832" t="s">
        <v>430</v>
      </c>
      <c r="Z832">
        <v>-5.36</v>
      </c>
      <c r="AA832">
        <v>-42.68</v>
      </c>
      <c r="AB832" t="s">
        <v>650</v>
      </c>
      <c r="AC832" t="s">
        <v>109</v>
      </c>
    </row>
    <row r="833" spans="1:29" x14ac:dyDescent="0.25">
      <c r="A833" t="s">
        <v>3166</v>
      </c>
      <c r="B833" t="s">
        <v>458</v>
      </c>
      <c r="C833" t="s">
        <v>605</v>
      </c>
      <c r="D833" t="s">
        <v>3420</v>
      </c>
      <c r="E833" t="s">
        <v>607</v>
      </c>
      <c r="F833" t="s">
        <v>3444</v>
      </c>
      <c r="G833" t="s">
        <v>3445</v>
      </c>
      <c r="H833" t="s">
        <v>464</v>
      </c>
      <c r="I833" t="s">
        <v>3446</v>
      </c>
      <c r="J833" t="s">
        <v>3447</v>
      </c>
      <c r="K833" t="s">
        <v>3448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3173</v>
      </c>
      <c r="Y833" t="s">
        <v>430</v>
      </c>
      <c r="Z833">
        <v>-7.56</v>
      </c>
      <c r="AA833">
        <v>-45.24</v>
      </c>
      <c r="AB833" t="s">
        <v>524</v>
      </c>
    </row>
    <row r="834" spans="1:29" x14ac:dyDescent="0.25">
      <c r="A834" t="s">
        <v>3166</v>
      </c>
      <c r="B834" t="s">
        <v>574</v>
      </c>
      <c r="C834" t="s">
        <v>605</v>
      </c>
      <c r="D834" t="s">
        <v>3420</v>
      </c>
      <c r="E834" t="s">
        <v>607</v>
      </c>
      <c r="F834" t="s">
        <v>3449</v>
      </c>
      <c r="G834" t="s">
        <v>3450</v>
      </c>
      <c r="H834" t="s">
        <v>464</v>
      </c>
      <c r="I834" t="s">
        <v>3340</v>
      </c>
      <c r="J834" t="s">
        <v>3451</v>
      </c>
      <c r="K834" t="s">
        <v>3452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467</v>
      </c>
      <c r="V834" t="s">
        <v>109</v>
      </c>
      <c r="W834" t="s">
        <v>3178</v>
      </c>
      <c r="Y834" t="s">
        <v>430</v>
      </c>
      <c r="Z834">
        <v>-3.48</v>
      </c>
      <c r="AA834">
        <v>-41.84</v>
      </c>
      <c r="AB834" t="s">
        <v>524</v>
      </c>
      <c r="AC834" t="s">
        <v>109</v>
      </c>
    </row>
    <row r="835" spans="1:29" x14ac:dyDescent="0.25">
      <c r="A835" t="s">
        <v>3166</v>
      </c>
      <c r="B835" t="s">
        <v>574</v>
      </c>
      <c r="C835" t="s">
        <v>605</v>
      </c>
      <c r="D835" t="s">
        <v>3420</v>
      </c>
      <c r="E835" t="s">
        <v>607</v>
      </c>
      <c r="F835" t="s">
        <v>3453</v>
      </c>
      <c r="G835" t="s">
        <v>3454</v>
      </c>
      <c r="H835" t="s">
        <v>464</v>
      </c>
      <c r="I835" t="s">
        <v>3455</v>
      </c>
      <c r="J835" t="s">
        <v>3456</v>
      </c>
      <c r="K835" t="s">
        <v>3457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467</v>
      </c>
      <c r="V835" t="s">
        <v>109</v>
      </c>
      <c r="W835" t="s">
        <v>3178</v>
      </c>
      <c r="Y835" t="s">
        <v>430</v>
      </c>
      <c r="Z835">
        <v>-4.83</v>
      </c>
      <c r="AA835">
        <v>-42.17</v>
      </c>
      <c r="AB835" t="s">
        <v>524</v>
      </c>
      <c r="AC835" t="s">
        <v>109</v>
      </c>
    </row>
    <row r="836" spans="1:29" x14ac:dyDescent="0.25">
      <c r="A836" t="s">
        <v>3166</v>
      </c>
      <c r="B836" t="s">
        <v>574</v>
      </c>
      <c r="C836" t="s">
        <v>605</v>
      </c>
      <c r="D836" t="s">
        <v>3420</v>
      </c>
      <c r="E836" t="s">
        <v>607</v>
      </c>
      <c r="F836" t="s">
        <v>3458</v>
      </c>
      <c r="G836" t="s">
        <v>3459</v>
      </c>
      <c r="H836" t="s">
        <v>464</v>
      </c>
      <c r="I836" t="s">
        <v>3460</v>
      </c>
      <c r="J836" t="s">
        <v>3461</v>
      </c>
      <c r="K836" t="s">
        <v>3462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467</v>
      </c>
      <c r="V836" t="s">
        <v>109</v>
      </c>
      <c r="W836" t="s">
        <v>3183</v>
      </c>
      <c r="Y836" t="s">
        <v>430</v>
      </c>
      <c r="Z836">
        <v>-4.17</v>
      </c>
      <c r="AA836">
        <v>-42.9</v>
      </c>
      <c r="AB836" t="s">
        <v>524</v>
      </c>
      <c r="AC836" t="s">
        <v>109</v>
      </c>
    </row>
    <row r="837" spans="1:29" x14ac:dyDescent="0.25">
      <c r="A837" t="s">
        <v>3166</v>
      </c>
      <c r="B837" t="s">
        <v>574</v>
      </c>
      <c r="C837" t="s">
        <v>605</v>
      </c>
      <c r="D837" t="s">
        <v>3420</v>
      </c>
      <c r="E837" t="s">
        <v>607</v>
      </c>
      <c r="F837" t="s">
        <v>3463</v>
      </c>
      <c r="G837" t="s">
        <v>3464</v>
      </c>
      <c r="H837" t="s">
        <v>464</v>
      </c>
      <c r="I837" t="s">
        <v>3465</v>
      </c>
      <c r="J837" t="s">
        <v>502</v>
      </c>
      <c r="K837" t="s">
        <v>3466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467</v>
      </c>
      <c r="V837" t="s">
        <v>109</v>
      </c>
      <c r="W837" t="s">
        <v>3183</v>
      </c>
      <c r="Y837" t="s">
        <v>430</v>
      </c>
      <c r="Z837">
        <v>-5.36</v>
      </c>
      <c r="AA837">
        <v>-42.81</v>
      </c>
      <c r="AB837" t="s">
        <v>524</v>
      </c>
      <c r="AC837" t="s">
        <v>109</v>
      </c>
    </row>
    <row r="838" spans="1:29" x14ac:dyDescent="0.25">
      <c r="A838" t="s">
        <v>3166</v>
      </c>
      <c r="B838" t="s">
        <v>574</v>
      </c>
      <c r="C838" t="s">
        <v>605</v>
      </c>
      <c r="D838" t="s">
        <v>3420</v>
      </c>
      <c r="E838" t="s">
        <v>607</v>
      </c>
      <c r="F838" t="s">
        <v>3467</v>
      </c>
      <c r="G838" t="s">
        <v>3468</v>
      </c>
      <c r="H838" t="s">
        <v>464</v>
      </c>
      <c r="I838" t="s">
        <v>3196</v>
      </c>
      <c r="J838" t="s">
        <v>502</v>
      </c>
      <c r="K838" t="s">
        <v>3469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467</v>
      </c>
      <c r="V838" t="s">
        <v>109</v>
      </c>
      <c r="W838" t="s">
        <v>3178</v>
      </c>
      <c r="Y838" t="s">
        <v>430</v>
      </c>
      <c r="Z838">
        <v>-2.91</v>
      </c>
      <c r="AA838">
        <v>-41.78</v>
      </c>
      <c r="AB838" t="s">
        <v>524</v>
      </c>
      <c r="AC838" t="s">
        <v>109</v>
      </c>
    </row>
    <row r="839" spans="1:29" x14ac:dyDescent="0.25">
      <c r="A839" t="s">
        <v>3166</v>
      </c>
      <c r="B839" t="s">
        <v>574</v>
      </c>
      <c r="C839" t="s">
        <v>605</v>
      </c>
      <c r="D839" t="s">
        <v>3420</v>
      </c>
      <c r="E839" t="s">
        <v>607</v>
      </c>
      <c r="F839" t="s">
        <v>3470</v>
      </c>
      <c r="G839" t="s">
        <v>3471</v>
      </c>
      <c r="H839" t="s">
        <v>464</v>
      </c>
      <c r="I839" t="s">
        <v>3309</v>
      </c>
      <c r="J839" t="s">
        <v>3472</v>
      </c>
      <c r="K839" t="s">
        <v>3473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580</v>
      </c>
      <c r="U839" t="s">
        <v>114</v>
      </c>
      <c r="V839" t="s">
        <v>109</v>
      </c>
      <c r="W839" t="s">
        <v>3173</v>
      </c>
      <c r="Y839" t="s">
        <v>430</v>
      </c>
      <c r="Z839">
        <v>-7.64</v>
      </c>
      <c r="AA839">
        <v>-43.95</v>
      </c>
      <c r="AB839" t="s">
        <v>524</v>
      </c>
      <c r="AC839" t="s">
        <v>109</v>
      </c>
    </row>
    <row r="840" spans="1:29" x14ac:dyDescent="0.25">
      <c r="A840" t="s">
        <v>3166</v>
      </c>
      <c r="B840" t="s">
        <v>574</v>
      </c>
      <c r="C840" t="s">
        <v>605</v>
      </c>
      <c r="D840" t="s">
        <v>3420</v>
      </c>
      <c r="E840" t="s">
        <v>607</v>
      </c>
      <c r="F840" t="s">
        <v>3474</v>
      </c>
      <c r="G840" t="s">
        <v>3475</v>
      </c>
      <c r="H840" t="s">
        <v>464</v>
      </c>
      <c r="I840" t="s">
        <v>3241</v>
      </c>
      <c r="J840" t="s">
        <v>611</v>
      </c>
      <c r="K840" t="s">
        <v>3476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580</v>
      </c>
      <c r="U840" t="s">
        <v>114</v>
      </c>
      <c r="V840" t="s">
        <v>109</v>
      </c>
      <c r="W840" t="s">
        <v>3173</v>
      </c>
      <c r="Y840" t="s">
        <v>430</v>
      </c>
      <c r="Z840">
        <v>-6.41</v>
      </c>
      <c r="AA840">
        <v>-41.75</v>
      </c>
      <c r="AB840" t="s">
        <v>650</v>
      </c>
      <c r="AC840" t="s">
        <v>109</v>
      </c>
    </row>
    <row r="841" spans="1:29" x14ac:dyDescent="0.25">
      <c r="A841" t="s">
        <v>3166</v>
      </c>
      <c r="B841" t="s">
        <v>574</v>
      </c>
      <c r="C841" t="s">
        <v>605</v>
      </c>
      <c r="D841" t="s">
        <v>3420</v>
      </c>
      <c r="E841" t="s">
        <v>607</v>
      </c>
      <c r="F841" t="s">
        <v>3477</v>
      </c>
      <c r="G841" t="s">
        <v>3478</v>
      </c>
      <c r="H841" t="s">
        <v>464</v>
      </c>
      <c r="I841" t="s">
        <v>3318</v>
      </c>
      <c r="J841" t="s">
        <v>611</v>
      </c>
      <c r="K841" t="s">
        <v>3479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580</v>
      </c>
      <c r="U841" t="s">
        <v>114</v>
      </c>
      <c r="V841" t="s">
        <v>109</v>
      </c>
      <c r="W841" t="s">
        <v>3173</v>
      </c>
      <c r="Y841" t="s">
        <v>430</v>
      </c>
      <c r="Z841">
        <v>-7.08</v>
      </c>
      <c r="AA841">
        <v>-41.47</v>
      </c>
      <c r="AB841" t="s">
        <v>650</v>
      </c>
      <c r="AC841" t="s">
        <v>109</v>
      </c>
    </row>
    <row r="842" spans="1:29" x14ac:dyDescent="0.25">
      <c r="A842" t="s">
        <v>3166</v>
      </c>
      <c r="B842" t="s">
        <v>574</v>
      </c>
      <c r="C842" t="s">
        <v>605</v>
      </c>
      <c r="D842" t="s">
        <v>3420</v>
      </c>
      <c r="E842" t="s">
        <v>607</v>
      </c>
      <c r="F842" t="s">
        <v>3480</v>
      </c>
      <c r="G842" t="s">
        <v>3481</v>
      </c>
      <c r="H842" t="s">
        <v>464</v>
      </c>
      <c r="I842" t="s">
        <v>3482</v>
      </c>
      <c r="J842" t="s">
        <v>3483</v>
      </c>
      <c r="K842" t="s">
        <v>3484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3183</v>
      </c>
      <c r="Y842" t="s">
        <v>430</v>
      </c>
      <c r="Z842">
        <v>-8.35</v>
      </c>
      <c r="AA842">
        <v>-42.26</v>
      </c>
      <c r="AB842" t="s">
        <v>626</v>
      </c>
      <c r="AC842" t="s">
        <v>109</v>
      </c>
    </row>
    <row r="843" spans="1:29" x14ac:dyDescent="0.25">
      <c r="A843" t="s">
        <v>3166</v>
      </c>
      <c r="B843" t="s">
        <v>574</v>
      </c>
      <c r="C843" t="s">
        <v>605</v>
      </c>
      <c r="D843" t="s">
        <v>3420</v>
      </c>
      <c r="E843" t="s">
        <v>607</v>
      </c>
      <c r="F843" t="s">
        <v>3485</v>
      </c>
      <c r="G843" t="s">
        <v>3486</v>
      </c>
      <c r="H843" t="s">
        <v>464</v>
      </c>
      <c r="I843" t="s">
        <v>3487</v>
      </c>
      <c r="J843" t="s">
        <v>3488</v>
      </c>
      <c r="K843" t="s">
        <v>3489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3173</v>
      </c>
      <c r="Y843" t="s">
        <v>430</v>
      </c>
      <c r="Z843">
        <v>-7.85</v>
      </c>
      <c r="AA843">
        <v>-41.91</v>
      </c>
      <c r="AB843" t="s">
        <v>626</v>
      </c>
      <c r="AC843" t="s">
        <v>109</v>
      </c>
    </row>
    <row r="844" spans="1:29" x14ac:dyDescent="0.25">
      <c r="A844" t="s">
        <v>3166</v>
      </c>
      <c r="B844" t="s">
        <v>574</v>
      </c>
      <c r="C844" t="s">
        <v>605</v>
      </c>
      <c r="D844" t="s">
        <v>3420</v>
      </c>
      <c r="E844" t="s">
        <v>607</v>
      </c>
      <c r="F844" t="s">
        <v>3490</v>
      </c>
      <c r="G844" t="s">
        <v>3491</v>
      </c>
      <c r="H844" t="s">
        <v>464</v>
      </c>
      <c r="I844" t="s">
        <v>3432</v>
      </c>
      <c r="J844" t="s">
        <v>3492</v>
      </c>
      <c r="K844" t="s">
        <v>3493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3173</v>
      </c>
      <c r="Y844" t="s">
        <v>430</v>
      </c>
      <c r="Z844">
        <v>-7.85</v>
      </c>
      <c r="AA844">
        <v>-45.21</v>
      </c>
      <c r="AB844" t="s">
        <v>524</v>
      </c>
    </row>
    <row r="845" spans="1:29" x14ac:dyDescent="0.25">
      <c r="A845" t="s">
        <v>3166</v>
      </c>
      <c r="B845" t="s">
        <v>574</v>
      </c>
      <c r="C845" t="s">
        <v>605</v>
      </c>
      <c r="D845" t="s">
        <v>3420</v>
      </c>
      <c r="E845" t="s">
        <v>607</v>
      </c>
      <c r="F845" t="s">
        <v>3494</v>
      </c>
      <c r="G845" t="s">
        <v>3495</v>
      </c>
      <c r="H845" t="s">
        <v>464</v>
      </c>
      <c r="I845" t="s">
        <v>3496</v>
      </c>
      <c r="J845" t="s">
        <v>3497</v>
      </c>
      <c r="K845" t="s">
        <v>3448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3173</v>
      </c>
      <c r="Y845" t="s">
        <v>430</v>
      </c>
      <c r="Z845">
        <v>-6.97</v>
      </c>
      <c r="AA845">
        <v>-44.18</v>
      </c>
      <c r="AB845" t="s">
        <v>524</v>
      </c>
    </row>
    <row r="846" spans="1:29" x14ac:dyDescent="0.25">
      <c r="A846" t="s">
        <v>3166</v>
      </c>
      <c r="B846" t="s">
        <v>574</v>
      </c>
      <c r="C846" t="s">
        <v>605</v>
      </c>
      <c r="D846" t="s">
        <v>3420</v>
      </c>
      <c r="E846" t="s">
        <v>607</v>
      </c>
      <c r="F846" t="s">
        <v>3498</v>
      </c>
      <c r="G846" t="s">
        <v>3499</v>
      </c>
      <c r="H846" t="s">
        <v>464</v>
      </c>
      <c r="I846" t="s">
        <v>3500</v>
      </c>
      <c r="J846" t="s">
        <v>3501</v>
      </c>
      <c r="K846" t="s">
        <v>3448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3173</v>
      </c>
      <c r="Y846" t="s">
        <v>430</v>
      </c>
      <c r="Z846">
        <v>0</v>
      </c>
      <c r="AA846">
        <v>0</v>
      </c>
      <c r="AB846" t="s">
        <v>524</v>
      </c>
    </row>
    <row r="847" spans="1:29" x14ac:dyDescent="0.25">
      <c r="A847" t="s">
        <v>3166</v>
      </c>
      <c r="B847" t="s">
        <v>574</v>
      </c>
      <c r="C847" t="s">
        <v>605</v>
      </c>
      <c r="D847" t="s">
        <v>3420</v>
      </c>
      <c r="E847" t="s">
        <v>607</v>
      </c>
      <c r="F847" t="s">
        <v>3502</v>
      </c>
      <c r="G847" t="s">
        <v>3503</v>
      </c>
      <c r="H847" t="s">
        <v>464</v>
      </c>
      <c r="I847" t="s">
        <v>3446</v>
      </c>
      <c r="J847" t="s">
        <v>3504</v>
      </c>
      <c r="K847" t="s">
        <v>3448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3173</v>
      </c>
      <c r="Y847" t="s">
        <v>430</v>
      </c>
      <c r="Z847">
        <v>-7.56</v>
      </c>
      <c r="AA847">
        <v>-45.24</v>
      </c>
      <c r="AB847" t="s">
        <v>524</v>
      </c>
    </row>
    <row r="848" spans="1:29" x14ac:dyDescent="0.25">
      <c r="A848" t="s">
        <v>3166</v>
      </c>
      <c r="B848" t="s">
        <v>486</v>
      </c>
      <c r="C848" t="s">
        <v>605</v>
      </c>
      <c r="D848" t="s">
        <v>3420</v>
      </c>
      <c r="E848" t="s">
        <v>607</v>
      </c>
      <c r="F848" t="s">
        <v>3505</v>
      </c>
      <c r="G848" t="s">
        <v>3506</v>
      </c>
      <c r="H848" t="s">
        <v>464</v>
      </c>
      <c r="I848" t="s">
        <v>3507</v>
      </c>
      <c r="J848" t="s">
        <v>2203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580</v>
      </c>
      <c r="U848" t="s">
        <v>114</v>
      </c>
      <c r="V848" t="s">
        <v>109</v>
      </c>
      <c r="W848" t="s">
        <v>3173</v>
      </c>
      <c r="Y848" t="s">
        <v>430</v>
      </c>
      <c r="Z848">
        <v>-6.97</v>
      </c>
      <c r="AA848">
        <v>-42.68</v>
      </c>
      <c r="AB848" t="s">
        <v>524</v>
      </c>
      <c r="AC848" t="s">
        <v>109</v>
      </c>
    </row>
    <row r="849" spans="1:29" x14ac:dyDescent="0.25">
      <c r="A849" t="s">
        <v>3166</v>
      </c>
      <c r="B849" t="s">
        <v>486</v>
      </c>
      <c r="C849" t="s">
        <v>605</v>
      </c>
      <c r="D849" t="s">
        <v>3420</v>
      </c>
      <c r="E849" t="s">
        <v>607</v>
      </c>
      <c r="F849" t="s">
        <v>3508</v>
      </c>
      <c r="G849" t="s">
        <v>3509</v>
      </c>
      <c r="H849" t="s">
        <v>464</v>
      </c>
      <c r="I849" t="s">
        <v>3465</v>
      </c>
      <c r="J849" t="s">
        <v>3215</v>
      </c>
      <c r="K849" t="s">
        <v>3510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467</v>
      </c>
      <c r="V849" t="s">
        <v>109</v>
      </c>
      <c r="W849" t="s">
        <v>3183</v>
      </c>
      <c r="Y849" t="s">
        <v>430</v>
      </c>
      <c r="Z849">
        <v>-5.36</v>
      </c>
      <c r="AA849">
        <v>-42.81</v>
      </c>
      <c r="AB849" t="s">
        <v>524</v>
      </c>
      <c r="AC849" t="s">
        <v>109</v>
      </c>
    </row>
    <row r="850" spans="1:29" x14ac:dyDescent="0.25">
      <c r="A850" t="s">
        <v>3166</v>
      </c>
      <c r="B850" t="s">
        <v>486</v>
      </c>
      <c r="C850" t="s">
        <v>605</v>
      </c>
      <c r="D850" t="s">
        <v>3420</v>
      </c>
      <c r="E850" t="s">
        <v>607</v>
      </c>
      <c r="F850" t="s">
        <v>3511</v>
      </c>
      <c r="G850" t="s">
        <v>3512</v>
      </c>
      <c r="H850" t="s">
        <v>464</v>
      </c>
      <c r="I850" t="s">
        <v>3328</v>
      </c>
      <c r="J850" t="s">
        <v>2203</v>
      </c>
      <c r="K850" t="s">
        <v>3513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467</v>
      </c>
      <c r="V850" t="s">
        <v>109</v>
      </c>
      <c r="W850" t="s">
        <v>3178</v>
      </c>
      <c r="Y850" t="s">
        <v>430</v>
      </c>
      <c r="Z850">
        <v>-3.93</v>
      </c>
      <c r="AA850">
        <v>-41.71</v>
      </c>
      <c r="AB850" t="s">
        <v>524</v>
      </c>
      <c r="AC850" t="s">
        <v>109</v>
      </c>
    </row>
    <row r="851" spans="1:29" x14ac:dyDescent="0.25">
      <c r="A851" t="s">
        <v>3166</v>
      </c>
      <c r="B851" t="s">
        <v>486</v>
      </c>
      <c r="C851" t="s">
        <v>605</v>
      </c>
      <c r="D851" t="s">
        <v>3420</v>
      </c>
      <c r="E851" t="s">
        <v>607</v>
      </c>
      <c r="F851" t="s">
        <v>3514</v>
      </c>
      <c r="G851" t="s">
        <v>3515</v>
      </c>
      <c r="H851" t="s">
        <v>464</v>
      </c>
      <c r="I851" t="s">
        <v>3516</v>
      </c>
      <c r="J851" t="s">
        <v>3517</v>
      </c>
      <c r="K851" t="s">
        <v>3518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467</v>
      </c>
      <c r="V851" t="s">
        <v>109</v>
      </c>
      <c r="W851" t="s">
        <v>3183</v>
      </c>
      <c r="Y851" t="s">
        <v>430</v>
      </c>
      <c r="Z851">
        <v>-5.09</v>
      </c>
      <c r="AA851">
        <v>-42.8</v>
      </c>
      <c r="AB851" t="s">
        <v>524</v>
      </c>
      <c r="AC851" t="s">
        <v>109</v>
      </c>
    </row>
    <row r="852" spans="1:29" x14ac:dyDescent="0.25">
      <c r="A852" t="s">
        <v>3166</v>
      </c>
      <c r="B852" t="s">
        <v>486</v>
      </c>
      <c r="C852" t="s">
        <v>605</v>
      </c>
      <c r="D852" t="s">
        <v>3420</v>
      </c>
      <c r="E852" t="s">
        <v>607</v>
      </c>
      <c r="F852" t="s">
        <v>3519</v>
      </c>
      <c r="G852" t="s">
        <v>3520</v>
      </c>
      <c r="H852" t="s">
        <v>464</v>
      </c>
      <c r="I852" t="s">
        <v>3373</v>
      </c>
      <c r="J852" t="s">
        <v>3521</v>
      </c>
      <c r="K852" t="s">
        <v>3522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3178</v>
      </c>
      <c r="Y852" t="s">
        <v>430</v>
      </c>
      <c r="Z852">
        <v>-7.09</v>
      </c>
      <c r="AA852">
        <v>-41.47</v>
      </c>
      <c r="AB852" t="s">
        <v>524</v>
      </c>
      <c r="AC852" t="s">
        <v>109</v>
      </c>
    </row>
    <row r="853" spans="1:29" x14ac:dyDescent="0.25">
      <c r="A853" t="s">
        <v>3166</v>
      </c>
      <c r="B853" t="s">
        <v>486</v>
      </c>
      <c r="C853" t="s">
        <v>605</v>
      </c>
      <c r="D853" t="s">
        <v>3420</v>
      </c>
      <c r="E853" t="s">
        <v>607</v>
      </c>
      <c r="F853" t="s">
        <v>3523</v>
      </c>
      <c r="G853" t="s">
        <v>3524</v>
      </c>
      <c r="H853" t="s">
        <v>464</v>
      </c>
      <c r="I853" t="s">
        <v>3318</v>
      </c>
      <c r="J853" t="s">
        <v>3525</v>
      </c>
      <c r="K853" t="s">
        <v>3526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3173</v>
      </c>
      <c r="Y853" t="s">
        <v>430</v>
      </c>
      <c r="Z853">
        <v>-7.08</v>
      </c>
      <c r="AA853">
        <v>-41.47</v>
      </c>
      <c r="AB853" t="s">
        <v>524</v>
      </c>
      <c r="AC853" t="s">
        <v>109</v>
      </c>
    </row>
    <row r="854" spans="1:29" x14ac:dyDescent="0.25">
      <c r="A854" t="s">
        <v>3166</v>
      </c>
      <c r="B854" t="s">
        <v>486</v>
      </c>
      <c r="C854" t="s">
        <v>605</v>
      </c>
      <c r="D854" t="s">
        <v>3420</v>
      </c>
      <c r="E854" t="s">
        <v>607</v>
      </c>
      <c r="F854" t="s">
        <v>3527</v>
      </c>
      <c r="G854" t="s">
        <v>3528</v>
      </c>
      <c r="H854" t="s">
        <v>464</v>
      </c>
      <c r="I854" t="s">
        <v>3529</v>
      </c>
      <c r="J854" t="s">
        <v>3530</v>
      </c>
      <c r="K854" t="s">
        <v>3531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467</v>
      </c>
      <c r="W854" t="s">
        <v>3173</v>
      </c>
      <c r="Y854" t="s">
        <v>430</v>
      </c>
      <c r="Z854">
        <v>-10.44</v>
      </c>
      <c r="AA854">
        <v>-45.16</v>
      </c>
      <c r="AB854" t="s">
        <v>650</v>
      </c>
      <c r="AC854" t="s">
        <v>109</v>
      </c>
    </row>
    <row r="855" spans="1:29" x14ac:dyDescent="0.25">
      <c r="A855" t="s">
        <v>3166</v>
      </c>
      <c r="B855" t="s">
        <v>486</v>
      </c>
      <c r="C855" t="s">
        <v>605</v>
      </c>
      <c r="D855" t="s">
        <v>3420</v>
      </c>
      <c r="E855" t="s">
        <v>607</v>
      </c>
      <c r="F855" t="s">
        <v>3532</v>
      </c>
      <c r="G855" t="s">
        <v>3533</v>
      </c>
      <c r="H855" t="s">
        <v>464</v>
      </c>
      <c r="I855" t="s">
        <v>3534</v>
      </c>
      <c r="J855" t="s">
        <v>3535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3173</v>
      </c>
      <c r="Y855" t="s">
        <v>430</v>
      </c>
      <c r="Z855">
        <v>-7.23</v>
      </c>
      <c r="AA855">
        <v>-44.55</v>
      </c>
      <c r="AB855" t="s">
        <v>650</v>
      </c>
      <c r="AC855" t="s">
        <v>109</v>
      </c>
    </row>
    <row r="856" spans="1:29" x14ac:dyDescent="0.25">
      <c r="A856" t="s">
        <v>3166</v>
      </c>
      <c r="B856" t="s">
        <v>486</v>
      </c>
      <c r="C856" t="s">
        <v>605</v>
      </c>
      <c r="D856" t="s">
        <v>3420</v>
      </c>
      <c r="E856" t="s">
        <v>607</v>
      </c>
      <c r="F856" t="s">
        <v>3536</v>
      </c>
      <c r="G856" t="s">
        <v>3537</v>
      </c>
      <c r="H856" t="s">
        <v>464</v>
      </c>
      <c r="I856" t="s">
        <v>3205</v>
      </c>
      <c r="J856" t="s">
        <v>3538</v>
      </c>
      <c r="K856" t="s">
        <v>3539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3173</v>
      </c>
      <c r="Y856" t="s">
        <v>430</v>
      </c>
      <c r="Z856">
        <v>-6.79</v>
      </c>
      <c r="AA856">
        <v>-43.57</v>
      </c>
      <c r="AB856" t="s">
        <v>524</v>
      </c>
      <c r="AC856" t="s">
        <v>109</v>
      </c>
    </row>
    <row r="857" spans="1:29" x14ac:dyDescent="0.25">
      <c r="A857" t="s">
        <v>3166</v>
      </c>
      <c r="B857" t="s">
        <v>486</v>
      </c>
      <c r="C857" t="s">
        <v>605</v>
      </c>
      <c r="D857" t="s">
        <v>3420</v>
      </c>
      <c r="E857" t="s">
        <v>607</v>
      </c>
      <c r="F857" t="s">
        <v>3540</v>
      </c>
      <c r="G857" t="s">
        <v>3541</v>
      </c>
      <c r="H857" t="s">
        <v>464</v>
      </c>
      <c r="I857" t="s">
        <v>3542</v>
      </c>
      <c r="J857" t="s">
        <v>3543</v>
      </c>
      <c r="K857" t="s">
        <v>3544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3183</v>
      </c>
      <c r="Y857" t="s">
        <v>430</v>
      </c>
      <c r="Z857">
        <v>-5.0599999999999996</v>
      </c>
      <c r="AA857">
        <v>-42.75</v>
      </c>
      <c r="AB857" t="s">
        <v>626</v>
      </c>
      <c r="AC857" t="s">
        <v>109</v>
      </c>
    </row>
    <row r="858" spans="1:29" x14ac:dyDescent="0.25">
      <c r="A858" t="s">
        <v>3166</v>
      </c>
      <c r="B858" t="s">
        <v>496</v>
      </c>
      <c r="C858" t="s">
        <v>605</v>
      </c>
      <c r="D858" t="s">
        <v>3420</v>
      </c>
      <c r="E858" t="s">
        <v>607</v>
      </c>
      <c r="F858" t="s">
        <v>3545</v>
      </c>
      <c r="G858" t="s">
        <v>3546</v>
      </c>
      <c r="H858" t="s">
        <v>464</v>
      </c>
      <c r="I858" t="s">
        <v>3350</v>
      </c>
      <c r="J858" t="s">
        <v>1796</v>
      </c>
      <c r="K858" t="s">
        <v>3547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580</v>
      </c>
      <c r="U858" t="s">
        <v>114</v>
      </c>
      <c r="V858" t="s">
        <v>109</v>
      </c>
      <c r="W858" t="s">
        <v>3183</v>
      </c>
      <c r="Y858" t="s">
        <v>430</v>
      </c>
      <c r="Z858">
        <v>-4.76</v>
      </c>
      <c r="AA858">
        <v>-42.58</v>
      </c>
      <c r="AB858" t="s">
        <v>524</v>
      </c>
      <c r="AC858" t="s">
        <v>109</v>
      </c>
    </row>
    <row r="859" spans="1:29" x14ac:dyDescent="0.25">
      <c r="A859" t="s">
        <v>3166</v>
      </c>
      <c r="B859" t="s">
        <v>496</v>
      </c>
      <c r="C859" t="s">
        <v>605</v>
      </c>
      <c r="D859" t="s">
        <v>3420</v>
      </c>
      <c r="E859" t="s">
        <v>607</v>
      </c>
      <c r="F859" t="s">
        <v>3548</v>
      </c>
      <c r="G859" t="s">
        <v>3549</v>
      </c>
      <c r="H859" t="s">
        <v>464</v>
      </c>
      <c r="I859" t="s">
        <v>3455</v>
      </c>
      <c r="J859" t="s">
        <v>502</v>
      </c>
      <c r="K859" t="s">
        <v>3513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467</v>
      </c>
      <c r="V859" t="s">
        <v>109</v>
      </c>
      <c r="W859" t="s">
        <v>3178</v>
      </c>
      <c r="Y859" t="s">
        <v>430</v>
      </c>
      <c r="Z859">
        <v>-4.83</v>
      </c>
      <c r="AA859">
        <v>-42.17</v>
      </c>
      <c r="AB859" t="s">
        <v>524</v>
      </c>
      <c r="AC859" t="s">
        <v>109</v>
      </c>
    </row>
    <row r="860" spans="1:29" x14ac:dyDescent="0.25">
      <c r="A860" t="s">
        <v>3166</v>
      </c>
      <c r="B860" t="s">
        <v>496</v>
      </c>
      <c r="C860" t="s">
        <v>605</v>
      </c>
      <c r="D860" t="s">
        <v>3420</v>
      </c>
      <c r="E860" t="s">
        <v>607</v>
      </c>
      <c r="F860" t="s">
        <v>3550</v>
      </c>
      <c r="G860" t="s">
        <v>3551</v>
      </c>
      <c r="H860" t="s">
        <v>464</v>
      </c>
      <c r="I860" t="s">
        <v>3345</v>
      </c>
      <c r="J860" t="s">
        <v>1796</v>
      </c>
      <c r="K860" t="s">
        <v>3552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467</v>
      </c>
      <c r="V860" t="s">
        <v>109</v>
      </c>
      <c r="W860" t="s">
        <v>3178</v>
      </c>
      <c r="X860" t="s">
        <v>3553</v>
      </c>
      <c r="Y860" t="s">
        <v>430</v>
      </c>
      <c r="Z860">
        <v>-5.32</v>
      </c>
      <c r="AA860">
        <v>-41.55</v>
      </c>
      <c r="AB860" t="s">
        <v>524</v>
      </c>
      <c r="AC860" t="s">
        <v>109</v>
      </c>
    </row>
    <row r="861" spans="1:29" x14ac:dyDescent="0.25">
      <c r="A861" t="s">
        <v>3166</v>
      </c>
      <c r="B861" t="s">
        <v>496</v>
      </c>
      <c r="C861" t="s">
        <v>605</v>
      </c>
      <c r="D861" t="s">
        <v>3420</v>
      </c>
      <c r="E861" t="s">
        <v>607</v>
      </c>
      <c r="F861" t="s">
        <v>3554</v>
      </c>
      <c r="G861" t="s">
        <v>3555</v>
      </c>
      <c r="H861" t="s">
        <v>464</v>
      </c>
      <c r="I861" t="s">
        <v>3556</v>
      </c>
      <c r="J861" t="s">
        <v>611</v>
      </c>
      <c r="K861" t="s">
        <v>3557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580</v>
      </c>
      <c r="U861" t="s">
        <v>114</v>
      </c>
      <c r="V861" t="s">
        <v>109</v>
      </c>
      <c r="W861" t="s">
        <v>3178</v>
      </c>
      <c r="Y861" t="s">
        <v>430</v>
      </c>
      <c r="Z861">
        <v>-3.89</v>
      </c>
      <c r="AA861">
        <v>-42.23</v>
      </c>
      <c r="AB861" t="s">
        <v>650</v>
      </c>
      <c r="AC861" t="s">
        <v>109</v>
      </c>
    </row>
    <row r="862" spans="1:29" x14ac:dyDescent="0.25">
      <c r="A862" t="s">
        <v>3166</v>
      </c>
      <c r="B862" t="s">
        <v>496</v>
      </c>
      <c r="C862" t="s">
        <v>605</v>
      </c>
      <c r="D862" t="s">
        <v>3420</v>
      </c>
      <c r="E862" t="s">
        <v>607</v>
      </c>
      <c r="F862" t="s">
        <v>3558</v>
      </c>
      <c r="G862" t="s">
        <v>3559</v>
      </c>
      <c r="H862" t="s">
        <v>464</v>
      </c>
      <c r="I862" t="s">
        <v>3176</v>
      </c>
      <c r="J862" t="s">
        <v>611</v>
      </c>
      <c r="K862" t="s">
        <v>3560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580</v>
      </c>
      <c r="U862" t="s">
        <v>114</v>
      </c>
      <c r="V862" t="s">
        <v>109</v>
      </c>
      <c r="W862" t="s">
        <v>3178</v>
      </c>
      <c r="Y862" t="s">
        <v>430</v>
      </c>
      <c r="Z862">
        <v>-2.91</v>
      </c>
      <c r="AA862">
        <v>-41.78</v>
      </c>
      <c r="AB862" t="s">
        <v>650</v>
      </c>
      <c r="AC862" t="s">
        <v>109</v>
      </c>
    </row>
    <row r="863" spans="1:29" x14ac:dyDescent="0.25">
      <c r="A863" t="s">
        <v>3166</v>
      </c>
      <c r="B863" t="s">
        <v>496</v>
      </c>
      <c r="C863" t="s">
        <v>605</v>
      </c>
      <c r="D863" t="s">
        <v>3420</v>
      </c>
      <c r="E863" t="s">
        <v>607</v>
      </c>
      <c r="F863" t="s">
        <v>3561</v>
      </c>
      <c r="G863" t="s">
        <v>3562</v>
      </c>
      <c r="H863" t="s">
        <v>464</v>
      </c>
      <c r="I863" t="s">
        <v>3367</v>
      </c>
      <c r="J863" t="s">
        <v>3563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580</v>
      </c>
      <c r="V863" t="s">
        <v>114</v>
      </c>
      <c r="W863" t="s">
        <v>3173</v>
      </c>
      <c r="Y863" t="s">
        <v>430</v>
      </c>
      <c r="Z863">
        <v>-6.98</v>
      </c>
      <c r="AA863">
        <v>-41.23</v>
      </c>
      <c r="AB863" t="s">
        <v>626</v>
      </c>
      <c r="AC863" t="s">
        <v>109</v>
      </c>
    </row>
    <row r="864" spans="1:29" x14ac:dyDescent="0.25">
      <c r="A864" t="s">
        <v>3166</v>
      </c>
      <c r="B864" t="s">
        <v>517</v>
      </c>
      <c r="C864" t="s">
        <v>605</v>
      </c>
      <c r="D864" t="s">
        <v>3420</v>
      </c>
      <c r="E864" t="s">
        <v>607</v>
      </c>
      <c r="F864" t="s">
        <v>3564</v>
      </c>
      <c r="G864" t="s">
        <v>3565</v>
      </c>
      <c r="H864" t="s">
        <v>464</v>
      </c>
      <c r="I864" t="s">
        <v>3482</v>
      </c>
      <c r="J864" t="s">
        <v>611</v>
      </c>
      <c r="K864" t="s">
        <v>3566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467</v>
      </c>
      <c r="V864" t="s">
        <v>109</v>
      </c>
      <c r="W864" t="s">
        <v>3183</v>
      </c>
      <c r="Y864" t="s">
        <v>430</v>
      </c>
      <c r="Z864">
        <v>-8.35</v>
      </c>
      <c r="AA864">
        <v>-42.26</v>
      </c>
      <c r="AB864" t="s">
        <v>524</v>
      </c>
      <c r="AC864" t="s">
        <v>109</v>
      </c>
    </row>
    <row r="865" spans="1:29" x14ac:dyDescent="0.25">
      <c r="A865" t="s">
        <v>3166</v>
      </c>
      <c r="B865" t="s">
        <v>517</v>
      </c>
      <c r="C865" t="s">
        <v>605</v>
      </c>
      <c r="D865" t="s">
        <v>3420</v>
      </c>
      <c r="E865" t="s">
        <v>607</v>
      </c>
      <c r="F865" t="s">
        <v>3567</v>
      </c>
      <c r="G865" t="s">
        <v>3568</v>
      </c>
      <c r="H865" t="s">
        <v>464</v>
      </c>
      <c r="I865" t="s">
        <v>3569</v>
      </c>
      <c r="J865" t="s">
        <v>611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467</v>
      </c>
      <c r="V865" t="s">
        <v>109</v>
      </c>
      <c r="W865" t="s">
        <v>3173</v>
      </c>
      <c r="Y865" t="s">
        <v>430</v>
      </c>
      <c r="Z865">
        <v>-6.77</v>
      </c>
      <c r="AA865">
        <v>-43.24</v>
      </c>
      <c r="AB865" t="s">
        <v>524</v>
      </c>
      <c r="AC865" t="s">
        <v>109</v>
      </c>
    </row>
    <row r="866" spans="1:29" x14ac:dyDescent="0.25">
      <c r="A866" t="s">
        <v>3166</v>
      </c>
      <c r="B866" t="s">
        <v>517</v>
      </c>
      <c r="C866" t="s">
        <v>605</v>
      </c>
      <c r="D866" t="s">
        <v>3420</v>
      </c>
      <c r="E866" t="s">
        <v>607</v>
      </c>
      <c r="F866" t="s">
        <v>3570</v>
      </c>
      <c r="G866" t="s">
        <v>3571</v>
      </c>
      <c r="H866" t="s">
        <v>464</v>
      </c>
      <c r="I866" t="s">
        <v>3572</v>
      </c>
      <c r="J866" t="s">
        <v>611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467</v>
      </c>
      <c r="V866" t="s">
        <v>109</v>
      </c>
      <c r="W866" t="s">
        <v>3173</v>
      </c>
      <c r="Y866" t="s">
        <v>430</v>
      </c>
      <c r="Z866">
        <v>-6.45</v>
      </c>
      <c r="AA866">
        <v>-41.94</v>
      </c>
      <c r="AB866" t="s">
        <v>524</v>
      </c>
      <c r="AC866" t="s">
        <v>109</v>
      </c>
    </row>
    <row r="867" spans="1:29" x14ac:dyDescent="0.25">
      <c r="A867" t="s">
        <v>3166</v>
      </c>
      <c r="B867" t="s">
        <v>517</v>
      </c>
      <c r="C867" t="s">
        <v>605</v>
      </c>
      <c r="D867" t="s">
        <v>3420</v>
      </c>
      <c r="E867" t="s">
        <v>607</v>
      </c>
      <c r="F867" t="s">
        <v>3573</v>
      </c>
      <c r="G867" t="s">
        <v>3574</v>
      </c>
      <c r="H867" t="s">
        <v>464</v>
      </c>
      <c r="I867" t="s">
        <v>3373</v>
      </c>
      <c r="J867" t="s">
        <v>1800</v>
      </c>
      <c r="K867" t="s">
        <v>3575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3178</v>
      </c>
      <c r="Y867" t="s">
        <v>430</v>
      </c>
      <c r="Z867">
        <v>-7.09</v>
      </c>
      <c r="AA867">
        <v>-41.47</v>
      </c>
      <c r="AB867" t="s">
        <v>524</v>
      </c>
      <c r="AC867" t="s">
        <v>109</v>
      </c>
    </row>
    <row r="868" spans="1:29" x14ac:dyDescent="0.25">
      <c r="A868" t="s">
        <v>3166</v>
      </c>
      <c r="B868" t="s">
        <v>517</v>
      </c>
      <c r="C868" t="s">
        <v>605</v>
      </c>
      <c r="D868" t="s">
        <v>3420</v>
      </c>
      <c r="E868" t="s">
        <v>607</v>
      </c>
      <c r="F868" t="s">
        <v>3576</v>
      </c>
      <c r="G868" t="s">
        <v>3577</v>
      </c>
      <c r="H868" t="s">
        <v>464</v>
      </c>
      <c r="I868" t="s">
        <v>3578</v>
      </c>
      <c r="J868" t="s">
        <v>1796</v>
      </c>
      <c r="K868" t="s">
        <v>3579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467</v>
      </c>
      <c r="V868" t="s">
        <v>109</v>
      </c>
      <c r="W868" t="s">
        <v>3183</v>
      </c>
      <c r="Y868" t="s">
        <v>430</v>
      </c>
      <c r="Z868">
        <v>-4.24</v>
      </c>
      <c r="AA868">
        <v>-42.29</v>
      </c>
      <c r="AB868" t="s">
        <v>524</v>
      </c>
      <c r="AC868" t="s">
        <v>109</v>
      </c>
    </row>
    <row r="869" spans="1:29" x14ac:dyDescent="0.25">
      <c r="A869" t="s">
        <v>3166</v>
      </c>
      <c r="B869" t="s">
        <v>517</v>
      </c>
      <c r="C869" t="s">
        <v>605</v>
      </c>
      <c r="D869" t="s">
        <v>3420</v>
      </c>
      <c r="E869" t="s">
        <v>607</v>
      </c>
      <c r="F869" t="s">
        <v>3580</v>
      </c>
      <c r="G869" t="s">
        <v>3581</v>
      </c>
      <c r="H869" t="s">
        <v>464</v>
      </c>
      <c r="I869" t="s">
        <v>3582</v>
      </c>
      <c r="J869" t="s">
        <v>611</v>
      </c>
      <c r="K869" t="s">
        <v>3583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467</v>
      </c>
      <c r="V869" t="s">
        <v>109</v>
      </c>
      <c r="W869" t="s">
        <v>3178</v>
      </c>
      <c r="Y869" t="s">
        <v>430</v>
      </c>
      <c r="Z869">
        <v>-4.43</v>
      </c>
      <c r="AA869">
        <v>-41.45</v>
      </c>
      <c r="AB869" t="s">
        <v>524</v>
      </c>
      <c r="AC869" t="s">
        <v>109</v>
      </c>
    </row>
    <row r="870" spans="1:29" x14ac:dyDescent="0.25">
      <c r="A870" t="s">
        <v>3166</v>
      </c>
      <c r="B870" t="s">
        <v>517</v>
      </c>
      <c r="C870" t="s">
        <v>605</v>
      </c>
      <c r="D870" t="s">
        <v>3420</v>
      </c>
      <c r="E870" t="s">
        <v>607</v>
      </c>
      <c r="F870" t="s">
        <v>3584</v>
      </c>
      <c r="G870" t="s">
        <v>3585</v>
      </c>
      <c r="H870" t="s">
        <v>464</v>
      </c>
      <c r="I870" t="s">
        <v>3442</v>
      </c>
      <c r="J870" t="s">
        <v>3586</v>
      </c>
      <c r="K870" t="s">
        <v>3587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3183</v>
      </c>
      <c r="Y870" t="s">
        <v>430</v>
      </c>
      <c r="Z870">
        <v>-5.36</v>
      </c>
      <c r="AA870">
        <v>-42.68</v>
      </c>
      <c r="AB870" t="s">
        <v>524</v>
      </c>
      <c r="AC870" t="s">
        <v>109</v>
      </c>
    </row>
    <row r="871" spans="1:29" x14ac:dyDescent="0.25">
      <c r="A871" t="s">
        <v>3166</v>
      </c>
      <c r="B871" t="s">
        <v>517</v>
      </c>
      <c r="C871" t="s">
        <v>605</v>
      </c>
      <c r="D871" t="s">
        <v>3420</v>
      </c>
      <c r="E871" t="s">
        <v>607</v>
      </c>
      <c r="F871" t="s">
        <v>3588</v>
      </c>
      <c r="G871" t="s">
        <v>3589</v>
      </c>
      <c r="H871" t="s">
        <v>464</v>
      </c>
      <c r="I871" t="s">
        <v>3176</v>
      </c>
      <c r="J871" t="s">
        <v>502</v>
      </c>
      <c r="K871" t="s">
        <v>3590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580</v>
      </c>
      <c r="U871" t="s">
        <v>114</v>
      </c>
      <c r="V871" t="s">
        <v>109</v>
      </c>
      <c r="W871" t="s">
        <v>3178</v>
      </c>
      <c r="Y871" t="s">
        <v>430</v>
      </c>
      <c r="Z871">
        <v>-2.91</v>
      </c>
      <c r="AA871">
        <v>-41.78</v>
      </c>
      <c r="AB871" t="s">
        <v>524</v>
      </c>
      <c r="AC871" t="s">
        <v>109</v>
      </c>
    </row>
    <row r="872" spans="1:29" x14ac:dyDescent="0.25">
      <c r="A872" t="s">
        <v>3166</v>
      </c>
      <c r="B872" t="s">
        <v>517</v>
      </c>
      <c r="C872" t="s">
        <v>605</v>
      </c>
      <c r="D872" t="s">
        <v>3420</v>
      </c>
      <c r="E872" t="s">
        <v>607</v>
      </c>
      <c r="F872" t="s">
        <v>3591</v>
      </c>
      <c r="G872" t="s">
        <v>3592</v>
      </c>
      <c r="H872" t="s">
        <v>464</v>
      </c>
      <c r="I872" t="s">
        <v>3593</v>
      </c>
      <c r="J872" t="s">
        <v>3594</v>
      </c>
      <c r="K872" t="s">
        <v>3595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467</v>
      </c>
      <c r="V872" t="s">
        <v>109</v>
      </c>
      <c r="W872" t="s">
        <v>3183</v>
      </c>
      <c r="Y872" t="s">
        <v>430</v>
      </c>
      <c r="Z872">
        <v>-5.09</v>
      </c>
      <c r="AA872">
        <v>-42.8</v>
      </c>
      <c r="AB872" t="s">
        <v>524</v>
      </c>
      <c r="AC872" t="s">
        <v>109</v>
      </c>
    </row>
    <row r="873" spans="1:29" x14ac:dyDescent="0.25">
      <c r="A873" t="s">
        <v>3166</v>
      </c>
      <c r="B873" t="s">
        <v>517</v>
      </c>
      <c r="C873" t="s">
        <v>605</v>
      </c>
      <c r="D873" t="s">
        <v>3420</v>
      </c>
      <c r="E873" t="s">
        <v>607</v>
      </c>
      <c r="F873" t="s">
        <v>3596</v>
      </c>
      <c r="G873" t="s">
        <v>3597</v>
      </c>
      <c r="H873" t="s">
        <v>464</v>
      </c>
      <c r="I873" t="s">
        <v>3404</v>
      </c>
      <c r="J873" t="s">
        <v>3598</v>
      </c>
      <c r="K873" t="s">
        <v>3599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3173</v>
      </c>
      <c r="Y873" t="s">
        <v>430</v>
      </c>
      <c r="Z873">
        <v>-7.08</v>
      </c>
      <c r="AA873">
        <v>-41.47</v>
      </c>
      <c r="AB873" t="s">
        <v>524</v>
      </c>
      <c r="AC873" t="s">
        <v>109</v>
      </c>
    </row>
    <row r="874" spans="1:29" x14ac:dyDescent="0.25">
      <c r="A874" t="s">
        <v>3166</v>
      </c>
      <c r="B874" t="s">
        <v>517</v>
      </c>
      <c r="C874" t="s">
        <v>605</v>
      </c>
      <c r="D874" t="s">
        <v>3420</v>
      </c>
      <c r="E874" t="s">
        <v>607</v>
      </c>
      <c r="F874" t="s">
        <v>3600</v>
      </c>
      <c r="G874" t="s">
        <v>3601</v>
      </c>
      <c r="H874" t="s">
        <v>464</v>
      </c>
      <c r="I874" t="s">
        <v>3460</v>
      </c>
      <c r="J874" t="s">
        <v>611</v>
      </c>
      <c r="K874" t="s">
        <v>3544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3183</v>
      </c>
      <c r="Y874" t="s">
        <v>430</v>
      </c>
      <c r="Z874">
        <v>-4.17</v>
      </c>
      <c r="AA874">
        <v>-42.9</v>
      </c>
      <c r="AB874" t="s">
        <v>524</v>
      </c>
      <c r="AC874" t="s">
        <v>109</v>
      </c>
    </row>
    <row r="875" spans="1:29" x14ac:dyDescent="0.25">
      <c r="A875" t="s">
        <v>3166</v>
      </c>
      <c r="B875" t="s">
        <v>581</v>
      </c>
      <c r="C875" t="s">
        <v>605</v>
      </c>
      <c r="D875" t="s">
        <v>3420</v>
      </c>
      <c r="E875" t="s">
        <v>607</v>
      </c>
      <c r="F875" t="s">
        <v>3602</v>
      </c>
      <c r="G875" t="s">
        <v>3603</v>
      </c>
      <c r="H875" t="s">
        <v>464</v>
      </c>
      <c r="I875" t="s">
        <v>3500</v>
      </c>
      <c r="J875" t="s">
        <v>3604</v>
      </c>
      <c r="K875" t="s">
        <v>3448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3173</v>
      </c>
      <c r="Y875" t="s">
        <v>430</v>
      </c>
      <c r="Z875">
        <v>0</v>
      </c>
      <c r="AA875">
        <v>0</v>
      </c>
      <c r="AB875" t="s">
        <v>650</v>
      </c>
    </row>
    <row r="876" spans="1:29" x14ac:dyDescent="0.25">
      <c r="A876" t="s">
        <v>3166</v>
      </c>
      <c r="B876" t="s">
        <v>2556</v>
      </c>
      <c r="C876" t="s">
        <v>605</v>
      </c>
      <c r="D876" t="s">
        <v>3420</v>
      </c>
      <c r="E876" t="s">
        <v>607</v>
      </c>
      <c r="F876" t="s">
        <v>3605</v>
      </c>
      <c r="G876" t="s">
        <v>3606</v>
      </c>
      <c r="H876" t="s">
        <v>464</v>
      </c>
      <c r="I876" t="s">
        <v>3607</v>
      </c>
      <c r="J876" t="s">
        <v>2559</v>
      </c>
      <c r="K876" t="s">
        <v>3531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467</v>
      </c>
      <c r="W876" t="s">
        <v>3173</v>
      </c>
      <c r="Y876" t="s">
        <v>430</v>
      </c>
      <c r="Z876">
        <v>-9.11</v>
      </c>
      <c r="AA876">
        <v>-45.92</v>
      </c>
      <c r="AB876" t="s">
        <v>650</v>
      </c>
      <c r="AC876" t="s">
        <v>109</v>
      </c>
    </row>
    <row r="877" spans="1:29" x14ac:dyDescent="0.25">
      <c r="A877" t="s">
        <v>3166</v>
      </c>
      <c r="B877" t="s">
        <v>2556</v>
      </c>
      <c r="C877" t="s">
        <v>605</v>
      </c>
      <c r="D877" t="s">
        <v>3420</v>
      </c>
      <c r="E877" t="s">
        <v>607</v>
      </c>
      <c r="F877" t="s">
        <v>3608</v>
      </c>
      <c r="G877" t="s">
        <v>3609</v>
      </c>
      <c r="H877" t="s">
        <v>464</v>
      </c>
      <c r="I877" t="s">
        <v>3309</v>
      </c>
      <c r="J877" t="s">
        <v>2559</v>
      </c>
      <c r="K877" t="s">
        <v>3539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3173</v>
      </c>
      <c r="Y877" t="s">
        <v>430</v>
      </c>
      <c r="Z877">
        <v>-7.64</v>
      </c>
      <c r="AA877">
        <v>-43.95</v>
      </c>
      <c r="AB877" t="s">
        <v>650</v>
      </c>
      <c r="AC877" t="s">
        <v>109</v>
      </c>
    </row>
    <row r="878" spans="1:29" x14ac:dyDescent="0.25">
      <c r="A878" t="s">
        <v>3166</v>
      </c>
      <c r="B878" t="s">
        <v>574</v>
      </c>
      <c r="C878" t="s">
        <v>478</v>
      </c>
      <c r="D878" t="s">
        <v>3610</v>
      </c>
      <c r="E878" t="s">
        <v>644</v>
      </c>
      <c r="F878" t="s">
        <v>3611</v>
      </c>
      <c r="G878" t="s">
        <v>3612</v>
      </c>
      <c r="H878" t="s">
        <v>464</v>
      </c>
      <c r="I878" t="s">
        <v>3613</v>
      </c>
      <c r="J878" t="s">
        <v>3614</v>
      </c>
      <c r="K878" t="s">
        <v>3615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467</v>
      </c>
      <c r="W878" t="s">
        <v>3183</v>
      </c>
      <c r="Y878" t="s">
        <v>430</v>
      </c>
      <c r="Z878">
        <v>-5.09</v>
      </c>
      <c r="AA878">
        <v>-42.8</v>
      </c>
      <c r="AB878" t="s">
        <v>650</v>
      </c>
      <c r="AC878" t="s">
        <v>109</v>
      </c>
    </row>
    <row r="879" spans="1:29" x14ac:dyDescent="0.25">
      <c r="A879" t="s">
        <v>3166</v>
      </c>
      <c r="B879" t="s">
        <v>642</v>
      </c>
      <c r="C879" t="s">
        <v>478</v>
      </c>
      <c r="D879" t="s">
        <v>3610</v>
      </c>
      <c r="E879" t="s">
        <v>644</v>
      </c>
      <c r="F879" t="s">
        <v>3616</v>
      </c>
      <c r="G879" t="s">
        <v>3617</v>
      </c>
      <c r="H879" t="s">
        <v>464</v>
      </c>
      <c r="I879" t="s">
        <v>3248</v>
      </c>
      <c r="J879" t="s">
        <v>3618</v>
      </c>
      <c r="K879" t="s">
        <v>3619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467</v>
      </c>
      <c r="W879" t="s">
        <v>3178</v>
      </c>
      <c r="Y879" t="s">
        <v>430</v>
      </c>
      <c r="Z879">
        <v>-3.08</v>
      </c>
      <c r="AA879">
        <v>-41.45</v>
      </c>
      <c r="AB879" t="s">
        <v>476</v>
      </c>
      <c r="AC879" t="s">
        <v>109</v>
      </c>
    </row>
    <row r="880" spans="1:29" x14ac:dyDescent="0.25">
      <c r="A880" t="s">
        <v>3166</v>
      </c>
      <c r="B880" t="s">
        <v>642</v>
      </c>
      <c r="C880" t="s">
        <v>478</v>
      </c>
      <c r="D880" t="s">
        <v>3610</v>
      </c>
      <c r="E880" t="s">
        <v>644</v>
      </c>
      <c r="F880" t="s">
        <v>3620</v>
      </c>
      <c r="G880" t="s">
        <v>3621</v>
      </c>
      <c r="H880" t="s">
        <v>464</v>
      </c>
      <c r="I880" t="s">
        <v>3582</v>
      </c>
      <c r="J880" t="s">
        <v>3622</v>
      </c>
      <c r="K880" t="s">
        <v>3623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467</v>
      </c>
      <c r="W880" t="s">
        <v>3178</v>
      </c>
      <c r="Y880" t="s">
        <v>430</v>
      </c>
      <c r="Z880">
        <v>-4.43</v>
      </c>
      <c r="AA880">
        <v>-41.45</v>
      </c>
      <c r="AB880" t="s">
        <v>650</v>
      </c>
      <c r="AC880" t="s">
        <v>109</v>
      </c>
    </row>
    <row r="881" spans="1:29" x14ac:dyDescent="0.25">
      <c r="A881" t="s">
        <v>3166</v>
      </c>
      <c r="B881" t="s">
        <v>642</v>
      </c>
      <c r="C881" t="s">
        <v>478</v>
      </c>
      <c r="D881" t="s">
        <v>3610</v>
      </c>
      <c r="E881" t="s">
        <v>644</v>
      </c>
      <c r="F881" t="s">
        <v>3624</v>
      </c>
      <c r="G881" t="s">
        <v>3625</v>
      </c>
      <c r="H881" t="s">
        <v>464</v>
      </c>
      <c r="I881" t="s">
        <v>3328</v>
      </c>
      <c r="J881" t="s">
        <v>3626</v>
      </c>
      <c r="K881" t="s">
        <v>3627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467</v>
      </c>
      <c r="W881" t="s">
        <v>3178</v>
      </c>
      <c r="X881" t="s">
        <v>3330</v>
      </c>
      <c r="Y881" t="s">
        <v>430</v>
      </c>
      <c r="Z881">
        <v>-3.93</v>
      </c>
      <c r="AA881">
        <v>-41.71</v>
      </c>
      <c r="AB881" t="s">
        <v>650</v>
      </c>
      <c r="AC881" t="s">
        <v>109</v>
      </c>
    </row>
    <row r="882" spans="1:29" x14ac:dyDescent="0.25">
      <c r="A882" t="s">
        <v>3166</v>
      </c>
      <c r="B882" t="s">
        <v>642</v>
      </c>
      <c r="C882" t="s">
        <v>478</v>
      </c>
      <c r="D882" t="s">
        <v>3610</v>
      </c>
      <c r="E882" t="s">
        <v>644</v>
      </c>
      <c r="F882" t="s">
        <v>3628</v>
      </c>
      <c r="G882" t="s">
        <v>3629</v>
      </c>
      <c r="H882" t="s">
        <v>464</v>
      </c>
      <c r="I882" t="s">
        <v>3314</v>
      </c>
      <c r="J882" t="s">
        <v>3630</v>
      </c>
      <c r="K882" t="s">
        <v>3631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467</v>
      </c>
      <c r="W882" t="s">
        <v>3173</v>
      </c>
      <c r="Y882" t="s">
        <v>430</v>
      </c>
      <c r="Z882">
        <v>-6.2</v>
      </c>
      <c r="AA882">
        <v>-42.14</v>
      </c>
      <c r="AB882" t="s">
        <v>650</v>
      </c>
      <c r="AC882" t="s">
        <v>109</v>
      </c>
    </row>
    <row r="883" spans="1:29" x14ac:dyDescent="0.25">
      <c r="A883" t="s">
        <v>3166</v>
      </c>
      <c r="B883" t="s">
        <v>642</v>
      </c>
      <c r="C883" t="s">
        <v>478</v>
      </c>
      <c r="D883" t="s">
        <v>3610</v>
      </c>
      <c r="E883" t="s">
        <v>644</v>
      </c>
      <c r="F883" t="s">
        <v>3632</v>
      </c>
      <c r="G883" t="s">
        <v>3633</v>
      </c>
      <c r="H883" t="s">
        <v>464</v>
      </c>
      <c r="I883" t="s">
        <v>3634</v>
      </c>
      <c r="J883" t="s">
        <v>7206</v>
      </c>
      <c r="K883" t="s">
        <v>3635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467</v>
      </c>
      <c r="W883" t="s">
        <v>3178</v>
      </c>
      <c r="Y883" t="s">
        <v>430</v>
      </c>
      <c r="Z883">
        <v>-3.72</v>
      </c>
      <c r="AA883">
        <v>-42.56</v>
      </c>
      <c r="AB883" t="s">
        <v>650</v>
      </c>
      <c r="AC883" t="s">
        <v>109</v>
      </c>
    </row>
    <row r="884" spans="1:29" x14ac:dyDescent="0.25">
      <c r="A884" t="s">
        <v>3166</v>
      </c>
      <c r="B884" t="s">
        <v>642</v>
      </c>
      <c r="C884" t="s">
        <v>478</v>
      </c>
      <c r="D884" t="s">
        <v>3610</v>
      </c>
      <c r="E884" t="s">
        <v>644</v>
      </c>
      <c r="F884" t="s">
        <v>3636</v>
      </c>
      <c r="G884" t="s">
        <v>3637</v>
      </c>
      <c r="H884" t="s">
        <v>464</v>
      </c>
      <c r="I884" t="s">
        <v>3201</v>
      </c>
      <c r="J884" t="s">
        <v>3638</v>
      </c>
      <c r="K884" t="s">
        <v>3615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467</v>
      </c>
      <c r="W884" t="s">
        <v>3183</v>
      </c>
      <c r="X884" t="s">
        <v>3639</v>
      </c>
      <c r="Y884" t="s">
        <v>430</v>
      </c>
      <c r="Z884">
        <v>-5.91</v>
      </c>
      <c r="AA884">
        <v>-42.72</v>
      </c>
      <c r="AB884" t="s">
        <v>650</v>
      </c>
      <c r="AC884" t="s">
        <v>109</v>
      </c>
    </row>
    <row r="885" spans="1:29" x14ac:dyDescent="0.25">
      <c r="A885" t="s">
        <v>3166</v>
      </c>
      <c r="B885" t="s">
        <v>642</v>
      </c>
      <c r="C885" t="s">
        <v>478</v>
      </c>
      <c r="D885" t="s">
        <v>3610</v>
      </c>
      <c r="E885" t="s">
        <v>644</v>
      </c>
      <c r="F885" t="s">
        <v>3640</v>
      </c>
      <c r="G885" t="s">
        <v>3641</v>
      </c>
      <c r="H885" t="s">
        <v>464</v>
      </c>
      <c r="I885" t="s">
        <v>3262</v>
      </c>
      <c r="J885" t="s">
        <v>705</v>
      </c>
      <c r="K885" t="s">
        <v>3642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467</v>
      </c>
      <c r="W885" t="s">
        <v>3173</v>
      </c>
      <c r="Y885" t="s">
        <v>430</v>
      </c>
      <c r="Z885">
        <v>-10.039999999999999</v>
      </c>
      <c r="AA885">
        <v>-44.31</v>
      </c>
      <c r="AB885" t="s">
        <v>650</v>
      </c>
      <c r="AC885" t="s">
        <v>109</v>
      </c>
    </row>
    <row r="886" spans="1:29" x14ac:dyDescent="0.25">
      <c r="A886" t="s">
        <v>3166</v>
      </c>
      <c r="B886" t="s">
        <v>642</v>
      </c>
      <c r="C886" t="s">
        <v>478</v>
      </c>
      <c r="D886" t="s">
        <v>3610</v>
      </c>
      <c r="E886" t="s">
        <v>644</v>
      </c>
      <c r="F886" t="s">
        <v>3643</v>
      </c>
      <c r="G886" t="s">
        <v>3644</v>
      </c>
      <c r="H886" t="s">
        <v>464</v>
      </c>
      <c r="I886" t="s">
        <v>3446</v>
      </c>
      <c r="J886" t="s">
        <v>3162</v>
      </c>
      <c r="K886" t="s">
        <v>3645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467</v>
      </c>
      <c r="W886" t="s">
        <v>3173</v>
      </c>
      <c r="Y886" t="s">
        <v>430</v>
      </c>
      <c r="Z886">
        <v>-7.56</v>
      </c>
      <c r="AA886">
        <v>-45.24</v>
      </c>
      <c r="AB886" t="s">
        <v>650</v>
      </c>
      <c r="AC886" t="s">
        <v>109</v>
      </c>
    </row>
    <row r="887" spans="1:29" x14ac:dyDescent="0.25">
      <c r="A887" t="s">
        <v>3166</v>
      </c>
      <c r="B887" t="s">
        <v>642</v>
      </c>
      <c r="C887" t="s">
        <v>478</v>
      </c>
      <c r="D887" t="s">
        <v>3610</v>
      </c>
      <c r="E887" t="s">
        <v>644</v>
      </c>
      <c r="F887" t="s">
        <v>3646</v>
      </c>
      <c r="G887" t="s">
        <v>3647</v>
      </c>
      <c r="H887" t="s">
        <v>464</v>
      </c>
      <c r="I887" t="s">
        <v>3534</v>
      </c>
      <c r="J887" t="s">
        <v>3648</v>
      </c>
      <c r="K887" t="s">
        <v>3649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467</v>
      </c>
      <c r="W887" t="s">
        <v>3173</v>
      </c>
      <c r="X887" t="s">
        <v>3650</v>
      </c>
      <c r="Y887" t="s">
        <v>430</v>
      </c>
      <c r="Z887">
        <v>-7.23</v>
      </c>
      <c r="AA887">
        <v>-44.55</v>
      </c>
      <c r="AB887" t="s">
        <v>650</v>
      </c>
      <c r="AC887" t="s">
        <v>109</v>
      </c>
    </row>
    <row r="888" spans="1:29" x14ac:dyDescent="0.25">
      <c r="A888" t="s">
        <v>3166</v>
      </c>
      <c r="B888" t="s">
        <v>642</v>
      </c>
      <c r="C888" t="s">
        <v>478</v>
      </c>
      <c r="D888" t="s">
        <v>3610</v>
      </c>
      <c r="E888" t="s">
        <v>644</v>
      </c>
      <c r="F888" t="s">
        <v>3651</v>
      </c>
      <c r="G888" t="s">
        <v>3652</v>
      </c>
      <c r="H888" t="s">
        <v>464</v>
      </c>
      <c r="I888" t="s">
        <v>3236</v>
      </c>
      <c r="J888" t="s">
        <v>2620</v>
      </c>
      <c r="K888" t="s">
        <v>3653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467</v>
      </c>
      <c r="W888" t="s">
        <v>3173</v>
      </c>
      <c r="Y888" t="s">
        <v>430</v>
      </c>
      <c r="Z888">
        <v>-8.36</v>
      </c>
      <c r="AA888">
        <v>-42.25</v>
      </c>
      <c r="AB888" t="s">
        <v>650</v>
      </c>
      <c r="AC888" t="s">
        <v>109</v>
      </c>
    </row>
    <row r="889" spans="1:29" x14ac:dyDescent="0.25">
      <c r="A889" t="s">
        <v>3166</v>
      </c>
      <c r="B889" t="s">
        <v>642</v>
      </c>
      <c r="C889" t="s">
        <v>478</v>
      </c>
      <c r="D889" t="s">
        <v>3610</v>
      </c>
      <c r="E889" t="s">
        <v>644</v>
      </c>
      <c r="F889" t="s">
        <v>3654</v>
      </c>
      <c r="G889" t="s">
        <v>3655</v>
      </c>
      <c r="H889" t="s">
        <v>464</v>
      </c>
      <c r="I889" t="s">
        <v>3219</v>
      </c>
      <c r="J889" t="s">
        <v>3656</v>
      </c>
      <c r="K889" t="s">
        <v>3657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467</v>
      </c>
      <c r="W889" t="s">
        <v>3173</v>
      </c>
      <c r="Y889" t="s">
        <v>430</v>
      </c>
      <c r="Z889">
        <v>-9.83</v>
      </c>
      <c r="AA889">
        <v>-45.34</v>
      </c>
      <c r="AB889" t="s">
        <v>650</v>
      </c>
      <c r="AC889" t="s">
        <v>109</v>
      </c>
    </row>
    <row r="890" spans="1:29" x14ac:dyDescent="0.25">
      <c r="A890" t="s">
        <v>3658</v>
      </c>
      <c r="B890" t="s">
        <v>458</v>
      </c>
      <c r="C890" t="s">
        <v>459</v>
      </c>
      <c r="D890" t="s">
        <v>3659</v>
      </c>
      <c r="E890" t="s">
        <v>461</v>
      </c>
      <c r="F890" t="s">
        <v>3660</v>
      </c>
      <c r="G890" t="s">
        <v>3661</v>
      </c>
      <c r="H890" t="s">
        <v>464</v>
      </c>
      <c r="I890" t="s">
        <v>3662</v>
      </c>
      <c r="J890" t="s">
        <v>3663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3664</v>
      </c>
      <c r="Y890" t="s">
        <v>3665</v>
      </c>
      <c r="Z890">
        <v>-31.4</v>
      </c>
      <c r="AA890">
        <v>-52.68</v>
      </c>
      <c r="AB890" t="s">
        <v>626</v>
      </c>
      <c r="AC890" t="s">
        <v>109</v>
      </c>
    </row>
    <row r="891" spans="1:29" x14ac:dyDescent="0.25">
      <c r="A891" t="s">
        <v>3658</v>
      </c>
      <c r="B891" t="s">
        <v>458</v>
      </c>
      <c r="C891" t="s">
        <v>459</v>
      </c>
      <c r="D891" t="s">
        <v>3659</v>
      </c>
      <c r="E891" t="s">
        <v>461</v>
      </c>
      <c r="F891" t="s">
        <v>3666</v>
      </c>
      <c r="G891" t="s">
        <v>3667</v>
      </c>
      <c r="H891" t="s">
        <v>464</v>
      </c>
      <c r="I891" t="s">
        <v>3668</v>
      </c>
      <c r="J891" t="s">
        <v>3669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3670</v>
      </c>
      <c r="Y891" t="s">
        <v>3665</v>
      </c>
      <c r="Z891">
        <v>-33.53</v>
      </c>
      <c r="AA891">
        <v>-53.37</v>
      </c>
      <c r="AB891" t="s">
        <v>524</v>
      </c>
    </row>
    <row r="892" spans="1:29" x14ac:dyDescent="0.25">
      <c r="A892" t="s">
        <v>3658</v>
      </c>
      <c r="B892" t="s">
        <v>574</v>
      </c>
      <c r="C892" t="s">
        <v>459</v>
      </c>
      <c r="D892" t="s">
        <v>3659</v>
      </c>
      <c r="E892" t="s">
        <v>461</v>
      </c>
      <c r="F892" t="s">
        <v>3671</v>
      </c>
      <c r="G892" t="s">
        <v>3672</v>
      </c>
      <c r="H892" t="s">
        <v>464</v>
      </c>
      <c r="I892" t="s">
        <v>3673</v>
      </c>
      <c r="J892" t="s">
        <v>3674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3675</v>
      </c>
      <c r="Y892" t="s">
        <v>3665</v>
      </c>
      <c r="Z892">
        <v>-30.54</v>
      </c>
      <c r="AA892">
        <v>-52.52</v>
      </c>
      <c r="AB892" t="s">
        <v>650</v>
      </c>
      <c r="AC892" t="s">
        <v>109</v>
      </c>
    </row>
    <row r="893" spans="1:29" x14ac:dyDescent="0.25">
      <c r="A893" t="s">
        <v>3658</v>
      </c>
      <c r="B893" t="s">
        <v>477</v>
      </c>
      <c r="C893" t="s">
        <v>478</v>
      </c>
      <c r="D893" t="s">
        <v>3676</v>
      </c>
      <c r="E893" t="s">
        <v>480</v>
      </c>
      <c r="F893" t="s">
        <v>3677</v>
      </c>
      <c r="G893" t="s">
        <v>3678</v>
      </c>
      <c r="H893" t="s">
        <v>464</v>
      </c>
      <c r="I893" t="s">
        <v>3679</v>
      </c>
      <c r="J893" t="s">
        <v>3680</v>
      </c>
      <c r="K893" t="s">
        <v>3681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3682</v>
      </c>
      <c r="Y893" t="s">
        <v>3665</v>
      </c>
      <c r="Z893">
        <v>-30.08</v>
      </c>
      <c r="AA893">
        <v>-51.05</v>
      </c>
      <c r="AB893" t="s">
        <v>476</v>
      </c>
      <c r="AC893" t="s">
        <v>3683</v>
      </c>
    </row>
    <row r="894" spans="1:29" x14ac:dyDescent="0.25">
      <c r="A894" t="s">
        <v>3658</v>
      </c>
      <c r="B894" t="s">
        <v>477</v>
      </c>
      <c r="C894" t="s">
        <v>478</v>
      </c>
      <c r="D894" t="s">
        <v>3676</v>
      </c>
      <c r="E894" t="s">
        <v>480</v>
      </c>
      <c r="F894" t="s">
        <v>3684</v>
      </c>
      <c r="G894" t="s">
        <v>3685</v>
      </c>
      <c r="H894" t="s">
        <v>464</v>
      </c>
      <c r="I894" t="s">
        <v>3686</v>
      </c>
      <c r="J894" t="s">
        <v>3687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3688</v>
      </c>
      <c r="Y894" t="s">
        <v>3665</v>
      </c>
      <c r="Z894">
        <v>-29.76</v>
      </c>
      <c r="AA894">
        <v>-50.03</v>
      </c>
      <c r="AB894" t="s">
        <v>524</v>
      </c>
      <c r="AC894" t="s">
        <v>109</v>
      </c>
    </row>
    <row r="895" spans="1:29" x14ac:dyDescent="0.25">
      <c r="A895" t="s">
        <v>3658</v>
      </c>
      <c r="B895" t="s">
        <v>486</v>
      </c>
      <c r="C895" t="s">
        <v>459</v>
      </c>
      <c r="D895" t="s">
        <v>3689</v>
      </c>
      <c r="E895" t="s">
        <v>488</v>
      </c>
      <c r="F895" t="s">
        <v>3690</v>
      </c>
      <c r="G895" t="s">
        <v>3691</v>
      </c>
      <c r="H895" t="s">
        <v>464</v>
      </c>
      <c r="I895" t="s">
        <v>3692</v>
      </c>
      <c r="J895" t="s">
        <v>3693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3694</v>
      </c>
      <c r="Y895" t="s">
        <v>3665</v>
      </c>
      <c r="Z895">
        <v>-30.19</v>
      </c>
      <c r="AA895">
        <v>-52.37</v>
      </c>
      <c r="AB895" t="s">
        <v>524</v>
      </c>
      <c r="AC895" t="s">
        <v>3683</v>
      </c>
    </row>
    <row r="896" spans="1:29" x14ac:dyDescent="0.25">
      <c r="A896" t="s">
        <v>3658</v>
      </c>
      <c r="B896" t="s">
        <v>496</v>
      </c>
      <c r="C896" t="s">
        <v>459</v>
      </c>
      <c r="D896" t="s">
        <v>3695</v>
      </c>
      <c r="E896" t="s">
        <v>498</v>
      </c>
      <c r="F896" t="s">
        <v>3696</v>
      </c>
      <c r="G896" t="s">
        <v>3697</v>
      </c>
      <c r="H896" t="s">
        <v>464</v>
      </c>
      <c r="I896" t="s">
        <v>3698</v>
      </c>
      <c r="J896" t="s">
        <v>3699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3700</v>
      </c>
      <c r="Y896" t="s">
        <v>3665</v>
      </c>
      <c r="Z896">
        <v>-31.76</v>
      </c>
      <c r="AA896">
        <v>-52.34</v>
      </c>
      <c r="AB896" t="s">
        <v>650</v>
      </c>
      <c r="AC896" t="s">
        <v>3701</v>
      </c>
    </row>
    <row r="897" spans="1:29" x14ac:dyDescent="0.25">
      <c r="A897" t="s">
        <v>3658</v>
      </c>
      <c r="B897" t="s">
        <v>1246</v>
      </c>
      <c r="C897" t="s">
        <v>547</v>
      </c>
      <c r="D897" t="s">
        <v>3702</v>
      </c>
      <c r="E897" t="s">
        <v>732</v>
      </c>
      <c r="F897" t="s">
        <v>3703</v>
      </c>
      <c r="G897" t="s">
        <v>3704</v>
      </c>
      <c r="H897" t="s">
        <v>552</v>
      </c>
      <c r="I897" t="s">
        <v>3705</v>
      </c>
      <c r="J897" t="s">
        <v>3706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467</v>
      </c>
      <c r="V897" t="s">
        <v>109</v>
      </c>
      <c r="W897" t="s">
        <v>3707</v>
      </c>
      <c r="Y897" t="s">
        <v>3665</v>
      </c>
      <c r="Z897">
        <v>-30.03</v>
      </c>
      <c r="AA897">
        <v>-51.22</v>
      </c>
      <c r="AB897" t="s">
        <v>476</v>
      </c>
      <c r="AC897" t="s">
        <v>109</v>
      </c>
    </row>
    <row r="898" spans="1:29" x14ac:dyDescent="0.25">
      <c r="A898" t="s">
        <v>3658</v>
      </c>
      <c r="B898" t="s">
        <v>1246</v>
      </c>
      <c r="C898" t="s">
        <v>547</v>
      </c>
      <c r="D898" t="s">
        <v>3702</v>
      </c>
      <c r="E898" t="s">
        <v>732</v>
      </c>
      <c r="F898" t="s">
        <v>3708</v>
      </c>
      <c r="G898" t="s">
        <v>3709</v>
      </c>
      <c r="H898" t="s">
        <v>552</v>
      </c>
      <c r="I898" t="s">
        <v>3710</v>
      </c>
      <c r="J898" t="s">
        <v>3711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467</v>
      </c>
      <c r="V898" t="s">
        <v>109</v>
      </c>
      <c r="W898" t="s">
        <v>3707</v>
      </c>
      <c r="Y898" t="s">
        <v>3665</v>
      </c>
      <c r="Z898">
        <v>-30.03</v>
      </c>
      <c r="AA898">
        <v>-51.22</v>
      </c>
      <c r="AB898" t="s">
        <v>476</v>
      </c>
      <c r="AC898" t="s">
        <v>109</v>
      </c>
    </row>
    <row r="899" spans="1:29" x14ac:dyDescent="0.25">
      <c r="A899" t="s">
        <v>3658</v>
      </c>
      <c r="B899" t="s">
        <v>1246</v>
      </c>
      <c r="C899" t="s">
        <v>547</v>
      </c>
      <c r="D899" t="s">
        <v>3702</v>
      </c>
      <c r="E899" t="s">
        <v>732</v>
      </c>
      <c r="F899" t="s">
        <v>3712</v>
      </c>
      <c r="G899" t="s">
        <v>3713</v>
      </c>
      <c r="H899" t="s">
        <v>552</v>
      </c>
      <c r="I899" t="s">
        <v>3714</v>
      </c>
      <c r="J899" t="s">
        <v>3711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467</v>
      </c>
      <c r="V899" t="s">
        <v>109</v>
      </c>
      <c r="W899" t="s">
        <v>3707</v>
      </c>
      <c r="Y899" t="s">
        <v>3665</v>
      </c>
      <c r="Z899">
        <v>-30.03</v>
      </c>
      <c r="AA899">
        <v>-51.22</v>
      </c>
      <c r="AB899" t="s">
        <v>524</v>
      </c>
      <c r="AC899" t="s">
        <v>109</v>
      </c>
    </row>
    <row r="900" spans="1:29" x14ac:dyDescent="0.25">
      <c r="A900" t="s">
        <v>3658</v>
      </c>
      <c r="B900" t="s">
        <v>1246</v>
      </c>
      <c r="C900" t="s">
        <v>547</v>
      </c>
      <c r="D900" t="s">
        <v>3702</v>
      </c>
      <c r="E900" t="s">
        <v>732</v>
      </c>
      <c r="F900" t="s">
        <v>3715</v>
      </c>
      <c r="G900" t="s">
        <v>3716</v>
      </c>
      <c r="H900" t="s">
        <v>552</v>
      </c>
      <c r="I900" t="s">
        <v>3717</v>
      </c>
      <c r="J900" t="s">
        <v>3718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580</v>
      </c>
      <c r="U900" t="s">
        <v>114</v>
      </c>
      <c r="V900" t="s">
        <v>467</v>
      </c>
      <c r="X900" t="s">
        <v>3719</v>
      </c>
      <c r="Y900" t="s">
        <v>3665</v>
      </c>
      <c r="Z900">
        <v>-30.08</v>
      </c>
      <c r="AA900">
        <v>-51.68</v>
      </c>
      <c r="AB900" t="s">
        <v>476</v>
      </c>
      <c r="AC900" t="s">
        <v>109</v>
      </c>
    </row>
    <row r="901" spans="1:29" x14ac:dyDescent="0.25">
      <c r="A901" t="s">
        <v>3658</v>
      </c>
      <c r="B901" t="s">
        <v>730</v>
      </c>
      <c r="C901" t="s">
        <v>547</v>
      </c>
      <c r="D901" t="s">
        <v>3702</v>
      </c>
      <c r="E901" t="s">
        <v>732</v>
      </c>
      <c r="F901" t="s">
        <v>3720</v>
      </c>
      <c r="G901" t="s">
        <v>3721</v>
      </c>
      <c r="H901" t="s">
        <v>552</v>
      </c>
      <c r="I901" t="s">
        <v>3722</v>
      </c>
      <c r="J901" t="s">
        <v>3723</v>
      </c>
      <c r="K901" t="s">
        <v>3724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3707</v>
      </c>
      <c r="Y901" t="s">
        <v>3665</v>
      </c>
      <c r="Z901">
        <v>-30.03</v>
      </c>
      <c r="AA901">
        <v>-51.23</v>
      </c>
      <c r="AB901" t="s">
        <v>538</v>
      </c>
      <c r="AC901" t="s">
        <v>109</v>
      </c>
    </row>
    <row r="902" spans="1:29" x14ac:dyDescent="0.25">
      <c r="A902" t="s">
        <v>3658</v>
      </c>
      <c r="B902" t="s">
        <v>730</v>
      </c>
      <c r="C902" t="s">
        <v>547</v>
      </c>
      <c r="D902" t="s">
        <v>3702</v>
      </c>
      <c r="E902" t="s">
        <v>732</v>
      </c>
      <c r="F902" t="s">
        <v>3725</v>
      </c>
      <c r="G902" t="s">
        <v>3726</v>
      </c>
      <c r="H902" t="s">
        <v>552</v>
      </c>
      <c r="I902" t="s">
        <v>3727</v>
      </c>
      <c r="J902" t="s">
        <v>3728</v>
      </c>
      <c r="K902" t="s">
        <v>3729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3707</v>
      </c>
      <c r="Y902" t="s">
        <v>3665</v>
      </c>
      <c r="Z902">
        <v>-30.11</v>
      </c>
      <c r="AA902">
        <v>-51.33</v>
      </c>
      <c r="AB902" t="s">
        <v>524</v>
      </c>
      <c r="AC902" t="s">
        <v>109</v>
      </c>
    </row>
    <row r="903" spans="1:29" x14ac:dyDescent="0.25">
      <c r="A903" t="s">
        <v>3658</v>
      </c>
      <c r="B903" t="s">
        <v>730</v>
      </c>
      <c r="C903" t="s">
        <v>547</v>
      </c>
      <c r="D903" t="s">
        <v>3702</v>
      </c>
      <c r="E903" t="s">
        <v>732</v>
      </c>
      <c r="F903" t="s">
        <v>3730</v>
      </c>
      <c r="G903" t="s">
        <v>3731</v>
      </c>
      <c r="H903" t="s">
        <v>552</v>
      </c>
      <c r="I903" t="s">
        <v>3732</v>
      </c>
      <c r="J903" t="s">
        <v>3268</v>
      </c>
      <c r="K903" t="s">
        <v>3733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3734</v>
      </c>
      <c r="Y903" t="s">
        <v>3665</v>
      </c>
      <c r="Z903">
        <v>-31.77</v>
      </c>
      <c r="AA903">
        <v>-52.34</v>
      </c>
      <c r="AB903" t="s">
        <v>524</v>
      </c>
      <c r="AC903" t="s">
        <v>109</v>
      </c>
    </row>
    <row r="904" spans="1:29" x14ac:dyDescent="0.25">
      <c r="A904" t="s">
        <v>3658</v>
      </c>
      <c r="B904" t="s">
        <v>730</v>
      </c>
      <c r="C904" t="s">
        <v>547</v>
      </c>
      <c r="D904" t="s">
        <v>3702</v>
      </c>
      <c r="E904" t="s">
        <v>732</v>
      </c>
      <c r="F904" t="s">
        <v>3735</v>
      </c>
      <c r="G904" t="s">
        <v>3736</v>
      </c>
      <c r="H904" t="s">
        <v>552</v>
      </c>
      <c r="I904" t="s">
        <v>3737</v>
      </c>
      <c r="J904" t="s">
        <v>2309</v>
      </c>
      <c r="K904" t="s">
        <v>3738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3739</v>
      </c>
      <c r="Y904" t="s">
        <v>3665</v>
      </c>
      <c r="Z904">
        <v>-32.24</v>
      </c>
      <c r="AA904">
        <v>-53.09</v>
      </c>
      <c r="AB904" t="s">
        <v>524</v>
      </c>
    </row>
    <row r="905" spans="1:29" x14ac:dyDescent="0.25">
      <c r="A905" t="s">
        <v>3658</v>
      </c>
      <c r="B905" t="s">
        <v>730</v>
      </c>
      <c r="C905" t="s">
        <v>547</v>
      </c>
      <c r="D905" t="s">
        <v>3702</v>
      </c>
      <c r="E905" t="s">
        <v>732</v>
      </c>
      <c r="F905" t="s">
        <v>3740</v>
      </c>
      <c r="G905" t="s">
        <v>3741</v>
      </c>
      <c r="H905" t="s">
        <v>552</v>
      </c>
      <c r="I905" t="s">
        <v>3742</v>
      </c>
      <c r="J905" t="s">
        <v>2309</v>
      </c>
      <c r="K905" t="s">
        <v>3743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3744</v>
      </c>
      <c r="Y905" t="s">
        <v>3665</v>
      </c>
      <c r="Z905">
        <v>-30.03</v>
      </c>
      <c r="AA905">
        <v>-51.23</v>
      </c>
      <c r="AB905" t="s">
        <v>524</v>
      </c>
      <c r="AC905" t="s">
        <v>109</v>
      </c>
    </row>
    <row r="906" spans="1:29" x14ac:dyDescent="0.25">
      <c r="A906" t="s">
        <v>3658</v>
      </c>
      <c r="B906" t="s">
        <v>730</v>
      </c>
      <c r="C906" t="s">
        <v>547</v>
      </c>
      <c r="D906" t="s">
        <v>3702</v>
      </c>
      <c r="E906" t="s">
        <v>732</v>
      </c>
      <c r="F906" t="s">
        <v>3745</v>
      </c>
      <c r="G906" t="s">
        <v>3746</v>
      </c>
      <c r="H906" t="s">
        <v>552</v>
      </c>
      <c r="I906" t="s">
        <v>3747</v>
      </c>
      <c r="J906" t="s">
        <v>3268</v>
      </c>
      <c r="K906" t="s">
        <v>3748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3744</v>
      </c>
      <c r="Y906" t="s">
        <v>3665</v>
      </c>
      <c r="Z906">
        <v>-30.03</v>
      </c>
      <c r="AA906">
        <v>-51.23</v>
      </c>
      <c r="AB906" t="s">
        <v>524</v>
      </c>
      <c r="AC906" t="s">
        <v>109</v>
      </c>
    </row>
    <row r="907" spans="1:29" x14ac:dyDescent="0.25">
      <c r="A907" t="s">
        <v>3658</v>
      </c>
      <c r="B907" t="s">
        <v>496</v>
      </c>
      <c r="C907" t="s">
        <v>478</v>
      </c>
      <c r="D907" t="s">
        <v>3749</v>
      </c>
      <c r="E907" t="s">
        <v>533</v>
      </c>
      <c r="F907" t="s">
        <v>3750</v>
      </c>
      <c r="G907" t="s">
        <v>3751</v>
      </c>
      <c r="H907" t="s">
        <v>464</v>
      </c>
      <c r="I907" t="s">
        <v>3752</v>
      </c>
      <c r="J907" t="s">
        <v>3753</v>
      </c>
      <c r="K907" t="s">
        <v>3754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467</v>
      </c>
      <c r="U907" t="s">
        <v>109</v>
      </c>
      <c r="V907" t="s">
        <v>109</v>
      </c>
      <c r="W907" t="s">
        <v>3734</v>
      </c>
      <c r="Y907" t="s">
        <v>3665</v>
      </c>
      <c r="Z907">
        <v>-31.77</v>
      </c>
      <c r="AA907">
        <v>-52.34</v>
      </c>
      <c r="AB907" t="s">
        <v>524</v>
      </c>
      <c r="AC907" t="s">
        <v>109</v>
      </c>
    </row>
    <row r="908" spans="1:29" x14ac:dyDescent="0.25">
      <c r="A908" t="s">
        <v>3658</v>
      </c>
      <c r="B908" t="s">
        <v>539</v>
      </c>
      <c r="C908" t="s">
        <v>478</v>
      </c>
      <c r="D908" t="s">
        <v>3749</v>
      </c>
      <c r="E908" t="s">
        <v>533</v>
      </c>
      <c r="F908" t="s">
        <v>3755</v>
      </c>
      <c r="G908" t="s">
        <v>3756</v>
      </c>
      <c r="H908" t="s">
        <v>464</v>
      </c>
      <c r="I908" t="s">
        <v>3757</v>
      </c>
      <c r="J908" t="s">
        <v>3758</v>
      </c>
      <c r="K908" t="s">
        <v>3759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3760</v>
      </c>
      <c r="Y908" t="s">
        <v>3665</v>
      </c>
      <c r="Z908">
        <v>-29.87</v>
      </c>
      <c r="AA908">
        <v>-50.08</v>
      </c>
      <c r="AB908" t="s">
        <v>524</v>
      </c>
      <c r="AC908" t="s">
        <v>3761</v>
      </c>
    </row>
    <row r="909" spans="1:29" x14ac:dyDescent="0.25">
      <c r="A909" t="s">
        <v>3658</v>
      </c>
      <c r="B909" t="s">
        <v>539</v>
      </c>
      <c r="C909" t="s">
        <v>478</v>
      </c>
      <c r="D909" t="s">
        <v>3749</v>
      </c>
      <c r="E909" t="s">
        <v>533</v>
      </c>
      <c r="F909" t="s">
        <v>3762</v>
      </c>
      <c r="G909" t="s">
        <v>3763</v>
      </c>
      <c r="H909" t="s">
        <v>464</v>
      </c>
      <c r="I909" t="s">
        <v>3764</v>
      </c>
      <c r="J909" t="s">
        <v>3765</v>
      </c>
      <c r="K909" t="s">
        <v>3766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3767</v>
      </c>
      <c r="Y909" t="s">
        <v>3665</v>
      </c>
      <c r="Z909">
        <v>-31.33</v>
      </c>
      <c r="AA909">
        <v>-54.11</v>
      </c>
      <c r="AB909" t="s">
        <v>524</v>
      </c>
      <c r="AC909" t="s">
        <v>3768</v>
      </c>
    </row>
    <row r="910" spans="1:29" x14ac:dyDescent="0.25">
      <c r="A910" t="s">
        <v>3658</v>
      </c>
      <c r="B910" t="s">
        <v>539</v>
      </c>
      <c r="C910" t="s">
        <v>478</v>
      </c>
      <c r="D910" t="s">
        <v>3749</v>
      </c>
      <c r="E910" t="s">
        <v>533</v>
      </c>
      <c r="F910" t="s">
        <v>3769</v>
      </c>
      <c r="G910" t="s">
        <v>3770</v>
      </c>
      <c r="H910" t="s">
        <v>464</v>
      </c>
      <c r="I910" t="s">
        <v>3673</v>
      </c>
      <c r="J910" t="s">
        <v>2431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3675</v>
      </c>
      <c r="Y910" t="s">
        <v>3665</v>
      </c>
      <c r="Z910">
        <v>-30.54</v>
      </c>
      <c r="AA910">
        <v>-52.52</v>
      </c>
      <c r="AB910" t="s">
        <v>524</v>
      </c>
      <c r="AC910" t="s">
        <v>3768</v>
      </c>
    </row>
    <row r="911" spans="1:29" x14ac:dyDescent="0.25">
      <c r="A911" t="s">
        <v>3658</v>
      </c>
      <c r="B911" t="s">
        <v>539</v>
      </c>
      <c r="C911" t="s">
        <v>478</v>
      </c>
      <c r="D911" t="s">
        <v>3749</v>
      </c>
      <c r="E911" t="s">
        <v>533</v>
      </c>
      <c r="F911" t="s">
        <v>3771</v>
      </c>
      <c r="G911" t="s">
        <v>3772</v>
      </c>
      <c r="H911" t="s">
        <v>464</v>
      </c>
      <c r="I911" t="s">
        <v>3773</v>
      </c>
      <c r="J911" t="s">
        <v>3774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3775</v>
      </c>
      <c r="Y911" t="s">
        <v>3665</v>
      </c>
      <c r="Z911">
        <v>-30.11</v>
      </c>
      <c r="AA911">
        <v>-51.32</v>
      </c>
      <c r="AB911" t="s">
        <v>524</v>
      </c>
      <c r="AC911" t="s">
        <v>3683</v>
      </c>
    </row>
    <row r="912" spans="1:29" x14ac:dyDescent="0.25">
      <c r="A912" t="s">
        <v>3658</v>
      </c>
      <c r="B912" t="s">
        <v>539</v>
      </c>
      <c r="C912" t="s">
        <v>478</v>
      </c>
      <c r="D912" t="s">
        <v>3749</v>
      </c>
      <c r="E912" t="s">
        <v>533</v>
      </c>
      <c r="F912" t="s">
        <v>3776</v>
      </c>
      <c r="G912" t="s">
        <v>3777</v>
      </c>
      <c r="H912" t="s">
        <v>464</v>
      </c>
      <c r="I912" t="s">
        <v>3778</v>
      </c>
      <c r="J912" t="s">
        <v>3779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3707</v>
      </c>
      <c r="Y912" t="s">
        <v>3665</v>
      </c>
      <c r="Z912">
        <v>-30.03</v>
      </c>
      <c r="AA912">
        <v>-51.23</v>
      </c>
      <c r="AB912" t="s">
        <v>524</v>
      </c>
      <c r="AC912" t="s">
        <v>3683</v>
      </c>
    </row>
    <row r="913" spans="1:29" x14ac:dyDescent="0.25">
      <c r="A913" t="s">
        <v>3658</v>
      </c>
      <c r="B913" t="s">
        <v>539</v>
      </c>
      <c r="C913" t="s">
        <v>478</v>
      </c>
      <c r="D913" t="s">
        <v>3749</v>
      </c>
      <c r="E913" t="s">
        <v>533</v>
      </c>
      <c r="F913" t="s">
        <v>3780</v>
      </c>
      <c r="G913" t="s">
        <v>3781</v>
      </c>
      <c r="H913" t="s">
        <v>464</v>
      </c>
      <c r="I913" t="s">
        <v>3782</v>
      </c>
      <c r="J913" t="s">
        <v>2954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3783</v>
      </c>
      <c r="Y913" t="s">
        <v>3665</v>
      </c>
      <c r="Z913">
        <v>-29.82</v>
      </c>
      <c r="AA913">
        <v>-50.52</v>
      </c>
      <c r="AB913" t="s">
        <v>524</v>
      </c>
      <c r="AC913" t="s">
        <v>3761</v>
      </c>
    </row>
    <row r="914" spans="1:29" x14ac:dyDescent="0.25">
      <c r="A914" t="s">
        <v>3658</v>
      </c>
      <c r="B914" t="s">
        <v>539</v>
      </c>
      <c r="C914" t="s">
        <v>478</v>
      </c>
      <c r="D914" t="s">
        <v>3749</v>
      </c>
      <c r="E914" t="s">
        <v>533</v>
      </c>
      <c r="F914" t="s">
        <v>3784</v>
      </c>
      <c r="G914" t="s">
        <v>3785</v>
      </c>
      <c r="H914" t="s">
        <v>464</v>
      </c>
      <c r="I914" t="s">
        <v>3679</v>
      </c>
      <c r="J914" t="s">
        <v>2431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3682</v>
      </c>
      <c r="Y914" t="s">
        <v>3665</v>
      </c>
      <c r="Z914">
        <v>-30.08</v>
      </c>
      <c r="AA914">
        <v>-51.05</v>
      </c>
      <c r="AB914" t="s">
        <v>524</v>
      </c>
      <c r="AC914" t="s">
        <v>3683</v>
      </c>
    </row>
    <row r="915" spans="1:29" x14ac:dyDescent="0.25">
      <c r="A915" t="s">
        <v>3658</v>
      </c>
      <c r="B915" t="s">
        <v>539</v>
      </c>
      <c r="C915" t="s">
        <v>478</v>
      </c>
      <c r="D915" t="s">
        <v>3749</v>
      </c>
      <c r="E915" t="s">
        <v>533</v>
      </c>
      <c r="F915" t="s">
        <v>3786</v>
      </c>
      <c r="G915" t="s">
        <v>3787</v>
      </c>
      <c r="H915" t="s">
        <v>464</v>
      </c>
      <c r="I915" t="s">
        <v>3788</v>
      </c>
      <c r="J915" t="s">
        <v>616</v>
      </c>
      <c r="K915" t="s">
        <v>3789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3670</v>
      </c>
      <c r="Y915" t="s">
        <v>3665</v>
      </c>
      <c r="Z915">
        <v>-32.04</v>
      </c>
      <c r="AA915">
        <v>-52.1</v>
      </c>
      <c r="AB915" t="s">
        <v>524</v>
      </c>
    </row>
    <row r="916" spans="1:29" x14ac:dyDescent="0.25">
      <c r="A916" t="s">
        <v>3658</v>
      </c>
      <c r="B916" t="s">
        <v>546</v>
      </c>
      <c r="C916" t="s">
        <v>547</v>
      </c>
      <c r="D916" t="s">
        <v>3790</v>
      </c>
      <c r="E916" t="s">
        <v>549</v>
      </c>
      <c r="F916" t="s">
        <v>3791</v>
      </c>
      <c r="G916" t="s">
        <v>3792</v>
      </c>
      <c r="H916" t="s">
        <v>552</v>
      </c>
      <c r="I916" t="s">
        <v>3793</v>
      </c>
      <c r="J916" t="s">
        <v>3794</v>
      </c>
      <c r="K916" t="s">
        <v>3795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3707</v>
      </c>
      <c r="Y916" t="s">
        <v>3665</v>
      </c>
      <c r="Z916">
        <v>-29.99</v>
      </c>
      <c r="AA916">
        <v>-51.08</v>
      </c>
      <c r="AB916" t="s">
        <v>524</v>
      </c>
      <c r="AC916" t="s">
        <v>109</v>
      </c>
    </row>
    <row r="917" spans="1:29" x14ac:dyDescent="0.25">
      <c r="A917" t="s">
        <v>3658</v>
      </c>
      <c r="B917" t="s">
        <v>546</v>
      </c>
      <c r="C917" t="s">
        <v>547</v>
      </c>
      <c r="D917" t="s">
        <v>3790</v>
      </c>
      <c r="E917" t="s">
        <v>549</v>
      </c>
      <c r="F917" t="s">
        <v>3796</v>
      </c>
      <c r="G917" t="s">
        <v>3797</v>
      </c>
      <c r="H917" t="s">
        <v>552</v>
      </c>
      <c r="I917" t="s">
        <v>3798</v>
      </c>
      <c r="J917" t="s">
        <v>3799</v>
      </c>
      <c r="K917" t="s">
        <v>3800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3688</v>
      </c>
      <c r="Y917" t="s">
        <v>3665</v>
      </c>
      <c r="Z917">
        <v>-29.54</v>
      </c>
      <c r="AA917">
        <v>-49.89</v>
      </c>
      <c r="AB917" t="s">
        <v>524</v>
      </c>
      <c r="AC917" t="s">
        <v>109</v>
      </c>
    </row>
    <row r="918" spans="1:29" x14ac:dyDescent="0.25">
      <c r="A918" t="s">
        <v>3658</v>
      </c>
      <c r="B918" t="s">
        <v>546</v>
      </c>
      <c r="C918" t="s">
        <v>547</v>
      </c>
      <c r="D918" t="s">
        <v>3790</v>
      </c>
      <c r="E918" t="s">
        <v>549</v>
      </c>
      <c r="F918" t="s">
        <v>3801</v>
      </c>
      <c r="G918" t="s">
        <v>3802</v>
      </c>
      <c r="H918" t="s">
        <v>552</v>
      </c>
      <c r="I918" t="s">
        <v>3803</v>
      </c>
      <c r="J918" t="s">
        <v>3804</v>
      </c>
      <c r="K918" t="s">
        <v>3805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3760</v>
      </c>
      <c r="Y918" t="s">
        <v>3665</v>
      </c>
      <c r="Z918">
        <v>-29.87</v>
      </c>
      <c r="AA918">
        <v>-50.08</v>
      </c>
      <c r="AB918" t="s">
        <v>524</v>
      </c>
      <c r="AC918" t="s">
        <v>109</v>
      </c>
    </row>
    <row r="919" spans="1:29" x14ac:dyDescent="0.25">
      <c r="A919" t="s">
        <v>3658</v>
      </c>
      <c r="B919" t="s">
        <v>546</v>
      </c>
      <c r="C919" t="s">
        <v>547</v>
      </c>
      <c r="D919" t="s">
        <v>3790</v>
      </c>
      <c r="E919" t="s">
        <v>549</v>
      </c>
      <c r="F919" t="s">
        <v>3806</v>
      </c>
      <c r="G919" t="s">
        <v>3807</v>
      </c>
      <c r="H919" t="s">
        <v>552</v>
      </c>
      <c r="I919" t="s">
        <v>3808</v>
      </c>
      <c r="J919" t="s">
        <v>2361</v>
      </c>
      <c r="K919" t="s">
        <v>3809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3682</v>
      </c>
      <c r="Y919" t="s">
        <v>3665</v>
      </c>
      <c r="Z919">
        <v>-30.02</v>
      </c>
      <c r="AA919">
        <v>-51.17</v>
      </c>
      <c r="AB919" t="s">
        <v>524</v>
      </c>
      <c r="AC919" t="s">
        <v>109</v>
      </c>
    </row>
    <row r="920" spans="1:29" x14ac:dyDescent="0.25">
      <c r="A920" t="s">
        <v>3658</v>
      </c>
      <c r="B920" t="s">
        <v>546</v>
      </c>
      <c r="C920" t="s">
        <v>547</v>
      </c>
      <c r="D920" t="s">
        <v>3790</v>
      </c>
      <c r="E920" t="s">
        <v>549</v>
      </c>
      <c r="F920" t="s">
        <v>3810</v>
      </c>
      <c r="G920" t="s">
        <v>3811</v>
      </c>
      <c r="H920" t="s">
        <v>552</v>
      </c>
      <c r="I920" t="s">
        <v>3812</v>
      </c>
      <c r="J920" t="s">
        <v>2361</v>
      </c>
      <c r="K920" t="s">
        <v>3813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3682</v>
      </c>
      <c r="Y920" t="s">
        <v>3665</v>
      </c>
      <c r="Z920">
        <v>-30.01</v>
      </c>
      <c r="AA920">
        <v>-51.14</v>
      </c>
      <c r="AB920" t="s">
        <v>524</v>
      </c>
      <c r="AC920" t="s">
        <v>109</v>
      </c>
    </row>
    <row r="921" spans="1:29" x14ac:dyDescent="0.25">
      <c r="A921" t="s">
        <v>3658</v>
      </c>
      <c r="B921" t="s">
        <v>546</v>
      </c>
      <c r="C921" t="s">
        <v>547</v>
      </c>
      <c r="D921" t="s">
        <v>3790</v>
      </c>
      <c r="E921" t="s">
        <v>549</v>
      </c>
      <c r="F921" t="s">
        <v>3814</v>
      </c>
      <c r="G921" t="s">
        <v>3815</v>
      </c>
      <c r="H921" t="s">
        <v>552</v>
      </c>
      <c r="I921" t="s">
        <v>3816</v>
      </c>
      <c r="J921" t="s">
        <v>2361</v>
      </c>
      <c r="K921" t="s">
        <v>3817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3682</v>
      </c>
      <c r="Y921" t="s">
        <v>3665</v>
      </c>
      <c r="Z921">
        <v>-30.16</v>
      </c>
      <c r="AA921">
        <v>-51.15</v>
      </c>
      <c r="AB921" t="s">
        <v>524</v>
      </c>
      <c r="AC921" t="s">
        <v>109</v>
      </c>
    </row>
    <row r="922" spans="1:29" x14ac:dyDescent="0.25">
      <c r="A922" t="s">
        <v>3658</v>
      </c>
      <c r="B922" t="s">
        <v>546</v>
      </c>
      <c r="C922" t="s">
        <v>547</v>
      </c>
      <c r="D922" t="s">
        <v>3790</v>
      </c>
      <c r="E922" t="s">
        <v>549</v>
      </c>
      <c r="F922" t="s">
        <v>3818</v>
      </c>
      <c r="G922" t="s">
        <v>3819</v>
      </c>
      <c r="H922" t="s">
        <v>552</v>
      </c>
      <c r="I922" t="s">
        <v>3820</v>
      </c>
      <c r="J922" t="s">
        <v>2361</v>
      </c>
      <c r="K922" t="s">
        <v>3817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3707</v>
      </c>
      <c r="X922" t="s">
        <v>3744</v>
      </c>
      <c r="Y922" t="s">
        <v>3665</v>
      </c>
      <c r="Z922">
        <v>-30.03</v>
      </c>
      <c r="AA922">
        <v>-51.23</v>
      </c>
      <c r="AB922" t="s">
        <v>524</v>
      </c>
      <c r="AC922" t="s">
        <v>109</v>
      </c>
    </row>
    <row r="923" spans="1:29" x14ac:dyDescent="0.25">
      <c r="A923" t="s">
        <v>3658</v>
      </c>
      <c r="B923" t="s">
        <v>546</v>
      </c>
      <c r="C923" t="s">
        <v>547</v>
      </c>
      <c r="D923" t="s">
        <v>3790</v>
      </c>
      <c r="E923" t="s">
        <v>549</v>
      </c>
      <c r="F923" t="s">
        <v>3821</v>
      </c>
      <c r="G923" t="s">
        <v>3822</v>
      </c>
      <c r="H923" t="s">
        <v>552</v>
      </c>
      <c r="I923" t="s">
        <v>3764</v>
      </c>
      <c r="J923" t="s">
        <v>3823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3767</v>
      </c>
      <c r="Y923" t="s">
        <v>3665</v>
      </c>
      <c r="Z923">
        <v>-31.33</v>
      </c>
      <c r="AA923">
        <v>-54.11</v>
      </c>
      <c r="AB923" t="s">
        <v>524</v>
      </c>
      <c r="AC923" t="s">
        <v>109</v>
      </c>
    </row>
    <row r="924" spans="1:29" x14ac:dyDescent="0.25">
      <c r="A924" t="s">
        <v>3658</v>
      </c>
      <c r="B924" t="s">
        <v>574</v>
      </c>
      <c r="C924" t="s">
        <v>459</v>
      </c>
      <c r="D924" t="s">
        <v>3824</v>
      </c>
      <c r="E924" t="s">
        <v>3825</v>
      </c>
      <c r="F924" t="s">
        <v>3826</v>
      </c>
      <c r="G924" t="s">
        <v>3827</v>
      </c>
      <c r="H924" t="s">
        <v>464</v>
      </c>
      <c r="I924" t="s">
        <v>3828</v>
      </c>
      <c r="J924" t="s">
        <v>3829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580</v>
      </c>
      <c r="U924" t="s">
        <v>114</v>
      </c>
      <c r="V924" t="s">
        <v>467</v>
      </c>
      <c r="W924" t="s">
        <v>3670</v>
      </c>
      <c r="Y924" t="s">
        <v>3665</v>
      </c>
      <c r="Z924">
        <v>-32.04</v>
      </c>
      <c r="AA924">
        <v>-52.1</v>
      </c>
      <c r="AB924" t="s">
        <v>476</v>
      </c>
      <c r="AC924" t="s">
        <v>109</v>
      </c>
    </row>
    <row r="925" spans="1:29" x14ac:dyDescent="0.25">
      <c r="A925" t="s">
        <v>3658</v>
      </c>
      <c r="B925" t="s">
        <v>581</v>
      </c>
      <c r="C925" t="s">
        <v>459</v>
      </c>
      <c r="D925" t="s">
        <v>3830</v>
      </c>
      <c r="E925" t="s">
        <v>3831</v>
      </c>
      <c r="F925" t="s">
        <v>3832</v>
      </c>
      <c r="G925" t="s">
        <v>3833</v>
      </c>
      <c r="H925" t="s">
        <v>464</v>
      </c>
      <c r="I925" t="s">
        <v>3834</v>
      </c>
      <c r="J925" t="s">
        <v>3835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580</v>
      </c>
      <c r="T925" t="s">
        <v>580</v>
      </c>
      <c r="U925" t="s">
        <v>114</v>
      </c>
      <c r="V925" t="s">
        <v>467</v>
      </c>
      <c r="W925" t="s">
        <v>3767</v>
      </c>
      <c r="Y925" t="s">
        <v>3665</v>
      </c>
      <c r="Z925">
        <v>-31.33</v>
      </c>
      <c r="AA925">
        <v>-54.11</v>
      </c>
      <c r="AB925" t="s">
        <v>476</v>
      </c>
      <c r="AC925" t="s">
        <v>109</v>
      </c>
    </row>
    <row r="926" spans="1:29" x14ac:dyDescent="0.25">
      <c r="A926" t="s">
        <v>3658</v>
      </c>
      <c r="B926" t="s">
        <v>581</v>
      </c>
      <c r="C926" t="s">
        <v>459</v>
      </c>
      <c r="D926" t="s">
        <v>3836</v>
      </c>
      <c r="E926" t="s">
        <v>3837</v>
      </c>
      <c r="F926" t="s">
        <v>3838</v>
      </c>
      <c r="G926" t="s">
        <v>3839</v>
      </c>
      <c r="H926" t="s">
        <v>464</v>
      </c>
      <c r="I926" t="s">
        <v>3840</v>
      </c>
      <c r="J926" t="s">
        <v>3841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467</v>
      </c>
      <c r="U926" t="s">
        <v>109</v>
      </c>
      <c r="V926" t="s">
        <v>109</v>
      </c>
      <c r="W926" t="s">
        <v>3842</v>
      </c>
      <c r="Y926" t="s">
        <v>3665</v>
      </c>
      <c r="Z926">
        <v>-30.85</v>
      </c>
      <c r="AA926">
        <v>-51.82</v>
      </c>
      <c r="AB926" t="s">
        <v>538</v>
      </c>
      <c r="AC926" t="s">
        <v>109</v>
      </c>
    </row>
    <row r="927" spans="1:29" x14ac:dyDescent="0.25">
      <c r="A927" t="s">
        <v>3658</v>
      </c>
      <c r="B927" t="s">
        <v>1246</v>
      </c>
      <c r="C927" t="s">
        <v>459</v>
      </c>
      <c r="D927" t="s">
        <v>3843</v>
      </c>
      <c r="E927" t="s">
        <v>3844</v>
      </c>
      <c r="F927" t="s">
        <v>3845</v>
      </c>
      <c r="G927" t="s">
        <v>7207</v>
      </c>
      <c r="H927" t="s">
        <v>552</v>
      </c>
      <c r="I927" t="s">
        <v>3846</v>
      </c>
      <c r="J927" t="s">
        <v>3847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467</v>
      </c>
      <c r="W927" t="s">
        <v>3707</v>
      </c>
      <c r="X927" t="s">
        <v>7208</v>
      </c>
      <c r="Y927" t="s">
        <v>3665</v>
      </c>
      <c r="Z927">
        <v>-29.96</v>
      </c>
      <c r="AA927">
        <v>-51.63</v>
      </c>
      <c r="AB927" t="s">
        <v>524</v>
      </c>
    </row>
    <row r="928" spans="1:29" x14ac:dyDescent="0.25">
      <c r="A928" t="s">
        <v>3658</v>
      </c>
      <c r="B928" t="s">
        <v>581</v>
      </c>
      <c r="C928" t="s">
        <v>459</v>
      </c>
      <c r="D928" t="s">
        <v>3848</v>
      </c>
      <c r="E928" t="s">
        <v>3849</v>
      </c>
      <c r="F928" t="s">
        <v>3850</v>
      </c>
      <c r="G928" t="s">
        <v>3851</v>
      </c>
      <c r="H928" t="s">
        <v>464</v>
      </c>
      <c r="I928" t="s">
        <v>3852</v>
      </c>
      <c r="J928" t="s">
        <v>3853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580</v>
      </c>
      <c r="U928" t="s">
        <v>114</v>
      </c>
      <c r="V928" t="s">
        <v>467</v>
      </c>
      <c r="W928" t="s">
        <v>3688</v>
      </c>
      <c r="Y928" t="s">
        <v>3665</v>
      </c>
      <c r="Z928">
        <v>-29.98</v>
      </c>
      <c r="AA928">
        <v>-50.13</v>
      </c>
      <c r="AB928" t="s">
        <v>476</v>
      </c>
      <c r="AC928" t="s">
        <v>109</v>
      </c>
    </row>
    <row r="929" spans="1:29" x14ac:dyDescent="0.25">
      <c r="A929" t="s">
        <v>3658</v>
      </c>
      <c r="B929" t="s">
        <v>496</v>
      </c>
      <c r="C929" t="s">
        <v>459</v>
      </c>
      <c r="D929" t="s">
        <v>3854</v>
      </c>
      <c r="E929" t="s">
        <v>3855</v>
      </c>
      <c r="F929" t="s">
        <v>3856</v>
      </c>
      <c r="G929" t="s">
        <v>3857</v>
      </c>
      <c r="H929" t="s">
        <v>464</v>
      </c>
      <c r="I929" t="s">
        <v>3858</v>
      </c>
      <c r="J929" t="s">
        <v>624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3700</v>
      </c>
      <c r="Y929" t="s">
        <v>3665</v>
      </c>
      <c r="Z929">
        <v>-31.76</v>
      </c>
      <c r="AA929">
        <v>-52.34</v>
      </c>
      <c r="AB929" t="s">
        <v>524</v>
      </c>
      <c r="AC929" t="s">
        <v>3859</v>
      </c>
    </row>
    <row r="930" spans="1:29" x14ac:dyDescent="0.25">
      <c r="A930" t="s">
        <v>3658</v>
      </c>
      <c r="B930" t="s">
        <v>581</v>
      </c>
      <c r="C930" t="s">
        <v>459</v>
      </c>
      <c r="D930" t="s">
        <v>3854</v>
      </c>
      <c r="E930" t="s">
        <v>3855</v>
      </c>
      <c r="F930" t="s">
        <v>3860</v>
      </c>
      <c r="G930" t="s">
        <v>3861</v>
      </c>
      <c r="H930" t="s">
        <v>464</v>
      </c>
      <c r="I930" t="s">
        <v>3862</v>
      </c>
      <c r="J930" t="s">
        <v>3863</v>
      </c>
      <c r="K930" t="s">
        <v>3864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467</v>
      </c>
      <c r="X930" t="s">
        <v>3700</v>
      </c>
      <c r="Y930" t="s">
        <v>3665</v>
      </c>
      <c r="Z930">
        <v>-31.76</v>
      </c>
      <c r="AA930">
        <v>-52.34</v>
      </c>
      <c r="AB930" t="s">
        <v>524</v>
      </c>
      <c r="AC930" t="s">
        <v>3701</v>
      </c>
    </row>
    <row r="931" spans="1:29" x14ac:dyDescent="0.25">
      <c r="A931" t="s">
        <v>3658</v>
      </c>
      <c r="B931" t="s">
        <v>581</v>
      </c>
      <c r="C931" t="s">
        <v>459</v>
      </c>
      <c r="D931" t="s">
        <v>3865</v>
      </c>
      <c r="E931" t="s">
        <v>3866</v>
      </c>
      <c r="F931" t="s">
        <v>3867</v>
      </c>
      <c r="G931" t="s">
        <v>3868</v>
      </c>
      <c r="H931" t="s">
        <v>464</v>
      </c>
      <c r="I931" t="s">
        <v>3869</v>
      </c>
      <c r="J931" t="s">
        <v>3870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467</v>
      </c>
      <c r="U931" t="s">
        <v>109</v>
      </c>
      <c r="V931" t="s">
        <v>109</v>
      </c>
      <c r="W931" t="s">
        <v>3707</v>
      </c>
      <c r="Y931" t="s">
        <v>3665</v>
      </c>
      <c r="Z931">
        <v>-30.03</v>
      </c>
      <c r="AA931">
        <v>-51.23</v>
      </c>
      <c r="AB931" t="s">
        <v>538</v>
      </c>
      <c r="AC931" t="s">
        <v>109</v>
      </c>
    </row>
    <row r="932" spans="1:29" x14ac:dyDescent="0.25">
      <c r="A932" t="s">
        <v>3658</v>
      </c>
      <c r="B932" t="s">
        <v>1246</v>
      </c>
      <c r="C932" t="s">
        <v>459</v>
      </c>
      <c r="D932" t="s">
        <v>3871</v>
      </c>
      <c r="E932" t="s">
        <v>3872</v>
      </c>
      <c r="F932" t="s">
        <v>3873</v>
      </c>
      <c r="G932" t="s">
        <v>3874</v>
      </c>
      <c r="H932" t="s">
        <v>552</v>
      </c>
      <c r="I932" t="s">
        <v>3875</v>
      </c>
      <c r="J932" t="s">
        <v>1257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467</v>
      </c>
      <c r="W932" t="s">
        <v>3682</v>
      </c>
      <c r="Y932" t="s">
        <v>3665</v>
      </c>
      <c r="Z932">
        <v>-29.33</v>
      </c>
      <c r="AA932">
        <v>-49.73</v>
      </c>
      <c r="AB932" t="s">
        <v>524</v>
      </c>
      <c r="AC932" t="s">
        <v>109</v>
      </c>
    </row>
    <row r="933" spans="1:29" x14ac:dyDescent="0.25">
      <c r="A933" t="s">
        <v>3658</v>
      </c>
      <c r="B933" t="s">
        <v>581</v>
      </c>
      <c r="C933" t="s">
        <v>459</v>
      </c>
      <c r="D933" t="s">
        <v>3871</v>
      </c>
      <c r="E933" t="s">
        <v>3872</v>
      </c>
      <c r="F933" t="s">
        <v>3876</v>
      </c>
      <c r="G933" t="s">
        <v>3877</v>
      </c>
      <c r="H933" t="s">
        <v>464</v>
      </c>
      <c r="I933" t="s">
        <v>3878</v>
      </c>
      <c r="J933" t="s">
        <v>3879</v>
      </c>
      <c r="K933" t="s">
        <v>3880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467</v>
      </c>
      <c r="X933" t="s">
        <v>3881</v>
      </c>
      <c r="Y933" t="s">
        <v>3665</v>
      </c>
      <c r="Z933">
        <v>-29.37</v>
      </c>
      <c r="AA933">
        <v>-49.85</v>
      </c>
      <c r="AB933" t="s">
        <v>524</v>
      </c>
      <c r="AC933" t="s">
        <v>3761</v>
      </c>
    </row>
    <row r="934" spans="1:29" x14ac:dyDescent="0.25">
      <c r="A934" t="s">
        <v>3658</v>
      </c>
      <c r="B934" t="s">
        <v>581</v>
      </c>
      <c r="C934" t="s">
        <v>459</v>
      </c>
      <c r="D934" t="s">
        <v>3882</v>
      </c>
      <c r="E934" t="s">
        <v>3883</v>
      </c>
      <c r="F934" t="s">
        <v>3884</v>
      </c>
      <c r="G934" t="s">
        <v>3885</v>
      </c>
      <c r="H934" t="s">
        <v>464</v>
      </c>
      <c r="I934" t="s">
        <v>3886</v>
      </c>
      <c r="J934" t="s">
        <v>3887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580</v>
      </c>
      <c r="T934" t="s">
        <v>580</v>
      </c>
      <c r="U934" t="s">
        <v>580</v>
      </c>
      <c r="V934" t="s">
        <v>114</v>
      </c>
      <c r="W934" t="s">
        <v>3707</v>
      </c>
      <c r="Y934" t="s">
        <v>3665</v>
      </c>
      <c r="Z934">
        <v>-30.08</v>
      </c>
      <c r="AA934">
        <v>-51.02</v>
      </c>
      <c r="AB934" t="s">
        <v>470</v>
      </c>
      <c r="AC934" t="s">
        <v>109</v>
      </c>
    </row>
    <row r="935" spans="1:29" x14ac:dyDescent="0.25">
      <c r="A935" t="s">
        <v>3658</v>
      </c>
      <c r="B935" t="s">
        <v>574</v>
      </c>
      <c r="C935" t="s">
        <v>605</v>
      </c>
      <c r="D935" t="s">
        <v>3888</v>
      </c>
      <c r="E935" t="s">
        <v>607</v>
      </c>
      <c r="F935" t="s">
        <v>3889</v>
      </c>
      <c r="G935" t="s">
        <v>3890</v>
      </c>
      <c r="H935" t="s">
        <v>464</v>
      </c>
      <c r="I935" t="s">
        <v>3891</v>
      </c>
      <c r="J935" t="s">
        <v>633</v>
      </c>
      <c r="K935" t="s">
        <v>3892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467</v>
      </c>
      <c r="V935" t="s">
        <v>109</v>
      </c>
      <c r="W935" t="s">
        <v>3682</v>
      </c>
      <c r="Y935" t="s">
        <v>3665</v>
      </c>
      <c r="Z935">
        <v>-29.99</v>
      </c>
      <c r="AA935">
        <v>-51.81</v>
      </c>
      <c r="AB935" t="s">
        <v>476</v>
      </c>
      <c r="AC935" t="s">
        <v>3683</v>
      </c>
    </row>
    <row r="936" spans="1:29" x14ac:dyDescent="0.25">
      <c r="A936" t="s">
        <v>3658</v>
      </c>
      <c r="B936" t="s">
        <v>574</v>
      </c>
      <c r="C936" t="s">
        <v>605</v>
      </c>
      <c r="D936" t="s">
        <v>3888</v>
      </c>
      <c r="E936" t="s">
        <v>607</v>
      </c>
      <c r="F936" t="s">
        <v>3893</v>
      </c>
      <c r="G936" t="s">
        <v>3894</v>
      </c>
      <c r="H936" t="s">
        <v>464</v>
      </c>
      <c r="I936" t="s">
        <v>3895</v>
      </c>
      <c r="J936" t="s">
        <v>3896</v>
      </c>
      <c r="K936" t="s">
        <v>3897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580</v>
      </c>
      <c r="U936" t="s">
        <v>114</v>
      </c>
      <c r="V936" t="s">
        <v>109</v>
      </c>
      <c r="Y936" t="s">
        <v>3665</v>
      </c>
      <c r="Z936">
        <v>-33.270000000000003</v>
      </c>
      <c r="AA936">
        <v>-53.1</v>
      </c>
      <c r="AB936" t="s">
        <v>476</v>
      </c>
      <c r="AC936" t="s">
        <v>3898</v>
      </c>
    </row>
    <row r="937" spans="1:29" x14ac:dyDescent="0.25">
      <c r="A937" t="s">
        <v>3658</v>
      </c>
      <c r="B937" t="s">
        <v>642</v>
      </c>
      <c r="C937" t="s">
        <v>478</v>
      </c>
      <c r="D937" t="s">
        <v>3899</v>
      </c>
      <c r="E937" t="s">
        <v>644</v>
      </c>
      <c r="F937" t="s">
        <v>3900</v>
      </c>
      <c r="G937" t="s">
        <v>3901</v>
      </c>
      <c r="H937" t="s">
        <v>464</v>
      </c>
      <c r="I937" t="s">
        <v>3902</v>
      </c>
      <c r="J937" t="s">
        <v>3903</v>
      </c>
      <c r="K937" t="s">
        <v>3904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467</v>
      </c>
      <c r="V937" t="s">
        <v>109</v>
      </c>
      <c r="W937" t="s">
        <v>3682</v>
      </c>
      <c r="Y937" t="s">
        <v>3665</v>
      </c>
      <c r="Z937">
        <v>-30.24</v>
      </c>
      <c r="AA937">
        <v>-50.25</v>
      </c>
      <c r="AB937" t="s">
        <v>476</v>
      </c>
      <c r="AC937" t="s">
        <v>3761</v>
      </c>
    </row>
    <row r="938" spans="1:29" x14ac:dyDescent="0.25">
      <c r="A938" t="s">
        <v>3658</v>
      </c>
      <c r="B938" t="s">
        <v>642</v>
      </c>
      <c r="C938" t="s">
        <v>478</v>
      </c>
      <c r="D938" t="s">
        <v>3899</v>
      </c>
      <c r="E938" t="s">
        <v>644</v>
      </c>
      <c r="F938" t="s">
        <v>3905</v>
      </c>
      <c r="G938" t="s">
        <v>3906</v>
      </c>
      <c r="H938" t="s">
        <v>464</v>
      </c>
      <c r="I938" t="s">
        <v>3907</v>
      </c>
      <c r="J938" t="s">
        <v>7209</v>
      </c>
      <c r="K938" t="s">
        <v>7210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3908</v>
      </c>
      <c r="Y938" t="s">
        <v>3665</v>
      </c>
      <c r="Z938">
        <v>-31.87</v>
      </c>
      <c r="AA938">
        <v>-52.82</v>
      </c>
      <c r="AB938" t="s">
        <v>524</v>
      </c>
      <c r="AC938" t="s">
        <v>3898</v>
      </c>
    </row>
    <row r="939" spans="1:29" x14ac:dyDescent="0.25">
      <c r="A939" t="s">
        <v>3658</v>
      </c>
      <c r="B939" t="s">
        <v>642</v>
      </c>
      <c r="C939" t="s">
        <v>478</v>
      </c>
      <c r="D939" t="s">
        <v>3899</v>
      </c>
      <c r="E939" t="s">
        <v>644</v>
      </c>
      <c r="F939" t="s">
        <v>3909</v>
      </c>
      <c r="G939" t="s">
        <v>3910</v>
      </c>
      <c r="H939" t="s">
        <v>464</v>
      </c>
      <c r="I939" t="s">
        <v>3911</v>
      </c>
      <c r="J939" t="s">
        <v>7211</v>
      </c>
      <c r="K939" t="s">
        <v>3912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3734</v>
      </c>
      <c r="X939" t="s">
        <v>7212</v>
      </c>
      <c r="Y939" t="s">
        <v>3665</v>
      </c>
      <c r="Z939">
        <v>-32.340000000000003</v>
      </c>
      <c r="AA939">
        <v>-52.54</v>
      </c>
      <c r="AB939" t="s">
        <v>524</v>
      </c>
      <c r="AC939" t="s">
        <v>3898</v>
      </c>
    </row>
    <row r="940" spans="1:29" x14ac:dyDescent="0.25">
      <c r="A940" t="s">
        <v>3913</v>
      </c>
      <c r="B940" t="s">
        <v>496</v>
      </c>
      <c r="C940" t="s">
        <v>459</v>
      </c>
      <c r="D940" t="s">
        <v>2792</v>
      </c>
      <c r="E940" t="s">
        <v>2793</v>
      </c>
      <c r="F940" t="s">
        <v>3914</v>
      </c>
      <c r="G940" t="s">
        <v>3915</v>
      </c>
      <c r="H940" t="s">
        <v>464</v>
      </c>
      <c r="I940" t="s">
        <v>3916</v>
      </c>
      <c r="J940" t="s">
        <v>1800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2674</v>
      </c>
      <c r="X940" t="s">
        <v>3917</v>
      </c>
      <c r="Y940" t="s">
        <v>102</v>
      </c>
      <c r="Z940">
        <v>-1.39</v>
      </c>
      <c r="AA940">
        <v>-48.85</v>
      </c>
      <c r="AB940" t="s">
        <v>476</v>
      </c>
      <c r="AC940" t="s">
        <v>109</v>
      </c>
    </row>
    <row r="941" spans="1:29" x14ac:dyDescent="0.25">
      <c r="A941" t="s">
        <v>3913</v>
      </c>
      <c r="B941" t="s">
        <v>581</v>
      </c>
      <c r="C941" t="s">
        <v>459</v>
      </c>
      <c r="D941" t="s">
        <v>2792</v>
      </c>
      <c r="E941" t="s">
        <v>2793</v>
      </c>
      <c r="F941" t="s">
        <v>3918</v>
      </c>
      <c r="G941" t="s">
        <v>3919</v>
      </c>
      <c r="H941" t="s">
        <v>464</v>
      </c>
      <c r="I941" t="s">
        <v>3920</v>
      </c>
      <c r="J941" t="s">
        <v>3921</v>
      </c>
      <c r="K941" t="s">
        <v>3922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2674</v>
      </c>
      <c r="X941" t="s">
        <v>3923</v>
      </c>
      <c r="Y941" t="s">
        <v>102</v>
      </c>
      <c r="Z941">
        <v>-0.16</v>
      </c>
      <c r="AA941">
        <v>-50.38</v>
      </c>
      <c r="AB941" t="s">
        <v>476</v>
      </c>
    </row>
    <row r="942" spans="1:29" x14ac:dyDescent="0.25">
      <c r="A942" t="s">
        <v>3913</v>
      </c>
      <c r="B942" t="s">
        <v>581</v>
      </c>
      <c r="C942" t="s">
        <v>459</v>
      </c>
      <c r="D942" t="s">
        <v>2792</v>
      </c>
      <c r="E942" t="s">
        <v>2793</v>
      </c>
      <c r="F942" t="s">
        <v>3924</v>
      </c>
      <c r="G942" t="s">
        <v>3925</v>
      </c>
      <c r="H942" t="s">
        <v>464</v>
      </c>
      <c r="I942" t="s">
        <v>3926</v>
      </c>
      <c r="J942" t="s">
        <v>3927</v>
      </c>
      <c r="K942" t="s">
        <v>3928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2674</v>
      </c>
      <c r="Y942" t="s">
        <v>102</v>
      </c>
      <c r="Z942">
        <v>-0.16</v>
      </c>
      <c r="AA942">
        <v>-50.38</v>
      </c>
      <c r="AB942" t="s">
        <v>476</v>
      </c>
      <c r="AC942" t="s">
        <v>109</v>
      </c>
    </row>
    <row r="943" spans="1:29" x14ac:dyDescent="0.25">
      <c r="A943" t="s">
        <v>3913</v>
      </c>
      <c r="B943" t="s">
        <v>581</v>
      </c>
      <c r="C943" t="s">
        <v>459</v>
      </c>
      <c r="D943" t="s">
        <v>2792</v>
      </c>
      <c r="E943" t="s">
        <v>2793</v>
      </c>
      <c r="F943" t="s">
        <v>3929</v>
      </c>
      <c r="G943" t="s">
        <v>3930</v>
      </c>
      <c r="H943" t="s">
        <v>464</v>
      </c>
      <c r="I943" t="s">
        <v>3931</v>
      </c>
      <c r="J943" t="s">
        <v>3932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2674</v>
      </c>
      <c r="Y943" t="s">
        <v>102</v>
      </c>
      <c r="Z943">
        <v>-0.16</v>
      </c>
      <c r="AA943">
        <v>-49.99</v>
      </c>
      <c r="AB943" t="s">
        <v>538</v>
      </c>
      <c r="AC943" t="s">
        <v>109</v>
      </c>
    </row>
    <row r="944" spans="1:29" x14ac:dyDescent="0.25">
      <c r="A944" t="s">
        <v>3913</v>
      </c>
      <c r="B944" t="s">
        <v>581</v>
      </c>
      <c r="C944" t="s">
        <v>459</v>
      </c>
      <c r="D944" t="s">
        <v>2792</v>
      </c>
      <c r="E944" t="s">
        <v>2793</v>
      </c>
      <c r="F944" t="s">
        <v>3933</v>
      </c>
      <c r="G944" t="s">
        <v>3934</v>
      </c>
      <c r="H944" t="s">
        <v>464</v>
      </c>
      <c r="I944" t="s">
        <v>3935</v>
      </c>
      <c r="J944" t="s">
        <v>3936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2674</v>
      </c>
      <c r="Y944" t="s">
        <v>102</v>
      </c>
      <c r="Z944">
        <v>-1.54</v>
      </c>
      <c r="AA944">
        <v>-49.22</v>
      </c>
      <c r="AB944" t="s">
        <v>476</v>
      </c>
      <c r="AC944" t="s">
        <v>109</v>
      </c>
    </row>
    <row r="945" spans="1:29" x14ac:dyDescent="0.25">
      <c r="A945" t="s">
        <v>3913</v>
      </c>
      <c r="B945" t="s">
        <v>581</v>
      </c>
      <c r="C945" t="s">
        <v>459</v>
      </c>
      <c r="D945" t="s">
        <v>2792</v>
      </c>
      <c r="E945" t="s">
        <v>2793</v>
      </c>
      <c r="F945" t="s">
        <v>3937</v>
      </c>
      <c r="G945" t="s">
        <v>3938</v>
      </c>
      <c r="H945" t="s">
        <v>464</v>
      </c>
      <c r="I945" t="s">
        <v>3939</v>
      </c>
      <c r="J945" t="s">
        <v>3940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2674</v>
      </c>
      <c r="Y945" t="s">
        <v>102</v>
      </c>
      <c r="Z945">
        <v>-0.99</v>
      </c>
      <c r="AA945">
        <v>-49.95</v>
      </c>
      <c r="AB945" t="s">
        <v>476</v>
      </c>
      <c r="AC945" t="s">
        <v>109</v>
      </c>
    </row>
    <row r="946" spans="1:29" x14ac:dyDescent="0.25">
      <c r="A946" t="s">
        <v>3913</v>
      </c>
      <c r="B946" t="s">
        <v>581</v>
      </c>
      <c r="C946" t="s">
        <v>459</v>
      </c>
      <c r="D946" t="s">
        <v>2792</v>
      </c>
      <c r="E946" t="s">
        <v>2793</v>
      </c>
      <c r="F946" t="s">
        <v>3941</v>
      </c>
      <c r="G946" t="s">
        <v>3942</v>
      </c>
      <c r="H946" t="s">
        <v>464</v>
      </c>
      <c r="I946" t="s">
        <v>3943</v>
      </c>
      <c r="J946" t="s">
        <v>3944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2674</v>
      </c>
      <c r="Y946" t="s">
        <v>102</v>
      </c>
      <c r="Z946">
        <v>-1.72</v>
      </c>
      <c r="AA946">
        <v>-49.53</v>
      </c>
      <c r="AB946" t="s">
        <v>476</v>
      </c>
      <c r="AC946" t="s">
        <v>109</v>
      </c>
    </row>
    <row r="947" spans="1:29" x14ac:dyDescent="0.25">
      <c r="A947" t="s">
        <v>3913</v>
      </c>
      <c r="B947" t="s">
        <v>458</v>
      </c>
      <c r="C947" t="s">
        <v>459</v>
      </c>
      <c r="D947" t="s">
        <v>3945</v>
      </c>
      <c r="E947" t="s">
        <v>3946</v>
      </c>
      <c r="F947" t="s">
        <v>3947</v>
      </c>
      <c r="G947" t="s">
        <v>3948</v>
      </c>
      <c r="H947" t="s">
        <v>464</v>
      </c>
      <c r="I947" t="s">
        <v>3949</v>
      </c>
      <c r="J947" t="s">
        <v>3950</v>
      </c>
      <c r="K947" t="s">
        <v>3951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580</v>
      </c>
      <c r="T947" t="s">
        <v>114</v>
      </c>
      <c r="U947" t="s">
        <v>109</v>
      </c>
      <c r="V947" t="s">
        <v>109</v>
      </c>
      <c r="W947" t="s">
        <v>2674</v>
      </c>
      <c r="Y947" t="s">
        <v>102</v>
      </c>
      <c r="Z947">
        <v>-2.2599999999999998</v>
      </c>
      <c r="AA947">
        <v>-49.53</v>
      </c>
      <c r="AB947" t="s">
        <v>538</v>
      </c>
      <c r="AC947" t="s">
        <v>109</v>
      </c>
    </row>
    <row r="948" spans="1:29" x14ac:dyDescent="0.25">
      <c r="A948" t="s">
        <v>3913</v>
      </c>
      <c r="B948" t="s">
        <v>458</v>
      </c>
      <c r="C948" t="s">
        <v>459</v>
      </c>
      <c r="D948" t="s">
        <v>3945</v>
      </c>
      <c r="E948" t="s">
        <v>3946</v>
      </c>
      <c r="F948" t="s">
        <v>106</v>
      </c>
      <c r="G948" t="s">
        <v>3952</v>
      </c>
      <c r="H948" t="s">
        <v>464</v>
      </c>
      <c r="I948" t="s">
        <v>1452</v>
      </c>
      <c r="J948" t="s">
        <v>3953</v>
      </c>
      <c r="K948" t="s">
        <v>3954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2737</v>
      </c>
      <c r="Y948" t="s">
        <v>102</v>
      </c>
      <c r="Z948">
        <v>-1.95</v>
      </c>
      <c r="AA948">
        <v>-54.07</v>
      </c>
      <c r="AB948" t="s">
        <v>476</v>
      </c>
      <c r="AC948" t="s">
        <v>109</v>
      </c>
    </row>
    <row r="949" spans="1:29" x14ac:dyDescent="0.25">
      <c r="A949" t="s">
        <v>3913</v>
      </c>
      <c r="B949" t="s">
        <v>458</v>
      </c>
      <c r="C949" t="s">
        <v>459</v>
      </c>
      <c r="D949" t="s">
        <v>3945</v>
      </c>
      <c r="E949" t="s">
        <v>3946</v>
      </c>
      <c r="F949" t="s">
        <v>3955</v>
      </c>
      <c r="G949" t="s">
        <v>3956</v>
      </c>
      <c r="H949" t="s">
        <v>464</v>
      </c>
      <c r="I949" t="s">
        <v>3957</v>
      </c>
      <c r="J949" t="s">
        <v>3958</v>
      </c>
      <c r="K949" t="s">
        <v>3959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2737</v>
      </c>
      <c r="Y949" t="s">
        <v>102</v>
      </c>
      <c r="Z949">
        <v>-1.73</v>
      </c>
      <c r="AA949">
        <v>-55.84</v>
      </c>
      <c r="AB949" t="s">
        <v>626</v>
      </c>
      <c r="AC949" t="s">
        <v>2945</v>
      </c>
    </row>
    <row r="950" spans="1:29" x14ac:dyDescent="0.25">
      <c r="A950" t="s">
        <v>3913</v>
      </c>
      <c r="B950" t="s">
        <v>517</v>
      </c>
      <c r="C950" t="s">
        <v>459</v>
      </c>
      <c r="D950" t="s">
        <v>3945</v>
      </c>
      <c r="E950" t="s">
        <v>3946</v>
      </c>
      <c r="F950" t="s">
        <v>3960</v>
      </c>
      <c r="G950" t="s">
        <v>3961</v>
      </c>
      <c r="H950" t="s">
        <v>464</v>
      </c>
      <c r="I950" t="s">
        <v>3962</v>
      </c>
      <c r="J950" t="s">
        <v>523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2892</v>
      </c>
      <c r="Y950" t="s">
        <v>102</v>
      </c>
      <c r="Z950">
        <v>-3.12</v>
      </c>
      <c r="AA950">
        <v>-51.8</v>
      </c>
      <c r="AB950" t="s">
        <v>476</v>
      </c>
      <c r="AC950" t="s">
        <v>109</v>
      </c>
    </row>
    <row r="951" spans="1:29" x14ac:dyDescent="0.25">
      <c r="A951" t="s">
        <v>3913</v>
      </c>
      <c r="B951" t="s">
        <v>581</v>
      </c>
      <c r="C951" t="s">
        <v>459</v>
      </c>
      <c r="D951" t="s">
        <v>3945</v>
      </c>
      <c r="E951" t="s">
        <v>3946</v>
      </c>
      <c r="F951" t="s">
        <v>3963</v>
      </c>
      <c r="G951" t="s">
        <v>3964</v>
      </c>
      <c r="H951" t="s">
        <v>464</v>
      </c>
      <c r="I951" t="s">
        <v>3965</v>
      </c>
      <c r="J951" t="s">
        <v>3966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2737</v>
      </c>
      <c r="Y951" t="s">
        <v>102</v>
      </c>
      <c r="Z951">
        <v>-2.17</v>
      </c>
      <c r="AA951">
        <v>-56.75</v>
      </c>
      <c r="AB951" t="s">
        <v>626</v>
      </c>
    </row>
    <row r="952" spans="1:29" x14ac:dyDescent="0.25">
      <c r="A952" t="s">
        <v>3913</v>
      </c>
      <c r="B952" t="s">
        <v>581</v>
      </c>
      <c r="C952" t="s">
        <v>459</v>
      </c>
      <c r="D952" t="s">
        <v>3945</v>
      </c>
      <c r="E952" t="s">
        <v>3946</v>
      </c>
      <c r="F952" t="s">
        <v>3967</v>
      </c>
      <c r="G952" t="s">
        <v>3968</v>
      </c>
      <c r="H952" t="s">
        <v>464</v>
      </c>
      <c r="I952" t="s">
        <v>3969</v>
      </c>
      <c r="J952" t="s">
        <v>3970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580</v>
      </c>
      <c r="T952" t="s">
        <v>114</v>
      </c>
      <c r="U952" t="s">
        <v>109</v>
      </c>
      <c r="V952" t="s">
        <v>109</v>
      </c>
      <c r="W952" t="s">
        <v>2674</v>
      </c>
      <c r="Y952" t="s">
        <v>102</v>
      </c>
      <c r="Z952">
        <v>-2.0099999999999998</v>
      </c>
      <c r="AA952">
        <v>-49.86</v>
      </c>
      <c r="AB952" t="s">
        <v>538</v>
      </c>
      <c r="AC952" t="s">
        <v>109</v>
      </c>
    </row>
    <row r="953" spans="1:29" x14ac:dyDescent="0.25">
      <c r="A953" t="s">
        <v>3913</v>
      </c>
      <c r="B953" t="s">
        <v>581</v>
      </c>
      <c r="C953" t="s">
        <v>459</v>
      </c>
      <c r="D953" t="s">
        <v>3945</v>
      </c>
      <c r="E953" t="s">
        <v>3946</v>
      </c>
      <c r="F953" t="s">
        <v>3971</v>
      </c>
      <c r="G953" t="s">
        <v>3972</v>
      </c>
      <c r="H953" t="s">
        <v>464</v>
      </c>
      <c r="I953" t="s">
        <v>3973</v>
      </c>
      <c r="J953" t="s">
        <v>3974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467</v>
      </c>
      <c r="V953" t="s">
        <v>109</v>
      </c>
      <c r="W953" t="s">
        <v>2892</v>
      </c>
      <c r="Y953" t="s">
        <v>102</v>
      </c>
      <c r="Z953">
        <v>-4.3099999999999996</v>
      </c>
      <c r="AA953">
        <v>-51.58</v>
      </c>
      <c r="AB953" t="s">
        <v>476</v>
      </c>
      <c r="AC953" t="s">
        <v>109</v>
      </c>
    </row>
    <row r="954" spans="1:29" x14ac:dyDescent="0.25">
      <c r="A954" t="s">
        <v>3913</v>
      </c>
      <c r="B954" t="s">
        <v>581</v>
      </c>
      <c r="C954" t="s">
        <v>459</v>
      </c>
      <c r="D954" t="s">
        <v>3945</v>
      </c>
      <c r="E954" t="s">
        <v>3946</v>
      </c>
      <c r="F954" t="s">
        <v>3975</v>
      </c>
      <c r="G954" t="s">
        <v>3976</v>
      </c>
      <c r="H954" t="s">
        <v>464</v>
      </c>
      <c r="I954" t="s">
        <v>3977</v>
      </c>
      <c r="J954" t="s">
        <v>3978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467</v>
      </c>
      <c r="V954" t="s">
        <v>109</v>
      </c>
      <c r="W954" t="s">
        <v>2892</v>
      </c>
      <c r="Y954" t="s">
        <v>102</v>
      </c>
      <c r="Z954">
        <v>-1.75</v>
      </c>
      <c r="AA954">
        <v>-52.23</v>
      </c>
      <c r="AB954" t="s">
        <v>476</v>
      </c>
      <c r="AC954" t="s">
        <v>109</v>
      </c>
    </row>
    <row r="955" spans="1:29" x14ac:dyDescent="0.25">
      <c r="A955" t="s">
        <v>3913</v>
      </c>
      <c r="B955" t="s">
        <v>581</v>
      </c>
      <c r="C955" t="s">
        <v>459</v>
      </c>
      <c r="D955" t="s">
        <v>3945</v>
      </c>
      <c r="E955" t="s">
        <v>3946</v>
      </c>
      <c r="F955" t="s">
        <v>3979</v>
      </c>
      <c r="G955" t="s">
        <v>3980</v>
      </c>
      <c r="H955" t="s">
        <v>464</v>
      </c>
      <c r="I955" t="s">
        <v>3981</v>
      </c>
      <c r="J955" t="s">
        <v>3982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2737</v>
      </c>
      <c r="Y955" t="s">
        <v>102</v>
      </c>
      <c r="Z955">
        <v>-1.8</v>
      </c>
      <c r="AA955">
        <v>-53.48</v>
      </c>
      <c r="AB955" t="s">
        <v>538</v>
      </c>
      <c r="AC955" t="s">
        <v>109</v>
      </c>
    </row>
    <row r="956" spans="1:29" x14ac:dyDescent="0.25">
      <c r="A956" t="s">
        <v>3913</v>
      </c>
      <c r="B956" t="s">
        <v>581</v>
      </c>
      <c r="C956" t="s">
        <v>459</v>
      </c>
      <c r="D956" t="s">
        <v>3945</v>
      </c>
      <c r="E956" t="s">
        <v>3946</v>
      </c>
      <c r="F956" t="s">
        <v>3983</v>
      </c>
      <c r="G956" t="s">
        <v>3984</v>
      </c>
      <c r="H956" t="s">
        <v>464</v>
      </c>
      <c r="I956" t="s">
        <v>2944</v>
      </c>
      <c r="J956" t="s">
        <v>3985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2737</v>
      </c>
      <c r="Y956" t="s">
        <v>102</v>
      </c>
      <c r="Z956">
        <v>-2.11</v>
      </c>
      <c r="AA956">
        <v>-56.5</v>
      </c>
      <c r="AB956" t="s">
        <v>626</v>
      </c>
      <c r="AC956" t="s">
        <v>2945</v>
      </c>
    </row>
    <row r="957" spans="1:29" x14ac:dyDescent="0.25">
      <c r="A957" t="s">
        <v>3913</v>
      </c>
      <c r="B957" t="s">
        <v>581</v>
      </c>
      <c r="C957" t="s">
        <v>459</v>
      </c>
      <c r="D957" t="s">
        <v>3945</v>
      </c>
      <c r="E957" t="s">
        <v>3946</v>
      </c>
      <c r="F957" t="s">
        <v>3986</v>
      </c>
      <c r="G957" t="s">
        <v>3987</v>
      </c>
      <c r="H957" t="s">
        <v>464</v>
      </c>
      <c r="I957" t="s">
        <v>3988</v>
      </c>
      <c r="J957" t="s">
        <v>3989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580</v>
      </c>
      <c r="U957" t="s">
        <v>114</v>
      </c>
      <c r="V957" t="s">
        <v>114</v>
      </c>
      <c r="W957" t="s">
        <v>2892</v>
      </c>
      <c r="Y957" t="s">
        <v>102</v>
      </c>
      <c r="Z957">
        <v>-1.41</v>
      </c>
      <c r="AA957">
        <v>-51.64</v>
      </c>
      <c r="AB957" t="s">
        <v>476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423</v>
      </c>
      <c r="K3" s="115" t="s">
        <v>424</v>
      </c>
      <c r="L3" s="113" t="s">
        <v>425</v>
      </c>
      <c r="M3" s="115" t="s">
        <v>426</v>
      </c>
      <c r="N3" s="115" t="s">
        <v>427</v>
      </c>
    </row>
    <row r="4" spans="1:14" ht="14.4" x14ac:dyDescent="0.25">
      <c r="A4" s="180">
        <v>1</v>
      </c>
      <c r="B4" s="180" t="s">
        <v>4915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7372</v>
      </c>
      <c r="H4" s="181" cm="1">
        <f t="array" ref="H4">MAX(IF(MSRV5!G:G=Contratos!E4,MSRV5!H:H))</f>
        <v>10</v>
      </c>
      <c r="I4" s="181">
        <f>COUNTIFS(MSRV5!G:G,E4,MSRV5!H:H,H4)</f>
        <v>906</v>
      </c>
      <c r="J4" s="182" t="s">
        <v>4973</v>
      </c>
      <c r="K4" s="182" t="s">
        <v>4976</v>
      </c>
      <c r="L4" s="182" t="s">
        <v>7373</v>
      </c>
      <c r="M4" s="182" t="s">
        <v>7374</v>
      </c>
      <c r="N4" s="182" t="s">
        <v>7375</v>
      </c>
    </row>
    <row r="5" spans="1:14" ht="14.4" x14ac:dyDescent="0.25">
      <c r="A5" s="180">
        <v>1</v>
      </c>
      <c r="B5" s="180" t="s">
        <v>4915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7372</v>
      </c>
      <c r="H5" s="181" cm="1">
        <f t="array" ref="H5">MAX(IF(MSRV5!G:G=Contratos!E5,MSRV5!H:H))</f>
        <v>10</v>
      </c>
      <c r="I5" s="181">
        <f>COUNTIFS(MSRV5!G:G,E5,MSRV5!H:H,H5)</f>
        <v>906</v>
      </c>
      <c r="J5" s="182" t="s">
        <v>7424</v>
      </c>
      <c r="K5" s="182" t="s">
        <v>7425</v>
      </c>
      <c r="L5" s="182" t="s">
        <v>7373</v>
      </c>
      <c r="M5" s="182" t="s">
        <v>7374</v>
      </c>
      <c r="N5" s="182" t="s">
        <v>7375</v>
      </c>
    </row>
    <row r="6" spans="1:14" ht="14.4" x14ac:dyDescent="0.25">
      <c r="A6" s="180">
        <v>1</v>
      </c>
      <c r="B6" s="180" t="s">
        <v>4915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7372</v>
      </c>
      <c r="H6" s="181" cm="1">
        <f t="array" ref="H6">MAX(IF(MSRV5!G:G=Contratos!E6,MSRV5!H:H))</f>
        <v>10</v>
      </c>
      <c r="I6" s="181">
        <f>COUNTIFS(MSRV5!G:G,E6,MSRV5!H:H,H6)</f>
        <v>906</v>
      </c>
      <c r="J6" s="182" t="s">
        <v>4974</v>
      </c>
      <c r="K6" s="182" t="s">
        <v>4977</v>
      </c>
      <c r="L6" s="182" t="s">
        <v>7373</v>
      </c>
      <c r="M6" s="182" t="s">
        <v>7374</v>
      </c>
      <c r="N6" s="182" t="s">
        <v>7375</v>
      </c>
    </row>
    <row r="7" spans="1:14" ht="14.4" x14ac:dyDescent="0.25">
      <c r="A7" s="180">
        <v>1</v>
      </c>
      <c r="B7" s="180" t="s">
        <v>4915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7372</v>
      </c>
      <c r="H7" s="181" cm="1">
        <f t="array" ref="H7">MAX(IF(MSRV5!G:G=Contratos!E7,MSRV5!H:H))</f>
        <v>10</v>
      </c>
      <c r="I7" s="181">
        <f>COUNTIFS(MSRV5!G:G,E7,MSRV5!H:H,H7)</f>
        <v>906</v>
      </c>
      <c r="J7" s="182" t="s">
        <v>4975</v>
      </c>
      <c r="K7" s="182" t="s">
        <v>4978</v>
      </c>
      <c r="L7" s="182" t="s">
        <v>7373</v>
      </c>
      <c r="M7" s="182" t="s">
        <v>7374</v>
      </c>
      <c r="N7" s="182" t="s">
        <v>7375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purl.org/dc/terms/"/>
    <ds:schemaRef ds:uri="34b82d45-d6ac-4f70-8260-3a88784a3fc5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7a2b372-dc9f-4860-9bb9-b38684357a38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GIOVANNI C FINOTTI</cp:lastModifiedBy>
  <cp:lastPrinted>2026-03-31T13:42:51Z</cp:lastPrinted>
  <dcterms:created xsi:type="dcterms:W3CDTF">2021-03-29T16:31:04Z</dcterms:created>
  <dcterms:modified xsi:type="dcterms:W3CDTF">2026-05-20T17:50:26Z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