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totype\Test\gate driver\"/>
    </mc:Choice>
  </mc:AlternateContent>
  <bookViews>
    <workbookView xWindow="0" yWindow="0" windowWidth="13815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6" i="1"/>
  <c r="J9" i="1"/>
  <c r="J12" i="1" s="1"/>
  <c r="J6" i="1"/>
  <c r="J8" i="1"/>
  <c r="J11" i="1" s="1"/>
  <c r="J7" i="1"/>
  <c r="J10" i="1" s="1"/>
  <c r="H7" i="1"/>
  <c r="H8" i="1"/>
  <c r="H6" i="1"/>
  <c r="J5" i="1"/>
  <c r="J3" i="1"/>
  <c r="J4" i="1"/>
  <c r="H4" i="1"/>
  <c r="H10" i="1" s="1"/>
  <c r="H5" i="1"/>
  <c r="H11" i="1" s="1"/>
  <c r="H3" i="1"/>
  <c r="H16" i="1" s="1"/>
  <c r="J13" i="1" l="1"/>
  <c r="J17" i="1" s="1"/>
  <c r="H19" i="1" s="1"/>
  <c r="J14" i="1"/>
  <c r="H14" i="1"/>
  <c r="H9" i="1"/>
  <c r="H12" i="1" s="1"/>
  <c r="H17" i="1" s="1"/>
  <c r="H13" i="1"/>
  <c r="H20" i="1" l="1"/>
  <c r="J19" i="1"/>
</calcChain>
</file>

<file path=xl/sharedStrings.xml><?xml version="1.0" encoding="utf-8"?>
<sst xmlns="http://schemas.openxmlformats.org/spreadsheetml/2006/main" count="57" uniqueCount="32">
  <si>
    <t>Vdc</t>
  </si>
  <si>
    <t>Vdc1</t>
  </si>
  <si>
    <t>Vdc2</t>
  </si>
  <si>
    <t>Rload-A</t>
  </si>
  <si>
    <t>Rload-B</t>
  </si>
  <si>
    <t>Rload-C</t>
  </si>
  <si>
    <t>Lload-A</t>
  </si>
  <si>
    <t>Lload-B</t>
  </si>
  <si>
    <t>Lload-C</t>
  </si>
  <si>
    <t>R-Lload-A</t>
  </si>
  <si>
    <t>R-Lload-B</t>
  </si>
  <si>
    <t>R-Lload-C</t>
  </si>
  <si>
    <t>Module-2</t>
  </si>
  <si>
    <t>Module-1</t>
  </si>
  <si>
    <t>Ölçümler</t>
  </si>
  <si>
    <t>Hesaplamalar</t>
  </si>
  <si>
    <t>Rtotal-A</t>
  </si>
  <si>
    <t>Rtotal-B</t>
  </si>
  <si>
    <t>Rtotal-C</t>
  </si>
  <si>
    <t>Xtotal-A</t>
  </si>
  <si>
    <t>Xtotal-B</t>
  </si>
  <si>
    <t>Xtotal-C</t>
  </si>
  <si>
    <t>Ztotal-A</t>
  </si>
  <si>
    <t>Ztotal-B</t>
  </si>
  <si>
    <t>Ztotal-C</t>
  </si>
  <si>
    <t>pfA</t>
  </si>
  <si>
    <t>pfB</t>
  </si>
  <si>
    <t>pfC</t>
  </si>
  <si>
    <t>Vdc_ratio</t>
  </si>
  <si>
    <t>Ravg</t>
  </si>
  <si>
    <t>pf_avg</t>
  </si>
  <si>
    <t>Rload_avg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</si>
</sst>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0"/>
  <sheetViews>
    <sheetView tabSelected="1" zoomScale="145" zoomScaleNormal="145" workbookViewId="0">
      <selection activeCell="G19" sqref="G19"/>
    </sheetView>
  </sheetViews>
  <sheetFormatPr defaultRowHeight="15" x14ac:dyDescent="0.25"/>
  <cols>
    <col min="6" max="6" width="7.28515625" customWidth="1"/>
  </cols>
  <sheetData>
    <row r="1" spans="3:10" x14ac:dyDescent="0.25">
      <c r="C1" s="3" t="s">
        <v>14</v>
      </c>
      <c r="D1" s="3"/>
      <c r="E1" s="3"/>
      <c r="F1" s="3"/>
      <c r="G1" s="3" t="s">
        <v>15</v>
      </c>
      <c r="H1" s="3"/>
      <c r="I1" s="3"/>
      <c r="J1" s="3"/>
    </row>
    <row r="2" spans="3:10" x14ac:dyDescent="0.25">
      <c r="C2" s="3" t="s">
        <v>13</v>
      </c>
      <c r="D2" s="3"/>
      <c r="E2" s="3" t="s">
        <v>12</v>
      </c>
      <c r="F2" s="3"/>
      <c r="G2" s="3" t="s">
        <v>13</v>
      </c>
      <c r="H2" s="3"/>
      <c r="I2" s="3" t="s">
        <v>12</v>
      </c>
      <c r="J2" s="3"/>
    </row>
    <row r="3" spans="3:10" x14ac:dyDescent="0.25">
      <c r="C3" s="1" t="s">
        <v>3</v>
      </c>
      <c r="D3" s="4">
        <v>14.1</v>
      </c>
      <c r="E3" s="1" t="s">
        <v>3</v>
      </c>
      <c r="F3" s="4">
        <v>13.2</v>
      </c>
      <c r="G3" s="1" t="s">
        <v>16</v>
      </c>
      <c r="H3" s="4">
        <f>D3+D9</f>
        <v>15.26</v>
      </c>
      <c r="I3" s="1" t="s">
        <v>3</v>
      </c>
      <c r="J3" s="4">
        <f>F3+F9</f>
        <v>14.014999999999999</v>
      </c>
    </row>
    <row r="4" spans="3:10" x14ac:dyDescent="0.25">
      <c r="C4" s="1" t="s">
        <v>4</v>
      </c>
      <c r="D4" s="4">
        <v>14.4</v>
      </c>
      <c r="E4" s="1" t="s">
        <v>4</v>
      </c>
      <c r="F4" s="4">
        <v>13.2</v>
      </c>
      <c r="G4" s="1" t="s">
        <v>17</v>
      </c>
      <c r="H4" s="4">
        <f t="shared" ref="H4:J5" si="0">D4+D10</f>
        <v>15.314</v>
      </c>
      <c r="I4" s="1" t="s">
        <v>4</v>
      </c>
      <c r="J4" s="4">
        <f t="shared" si="0"/>
        <v>14.03</v>
      </c>
    </row>
    <row r="5" spans="3:10" x14ac:dyDescent="0.25">
      <c r="C5" s="1" t="s">
        <v>5</v>
      </c>
      <c r="D5" s="4">
        <v>14.1</v>
      </c>
      <c r="E5" s="1" t="s">
        <v>5</v>
      </c>
      <c r="F5" s="4">
        <v>13.2</v>
      </c>
      <c r="G5" s="1" t="s">
        <v>18</v>
      </c>
      <c r="H5" s="4">
        <f t="shared" si="0"/>
        <v>15.26</v>
      </c>
      <c r="I5" s="1" t="s">
        <v>5</v>
      </c>
      <c r="J5" s="4">
        <f>F5+F11</f>
        <v>13.997</v>
      </c>
    </row>
    <row r="6" spans="3:10" x14ac:dyDescent="0.25">
      <c r="C6" s="1" t="s">
        <v>6</v>
      </c>
      <c r="D6" s="2">
        <v>3.56E-2</v>
      </c>
      <c r="E6" s="1" t="s">
        <v>6</v>
      </c>
      <c r="F6" s="2">
        <v>2.6200000000000001E-2</v>
      </c>
      <c r="G6" s="1" t="s">
        <v>19</v>
      </c>
      <c r="H6" s="2">
        <f>D6*2*PI()*50</f>
        <v>11.184069846779664</v>
      </c>
      <c r="I6" s="1" t="s">
        <v>19</v>
      </c>
      <c r="J6" s="2">
        <f>F6*2*PI()*50</f>
        <v>8.2309727524052576</v>
      </c>
    </row>
    <row r="7" spans="3:10" x14ac:dyDescent="0.25">
      <c r="C7" s="1" t="s">
        <v>7</v>
      </c>
      <c r="D7" s="2">
        <v>3.3599999999999998E-2</v>
      </c>
      <c r="E7" s="1" t="s">
        <v>7</v>
      </c>
      <c r="F7" s="2">
        <v>2.5999999999999999E-2</v>
      </c>
      <c r="G7" s="1" t="s">
        <v>20</v>
      </c>
      <c r="H7" s="2">
        <f t="shared" ref="H7:J8" si="1">D7*2*PI()*50</f>
        <v>10.555751316061704</v>
      </c>
      <c r="I7" s="1" t="s">
        <v>20</v>
      </c>
      <c r="J7" s="2">
        <f t="shared" si="1"/>
        <v>8.1681408993334621</v>
      </c>
    </row>
    <row r="8" spans="3:10" x14ac:dyDescent="0.25">
      <c r="C8" s="1" t="s">
        <v>8</v>
      </c>
      <c r="D8" s="2">
        <v>3.5499999999999997E-2</v>
      </c>
      <c r="E8" s="1" t="s">
        <v>8</v>
      </c>
      <c r="F8" s="2">
        <v>2.5999999999999999E-2</v>
      </c>
      <c r="G8" s="1" t="s">
        <v>21</v>
      </c>
      <c r="H8" s="2">
        <f t="shared" si="1"/>
        <v>11.152653920243765</v>
      </c>
      <c r="I8" s="1" t="s">
        <v>21</v>
      </c>
      <c r="J8" s="2">
        <f t="shared" si="1"/>
        <v>8.1681408993334621</v>
      </c>
    </row>
    <row r="9" spans="3:10" x14ac:dyDescent="0.25">
      <c r="C9" s="1" t="s">
        <v>9</v>
      </c>
      <c r="D9" s="2">
        <v>1.1599999999999999</v>
      </c>
      <c r="E9" s="1" t="s">
        <v>9</v>
      </c>
      <c r="F9" s="2">
        <v>0.81499999999999995</v>
      </c>
      <c r="G9" s="1" t="s">
        <v>22</v>
      </c>
      <c r="H9" s="2">
        <f>SQRT(H3^2+H6^2)</f>
        <v>18.919593503499119</v>
      </c>
      <c r="I9" s="1" t="s">
        <v>22</v>
      </c>
      <c r="J9" s="2">
        <f>SQRT(J3^2+J6^2)</f>
        <v>16.253280821140013</v>
      </c>
    </row>
    <row r="10" spans="3:10" x14ac:dyDescent="0.25">
      <c r="C10" s="1" t="s">
        <v>10</v>
      </c>
      <c r="D10" s="2">
        <v>0.91400000000000003</v>
      </c>
      <c r="E10" s="1" t="s">
        <v>10</v>
      </c>
      <c r="F10" s="2">
        <v>0.83</v>
      </c>
      <c r="G10" s="1" t="s">
        <v>23</v>
      </c>
      <c r="H10" s="2">
        <f t="shared" ref="H10:J11" si="2">SQRT(H4^2+H7^2)</f>
        <v>18.599529075934647</v>
      </c>
      <c r="I10" s="1" t="s">
        <v>23</v>
      </c>
      <c r="J10" s="2">
        <f t="shared" si="2"/>
        <v>16.234513412830211</v>
      </c>
    </row>
    <row r="11" spans="3:10" x14ac:dyDescent="0.25">
      <c r="C11" s="1" t="s">
        <v>11</v>
      </c>
      <c r="D11" s="2">
        <v>1.1599999999999999</v>
      </c>
      <c r="E11" s="1" t="s">
        <v>11</v>
      </c>
      <c r="F11" s="2">
        <v>0.79700000000000004</v>
      </c>
      <c r="G11" s="1" t="s">
        <v>24</v>
      </c>
      <c r="H11" s="2">
        <f t="shared" si="2"/>
        <v>18.901039375249407</v>
      </c>
      <c r="I11" s="1" t="s">
        <v>24</v>
      </c>
      <c r="J11" s="2">
        <f t="shared" si="2"/>
        <v>16.206003046752894</v>
      </c>
    </row>
    <row r="12" spans="3:10" x14ac:dyDescent="0.25">
      <c r="G12" s="5" t="s">
        <v>25</v>
      </c>
      <c r="H12" s="1">
        <f>H3/H9</f>
        <v>0.8065712404010007</v>
      </c>
      <c r="I12" s="5" t="s">
        <v>25</v>
      </c>
      <c r="J12" s="1">
        <f>J3/J9</f>
        <v>0.86228744548431302</v>
      </c>
    </row>
    <row r="13" spans="3:10" x14ac:dyDescent="0.25">
      <c r="G13" s="5" t="s">
        <v>26</v>
      </c>
      <c r="H13" s="1">
        <f t="shared" ref="H13:J14" si="3">H4/H10</f>
        <v>0.82335417942459144</v>
      </c>
      <c r="I13" s="5" t="s">
        <v>26</v>
      </c>
      <c r="J13" s="1">
        <f t="shared" si="3"/>
        <v>0.86420822375323092</v>
      </c>
    </row>
    <row r="14" spans="3:10" x14ac:dyDescent="0.25">
      <c r="G14" s="5" t="s">
        <v>27</v>
      </c>
      <c r="H14" s="1">
        <f t="shared" si="3"/>
        <v>0.80736300777102832</v>
      </c>
      <c r="I14" s="5" t="s">
        <v>27</v>
      </c>
      <c r="J14" s="1">
        <f t="shared" si="3"/>
        <v>0.86369229720739193</v>
      </c>
    </row>
    <row r="16" spans="3:10" x14ac:dyDescent="0.25">
      <c r="G16" s="1" t="s">
        <v>31</v>
      </c>
      <c r="H16" s="4">
        <f>SUM(H3:H5)/3</f>
        <v>15.277999999999999</v>
      </c>
      <c r="I16" s="1" t="s">
        <v>29</v>
      </c>
      <c r="J16" s="4">
        <f>SUM(J3:J5)/3</f>
        <v>14.014000000000001</v>
      </c>
    </row>
    <row r="17" spans="3:10" x14ac:dyDescent="0.25">
      <c r="C17" s="6"/>
      <c r="D17" s="6"/>
      <c r="E17" s="6"/>
      <c r="G17" s="1" t="s">
        <v>30</v>
      </c>
      <c r="H17" s="4">
        <f>SUM(H12:H14)/3</f>
        <v>0.81242947586554015</v>
      </c>
      <c r="I17" s="1" t="s">
        <v>30</v>
      </c>
      <c r="J17" s="4">
        <f>SUM(J12:J14)/3</f>
        <v>0.86339598881497859</v>
      </c>
    </row>
    <row r="19" spans="3:10" x14ac:dyDescent="0.25">
      <c r="G19" s="1" t="s">
        <v>28</v>
      </c>
      <c r="H19" s="1">
        <f>H16/J16*J17^2/H17^2</f>
        <v>1.2312694456307438</v>
      </c>
      <c r="I19" s="1" t="s">
        <v>28</v>
      </c>
      <c r="J19" s="1">
        <f>1/H19</f>
        <v>0.81216991418781526</v>
      </c>
    </row>
    <row r="20" spans="3:10" x14ac:dyDescent="0.25">
      <c r="E20" s="7" t="s">
        <v>0</v>
      </c>
      <c r="F20">
        <v>100</v>
      </c>
      <c r="G20" s="1" t="s">
        <v>1</v>
      </c>
      <c r="H20" s="1">
        <f>F20/(H19+1)</f>
        <v>44.817536580272403</v>
      </c>
      <c r="I20" s="1" t="s">
        <v>2</v>
      </c>
      <c r="J20" s="1">
        <f>F20-H20</f>
        <v>55.182463419727597</v>
      </c>
    </row>
  </sheetData>
  <mergeCells count="6">
    <mergeCell ref="E2:F2"/>
    <mergeCell ref="C2:D2"/>
    <mergeCell ref="C1:F1"/>
    <mergeCell ref="G1:J1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dcterms:created xsi:type="dcterms:W3CDTF">2019-06-02T14:40:50Z</dcterms:created>
  <dcterms:modified xsi:type="dcterms:W3CDTF">2019-06-02T17:09:11Z</dcterms:modified>
</cp:coreProperties>
</file>