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H31" i="2" s="1"/>
  <c r="G15" i="2"/>
  <c r="H15" i="2" s="1"/>
  <c r="G20" i="2"/>
  <c r="H20" i="2" s="1"/>
  <c r="G46" i="2"/>
  <c r="H46" i="2" s="1"/>
  <c r="G48" i="2"/>
  <c r="H48" i="2" s="1"/>
  <c r="G49" i="2"/>
  <c r="H49" i="2" s="1"/>
  <c r="G50" i="2"/>
  <c r="H50" i="2" s="1"/>
  <c r="G51" i="2"/>
  <c r="H51" i="2" s="1"/>
  <c r="G52" i="2"/>
  <c r="H52" i="2" s="1"/>
  <c r="G9" i="2"/>
  <c r="H9" i="2" s="1"/>
  <c r="G8" i="2"/>
  <c r="H8" i="2" s="1"/>
  <c r="G7" i="2"/>
  <c r="H7" i="2" s="1"/>
  <c r="G18" i="2"/>
  <c r="H18" i="2" s="1"/>
  <c r="G19" i="2"/>
  <c r="H19" i="2" s="1"/>
  <c r="G14" i="2"/>
  <c r="H14" i="2" s="1"/>
  <c r="G36" i="2"/>
  <c r="H36" i="2" s="1"/>
  <c r="G23" i="2"/>
  <c r="H23" i="2" s="1"/>
  <c r="G24" i="2"/>
  <c r="H24" i="2" s="1"/>
  <c r="G30" i="2"/>
  <c r="H30" i="2" s="1"/>
  <c r="G13" i="2"/>
  <c r="H13" i="2" s="1"/>
  <c r="G4" i="2"/>
  <c r="H4" i="2" s="1"/>
  <c r="G3" i="2"/>
  <c r="H3" i="2" s="1"/>
  <c r="G2" i="2"/>
  <c r="H2" i="2" s="1"/>
  <c r="H53" i="2" l="1"/>
  <c r="H10" i="2"/>
  <c r="H5" i="2"/>
  <c r="G24" i="3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<sst xmlns="http://schemas.openxmlformats.org/spreadsheetml/2006/main" count="225" uniqueCount="82">
  <si>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</si>
  <si>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</si>
  <si>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</si>
  <si>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</si>
  <si>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</si>
  <si>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</si>
  <si>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</si>
  <si>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</si>
  <si>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</si>
  <si>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</si>
  <si>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</si>
  <si>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</si>
  <si>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</si>
  <si>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</si>
  <si>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</si>
  <si>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</si>
  <si>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</si>
  <si>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</si>
  <si>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</si>
  <si>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</si>
  <si>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</si>
  <si>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</si>
  <si>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</si>
  <si>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</si>
  <si>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</si>
  <si>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</si>
  <si>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</si>
  <si>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</si>
  <si>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</si>
  <si>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</si>
  <si>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</si>
  <si>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</si>
  <si>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</si>
  <si>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</si>
  <si>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</si>
  <si>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Rezistif yük</t>
  </si>
  <si>
    <t>Endüktif yük</t>
  </si>
  <si>
    <t>Tedarik adı</t>
  </si>
  <si>
    <t>Miktar</t>
  </si>
  <si>
    <t>Birim</t>
  </si>
  <si>
    <t>Fiyat</t>
  </si>
  <si>
    <t>KDV dahil</t>
  </si>
  <si>
    <t>Firma</t>
  </si>
  <si>
    <t>Yıldırım</t>
  </si>
  <si>
    <t>Link</t>
  </si>
  <si>
    <t>Teklif</t>
  </si>
  <si>
    <t>Earsis</t>
  </si>
  <si>
    <t>Baskı devre kartı dizgisi</t>
  </si>
  <si>
    <t>TŞ</t>
  </si>
  <si>
    <t>Hazırla</t>
  </si>
  <si>
    <t>Sözleşme</t>
  </si>
  <si>
    <t>Doğrultucu soğutucu</t>
  </si>
  <si>
    <t>http://tr.farnell.com/vishay/vs-26mt100/bridge-rectifier-25a-3ph/dp/9098550</t>
  </si>
  <si>
    <t>???</t>
  </si>
  <si>
    <t>Kodu</t>
  </si>
  <si>
    <t>AMC1100</t>
  </si>
  <si>
    <t>AMC1200</t>
  </si>
  <si>
    <t>VS-26MT100</t>
  </si>
  <si>
    <t>http://tr.farnell.com/texas-instruments/amc1100dub/amp-isolation-60khz-4-25kviso/dp/2144250</t>
  </si>
  <si>
    <t>http://tr.farnell.com/texas-instruments/amc1200bdwv/ic-isolation-amp-60khz-soic-8/dp/2373533</t>
  </si>
  <si>
    <t>B32778G4107</t>
  </si>
  <si>
    <t>GS66508B</t>
  </si>
  <si>
    <t>https://www.gansystems.com/transistors.php</t>
  </si>
  <si>
    <t>Evirici soğutucu</t>
  </si>
  <si>
    <t>Tasarım</t>
  </si>
  <si>
    <t>Doğrultucu, DC bara giriş</t>
  </si>
  <si>
    <t>Sürücü güç katı</t>
  </si>
  <si>
    <t>Ölçümler</t>
  </si>
  <si>
    <t>Kontrol</t>
  </si>
  <si>
    <t>Kapı sürücü</t>
  </si>
  <si>
    <t>Motor</t>
  </si>
  <si>
    <t>Güç kaynağı</t>
  </si>
  <si>
    <t>Alka</t>
  </si>
  <si>
    <t>Mail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</si>
  <si>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</si>
  <si>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</si>
  <si>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</si>
  <si>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</si>
  <si>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</si>
  <si>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</si>
  <si>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</si>
  <si>
    <t>DC kondansatör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</si>
</sst>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4" xfId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5" borderId="4" xfId="0" applyFont="1" applyFill="1" applyBorder="1" applyAlignment="1">
      <alignment horizontal="left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6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nsystems.com/transistors.php" TargetMode="External"/><Relationship Id="rId2" Type="http://schemas.openxmlformats.org/officeDocument/2006/relationships/hyperlink" Target="http://tr.farnell.com/texas-instruments/amc1200bdwv/ic-isolation-amp-60khz-soic-8/dp/2373533" TargetMode="External"/><Relationship Id="rId1" Type="http://schemas.openxmlformats.org/officeDocument/2006/relationships/hyperlink" Target="http://tr.farnell.com/texas-instruments/amc1100dub/amp-isolation-60khz-4-25kviso/dp/214425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tr.farnell.com/fischer-elektronik/sk-100-100-sa/heat-sink-100mm-1-5-c-w/dp/4621839" TargetMode="External"/><Relationship Id="rId4" Type="http://schemas.openxmlformats.org/officeDocument/2006/relationships/hyperlink" Target="http://tr.farnell.com/vishay/vs-26mt100/bridge-rectifier-25a-3ph/dp/90985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145" zoomScaleNormal="145" workbookViewId="0">
      <selection activeCell="H6" sqref="H6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7.140625" bestFit="1" customWidth="1"/>
    <col min="4" max="4" width="8.42578125" bestFit="1" customWidth="1"/>
    <col min="5" max="5" width="7.85546875" bestFit="1" customWidth="1"/>
    <col min="6" max="7" width="9.5703125" bestFit="1" customWidth="1"/>
    <col min="8" max="8" width="12.140625" bestFit="1" customWidth="1"/>
    <col min="9" max="9" width="11.140625" bestFit="1" customWidth="1"/>
    <col min="10" max="10" width="8.28515625" bestFit="1" customWidth="1"/>
    <col min="11" max="11" width="89.5703125" style="12" bestFit="1" customWidth="1"/>
  </cols>
  <sheetData>
    <row r="1" spans="1:11" s="13" customFormat="1" ht="15.75" x14ac:dyDescent="0.25">
      <c r="A1" s="19" t="s">
        <v>2</v>
      </c>
      <c r="B1" s="14" t="s">
        <v>37</v>
      </c>
      <c r="C1" s="14" t="s">
        <v>54</v>
      </c>
      <c r="D1" s="14" t="s">
        <v>42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33</v>
      </c>
      <c r="J1" s="24" t="s">
        <v>48</v>
      </c>
      <c r="K1" s="15" t="s">
        <v>44</v>
      </c>
    </row>
    <row r="2" spans="1:11" ht="15.75" x14ac:dyDescent="0.25">
      <c r="A2" s="17" t="s">
        <v>24</v>
      </c>
      <c r="B2" s="16" t="s">
        <v>35</v>
      </c>
      <c r="C2" s="16"/>
      <c r="D2" s="17" t="s">
        <v>43</v>
      </c>
      <c r="E2" s="17">
        <v>1</v>
      </c>
      <c r="F2" s="23">
        <v>2825</v>
      </c>
      <c r="G2" s="23">
        <f>E2*F2</f>
        <v>2825</v>
      </c>
      <c r="H2" s="23">
        <f>1.18*G2</f>
        <v>3333.5</v>
      </c>
      <c r="I2" s="23"/>
      <c r="J2" s="27" t="s">
        <v>49</v>
      </c>
      <c r="K2" s="25" t="s">
        <v>45</v>
      </c>
    </row>
    <row r="3" spans="1:11" ht="15.75" x14ac:dyDescent="0.25">
      <c r="A3" s="17" t="s">
        <v>24</v>
      </c>
      <c r="B3" s="16" t="s">
        <v>36</v>
      </c>
      <c r="C3" s="16"/>
      <c r="D3" s="17" t="s">
        <v>43</v>
      </c>
      <c r="E3" s="17">
        <v>1</v>
      </c>
      <c r="F3" s="23">
        <v>2875</v>
      </c>
      <c r="G3" s="23">
        <f t="shared" ref="G3" si="0">E3*F3</f>
        <v>2875</v>
      </c>
      <c r="H3" s="23">
        <f t="shared" ref="H3:H4" si="1">1.18*G3</f>
        <v>3392.5</v>
      </c>
      <c r="I3" s="23"/>
      <c r="J3" s="27" t="s">
        <v>49</v>
      </c>
      <c r="K3" s="25" t="s">
        <v>45</v>
      </c>
    </row>
    <row r="4" spans="1:11" ht="15.75" x14ac:dyDescent="0.25">
      <c r="A4" s="17" t="s">
        <v>24</v>
      </c>
      <c r="B4" s="16"/>
      <c r="C4" s="16"/>
      <c r="D4" s="17"/>
      <c r="E4" s="17"/>
      <c r="F4" s="17"/>
      <c r="G4" s="17">
        <f t="shared" ref="G4" si="2">E4*F4</f>
        <v>0</v>
      </c>
      <c r="H4" s="17">
        <f t="shared" si="1"/>
        <v>0</v>
      </c>
      <c r="I4" s="17"/>
      <c r="J4" s="17"/>
      <c r="K4" s="25"/>
    </row>
    <row r="5" spans="1:11" ht="15.75" x14ac:dyDescent="0.25">
      <c r="A5" s="41" t="s">
        <v>27</v>
      </c>
      <c r="B5" s="42"/>
      <c r="C5" s="42"/>
      <c r="D5" s="42"/>
      <c r="E5" s="42"/>
      <c r="F5" s="42"/>
      <c r="G5" s="43"/>
      <c r="H5" s="23">
        <f>SUM(H2:H4)</f>
        <v>6726</v>
      </c>
      <c r="I5" s="23">
        <v>6500</v>
      </c>
      <c r="J5" s="17"/>
      <c r="K5" s="25"/>
    </row>
    <row r="6" spans="1:11" ht="15.75" x14ac:dyDescent="0.25">
      <c r="A6" s="29"/>
      <c r="B6" s="30"/>
      <c r="C6" s="30"/>
      <c r="D6" s="30"/>
      <c r="E6" s="30"/>
      <c r="F6" s="30"/>
      <c r="G6" s="31"/>
      <c r="H6" s="32"/>
      <c r="I6" s="32"/>
      <c r="J6" s="20"/>
      <c r="K6" s="26"/>
    </row>
    <row r="7" spans="1:11" ht="15.75" x14ac:dyDescent="0.25">
      <c r="A7" s="17" t="s">
        <v>26</v>
      </c>
      <c r="B7" s="16" t="s">
        <v>20</v>
      </c>
      <c r="C7" s="16"/>
      <c r="D7" s="17" t="s">
        <v>46</v>
      </c>
      <c r="E7" s="17">
        <v>2</v>
      </c>
      <c r="F7" s="23">
        <v>1900</v>
      </c>
      <c r="G7" s="23">
        <f>E7*F7</f>
        <v>3800</v>
      </c>
      <c r="H7" s="23">
        <f>1.18*G7</f>
        <v>4484</v>
      </c>
      <c r="I7" s="37" t="s">
        <v>50</v>
      </c>
      <c r="J7" s="27" t="s">
        <v>49</v>
      </c>
      <c r="K7" s="25" t="s">
        <v>45</v>
      </c>
    </row>
    <row r="8" spans="1:11" ht="15.75" x14ac:dyDescent="0.25">
      <c r="A8" s="17" t="s">
        <v>26</v>
      </c>
      <c r="B8" s="16" t="s">
        <v>47</v>
      </c>
      <c r="C8" s="16"/>
      <c r="D8" s="17" t="s">
        <v>46</v>
      </c>
      <c r="E8" s="17">
        <v>2</v>
      </c>
      <c r="F8" s="23">
        <v>850</v>
      </c>
      <c r="G8" s="23">
        <f t="shared" ref="G8:G9" si="3">E8*F8</f>
        <v>1700</v>
      </c>
      <c r="H8" s="23">
        <f>1.18*G8</f>
        <v>2006</v>
      </c>
      <c r="I8" s="38"/>
      <c r="J8" s="27" t="s">
        <v>49</v>
      </c>
      <c r="K8" s="25" t="s">
        <v>45</v>
      </c>
    </row>
    <row r="9" spans="1:11" ht="15.75" x14ac:dyDescent="0.25">
      <c r="A9" s="17" t="s">
        <v>26</v>
      </c>
      <c r="B9" s="16"/>
      <c r="C9" s="16"/>
      <c r="D9" s="17"/>
      <c r="E9" s="17"/>
      <c r="F9" s="17"/>
      <c r="G9" s="17">
        <f t="shared" si="3"/>
        <v>0</v>
      </c>
      <c r="H9" s="17">
        <f>1.18*G9</f>
        <v>0</v>
      </c>
      <c r="I9" s="17"/>
      <c r="J9" s="17"/>
      <c r="K9" s="25"/>
    </row>
    <row r="10" spans="1:11" ht="15.75" x14ac:dyDescent="0.25">
      <c r="A10" s="41" t="s">
        <v>27</v>
      </c>
      <c r="B10" s="42"/>
      <c r="C10" s="42"/>
      <c r="D10" s="42"/>
      <c r="E10" s="42"/>
      <c r="F10" s="42"/>
      <c r="G10" s="43"/>
      <c r="H10" s="23">
        <f>SUM(H7:H9)</f>
        <v>6490</v>
      </c>
      <c r="I10" s="23">
        <v>6500</v>
      </c>
      <c r="J10" s="17"/>
      <c r="K10" s="25"/>
    </row>
    <row r="11" spans="1:11" ht="15.75" x14ac:dyDescent="0.25">
      <c r="A11" s="20"/>
      <c r="B11" s="21"/>
      <c r="C11" s="21"/>
      <c r="D11" s="20"/>
      <c r="E11" s="22"/>
      <c r="F11" s="22"/>
      <c r="G11" s="22"/>
      <c r="H11" s="20"/>
      <c r="I11" s="20"/>
      <c r="J11" s="20"/>
      <c r="K11" s="26"/>
    </row>
    <row r="12" spans="1:11" ht="15.75" x14ac:dyDescent="0.25">
      <c r="A12" s="39" t="s">
        <v>65</v>
      </c>
      <c r="B12" s="39"/>
      <c r="C12" s="39"/>
      <c r="D12" s="39"/>
      <c r="E12" s="39"/>
      <c r="F12" s="39"/>
      <c r="G12" s="39"/>
      <c r="H12" s="39"/>
      <c r="I12" s="39"/>
      <c r="J12" s="39"/>
    </row>
    <row r="13" spans="1:11" x14ac:dyDescent="0.25">
      <c r="A13" s="17" t="s">
        <v>25</v>
      </c>
      <c r="B13" s="17" t="s">
        <v>19</v>
      </c>
      <c r="C13" s="17" t="s">
        <v>57</v>
      </c>
      <c r="D13" s="17" t="s">
        <v>43</v>
      </c>
      <c r="E13" s="17">
        <v>2</v>
      </c>
      <c r="F13" s="23">
        <v>57</v>
      </c>
      <c r="G13" s="23">
        <f>E13*F13</f>
        <v>114</v>
      </c>
      <c r="H13" s="23">
        <f>1.18*G13</f>
        <v>134.51999999999998</v>
      </c>
      <c r="I13" s="23"/>
      <c r="J13" s="17"/>
      <c r="K13" s="33" t="s">
        <v>52</v>
      </c>
    </row>
    <row r="14" spans="1:11" x14ac:dyDescent="0.25">
      <c r="A14" s="17" t="s">
        <v>25</v>
      </c>
      <c r="B14" s="17" t="s">
        <v>12</v>
      </c>
      <c r="C14" s="17"/>
      <c r="D14" s="56" t="s">
        <v>72</v>
      </c>
      <c r="E14" s="17">
        <v>6</v>
      </c>
      <c r="F14" s="23">
        <v>50</v>
      </c>
      <c r="G14" s="23">
        <f>E14*F14</f>
        <v>300</v>
      </c>
      <c r="H14" s="23">
        <f>1.18*G14</f>
        <v>354</v>
      </c>
      <c r="I14" s="28" t="s">
        <v>73</v>
      </c>
      <c r="J14" s="17"/>
      <c r="K14" s="36" t="s">
        <v>53</v>
      </c>
    </row>
    <row r="15" spans="1:11" x14ac:dyDescent="0.25">
      <c r="A15" s="17" t="s">
        <v>25</v>
      </c>
      <c r="B15" s="17" t="s">
        <v>51</v>
      </c>
      <c r="C15" s="17" t="s">
        <v>77</v>
      </c>
      <c r="D15" s="17" t="s">
        <v>43</v>
      </c>
      <c r="E15" s="17">
        <v>2</v>
      </c>
      <c r="F15" s="17">
        <v>27</v>
      </c>
      <c r="G15" s="23">
        <f>E15*F15</f>
        <v>54</v>
      </c>
      <c r="H15" s="23">
        <f>1.18*G15</f>
        <v>63.72</v>
      </c>
      <c r="I15" s="57"/>
      <c r="J15" s="17"/>
      <c r="K15" s="33" t="s">
        <v>74</v>
      </c>
    </row>
    <row r="16" spans="1:11" x14ac:dyDescent="0.25">
      <c r="A16" s="17" t="s">
        <v>25</v>
      </c>
      <c r="B16" s="17" t="s">
        <v>81</v>
      </c>
      <c r="C16" s="17"/>
      <c r="D16" s="17"/>
      <c r="E16" s="17"/>
      <c r="F16" s="23"/>
      <c r="G16" s="23"/>
      <c r="H16" s="23"/>
      <c r="I16" s="23"/>
      <c r="J16" s="17"/>
      <c r="K16" s="33"/>
    </row>
    <row r="17" spans="1:11" ht="15.75" x14ac:dyDescent="0.25">
      <c r="A17" s="40" t="s">
        <v>66</v>
      </c>
      <c r="B17" s="40"/>
      <c r="C17" s="40"/>
      <c r="D17" s="40"/>
      <c r="E17" s="40"/>
      <c r="F17" s="40"/>
      <c r="G17" s="40"/>
      <c r="H17" s="40"/>
      <c r="I17" s="40"/>
      <c r="J17" s="40"/>
      <c r="K17" s="33"/>
    </row>
    <row r="18" spans="1:11" x14ac:dyDescent="0.25">
      <c r="A18" s="17" t="s">
        <v>25</v>
      </c>
      <c r="B18" s="17" t="s">
        <v>10</v>
      </c>
      <c r="C18" s="17" t="s">
        <v>61</v>
      </c>
      <c r="D18" s="56"/>
      <c r="E18" s="17">
        <v>0</v>
      </c>
      <c r="F18" s="23">
        <v>65</v>
      </c>
      <c r="G18" s="23">
        <f>E18*F18</f>
        <v>0</v>
      </c>
      <c r="H18" s="23">
        <f>1.18*G18</f>
        <v>0</v>
      </c>
      <c r="I18" s="23"/>
      <c r="J18" s="17"/>
      <c r="K18" s="33" t="s">
        <v>62</v>
      </c>
    </row>
    <row r="19" spans="1:11" x14ac:dyDescent="0.25">
      <c r="A19" s="17" t="s">
        <v>25</v>
      </c>
      <c r="B19" s="17" t="s">
        <v>11</v>
      </c>
      <c r="C19" s="17" t="s">
        <v>60</v>
      </c>
      <c r="D19" s="17" t="s">
        <v>43</v>
      </c>
      <c r="E19" s="17">
        <v>10</v>
      </c>
      <c r="F19" s="23">
        <v>110</v>
      </c>
      <c r="G19" s="23">
        <f>E19*F19</f>
        <v>1100</v>
      </c>
      <c r="H19" s="23">
        <f>1.18*G19</f>
        <v>1298</v>
      </c>
      <c r="I19" s="28" t="s">
        <v>64</v>
      </c>
      <c r="J19" s="17"/>
      <c r="K19" s="34"/>
    </row>
    <row r="20" spans="1:11" x14ac:dyDescent="0.25">
      <c r="A20" s="17" t="s">
        <v>25</v>
      </c>
      <c r="B20" s="17" t="s">
        <v>63</v>
      </c>
      <c r="C20" s="56"/>
      <c r="D20" s="17"/>
      <c r="E20" s="17"/>
      <c r="F20" s="17"/>
      <c r="G20" s="23">
        <f>E20*F20</f>
        <v>0</v>
      </c>
      <c r="H20" s="23">
        <f>1.18*G20</f>
        <v>0</v>
      </c>
      <c r="I20" s="23"/>
      <c r="J20" s="17"/>
      <c r="K20" s="34"/>
    </row>
    <row r="21" spans="1:11" ht="15.7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35"/>
    </row>
    <row r="22" spans="1:11" ht="15.75" x14ac:dyDescent="0.25">
      <c r="A22" s="39" t="s">
        <v>67</v>
      </c>
      <c r="B22" s="39"/>
      <c r="C22" s="39"/>
      <c r="D22" s="39"/>
      <c r="E22" s="39"/>
      <c r="F22" s="39"/>
      <c r="G22" s="39"/>
      <c r="H22" s="39"/>
      <c r="I22" s="39"/>
      <c r="J22" s="39"/>
      <c r="K22" s="35"/>
    </row>
    <row r="23" spans="1:11" x14ac:dyDescent="0.25">
      <c r="A23" s="17" t="s">
        <v>25</v>
      </c>
      <c r="B23" s="17" t="s">
        <v>28</v>
      </c>
      <c r="C23" s="17"/>
      <c r="D23" s="17" t="s">
        <v>43</v>
      </c>
      <c r="E23" s="17"/>
      <c r="F23" s="23"/>
      <c r="G23" s="23">
        <f>E23*F23</f>
        <v>0</v>
      </c>
      <c r="H23" s="23">
        <f>1.18*G23</f>
        <v>0</v>
      </c>
      <c r="I23" s="23"/>
      <c r="J23" s="17"/>
      <c r="K23" s="34"/>
    </row>
    <row r="24" spans="1:11" x14ac:dyDescent="0.25">
      <c r="A24" s="17" t="s">
        <v>25</v>
      </c>
      <c r="B24" s="17" t="s">
        <v>16</v>
      </c>
      <c r="C24" s="17" t="s">
        <v>56</v>
      </c>
      <c r="D24" s="17" t="s">
        <v>43</v>
      </c>
      <c r="E24" s="17">
        <v>20</v>
      </c>
      <c r="F24" s="23">
        <v>22.5</v>
      </c>
      <c r="G24" s="23">
        <f>E24*F24</f>
        <v>450</v>
      </c>
      <c r="H24" s="23">
        <f>1.18*G24</f>
        <v>531</v>
      </c>
      <c r="I24" s="23"/>
      <c r="J24" s="17"/>
      <c r="K24" s="33" t="s">
        <v>59</v>
      </c>
    </row>
    <row r="25" spans="1:11" ht="15.75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35"/>
    </row>
    <row r="26" spans="1:11" ht="15.7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35"/>
    </row>
    <row r="27" spans="1:11" ht="15.7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5"/>
    </row>
    <row r="28" spans="1:11" ht="15.7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1" ht="15.75" x14ac:dyDescent="0.25">
      <c r="A29" s="39" t="s">
        <v>68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x14ac:dyDescent="0.25">
      <c r="A30" s="17" t="s">
        <v>25</v>
      </c>
      <c r="B30" s="17" t="s">
        <v>17</v>
      </c>
      <c r="C30" s="17"/>
      <c r="D30" s="17" t="s">
        <v>43</v>
      </c>
      <c r="E30" s="17"/>
      <c r="F30" s="23"/>
      <c r="G30" s="23">
        <f>E30*F30</f>
        <v>0</v>
      </c>
      <c r="H30" s="23">
        <f>1.18*G30</f>
        <v>0</v>
      </c>
      <c r="I30" s="23"/>
      <c r="J30" s="17"/>
      <c r="K30" s="34"/>
    </row>
    <row r="31" spans="1:11" x14ac:dyDescent="0.25">
      <c r="A31" s="17" t="s">
        <v>25</v>
      </c>
      <c r="B31" s="17" t="s">
        <v>15</v>
      </c>
      <c r="C31" s="17" t="s">
        <v>55</v>
      </c>
      <c r="D31" s="17" t="s">
        <v>43</v>
      </c>
      <c r="E31" s="17">
        <v>5</v>
      </c>
      <c r="F31" s="23">
        <v>22.5</v>
      </c>
      <c r="G31" s="23">
        <f>E31*F31</f>
        <v>112.5</v>
      </c>
      <c r="H31" s="23">
        <f>1.18*G31</f>
        <v>132.75</v>
      </c>
      <c r="I31" s="23"/>
      <c r="J31" s="17"/>
      <c r="K31" s="33" t="s">
        <v>58</v>
      </c>
    </row>
    <row r="32" spans="1:11" ht="15.75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1" ht="15.75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1" ht="15.75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1" ht="15.75" x14ac:dyDescent="0.25">
      <c r="A35" s="39" t="s">
        <v>69</v>
      </c>
      <c r="B35" s="39"/>
      <c r="C35" s="39"/>
      <c r="D35" s="39"/>
      <c r="E35" s="39"/>
      <c r="F35" s="39"/>
      <c r="G35" s="39"/>
      <c r="H35" s="39"/>
      <c r="I35" s="39"/>
      <c r="J35" s="39"/>
    </row>
    <row r="36" spans="1:11" x14ac:dyDescent="0.25">
      <c r="A36" s="17" t="s">
        <v>25</v>
      </c>
      <c r="B36" s="17" t="s">
        <v>13</v>
      </c>
      <c r="C36" s="17"/>
      <c r="D36" s="17" t="s">
        <v>43</v>
      </c>
      <c r="E36" s="17"/>
      <c r="F36" s="23"/>
      <c r="G36" s="23">
        <f>E36*F36</f>
        <v>0</v>
      </c>
      <c r="H36" s="23">
        <f>1.18*G36</f>
        <v>0</v>
      </c>
      <c r="I36" s="23"/>
      <c r="J36" s="17"/>
      <c r="K36" s="34"/>
    </row>
    <row r="37" spans="1:11" ht="15.75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1" ht="15.7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1" ht="15.75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1" ht="15.75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1" ht="15.75" x14ac:dyDescent="0.25">
      <c r="A41" s="47" t="s">
        <v>71</v>
      </c>
      <c r="B41" s="48"/>
      <c r="C41" s="48"/>
      <c r="D41" s="48"/>
      <c r="E41" s="48"/>
      <c r="F41" s="48"/>
      <c r="G41" s="48"/>
      <c r="H41" s="48"/>
      <c r="I41" s="48"/>
      <c r="J41" s="49"/>
    </row>
    <row r="42" spans="1:11" ht="15.7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1" ht="15.7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1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1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1" x14ac:dyDescent="0.25">
      <c r="A46" s="17" t="s">
        <v>25</v>
      </c>
      <c r="B46" s="17"/>
      <c r="C46" s="17"/>
      <c r="D46" s="17" t="s">
        <v>43</v>
      </c>
      <c r="E46" s="17"/>
      <c r="F46" s="17"/>
      <c r="G46" s="23">
        <f t="shared" ref="G46:G52" si="4">E46*F46</f>
        <v>0</v>
      </c>
      <c r="H46" s="23">
        <f t="shared" ref="H46:H52" si="5">1.18*G46</f>
        <v>0</v>
      </c>
      <c r="I46" s="23"/>
      <c r="J46" s="17"/>
      <c r="K46" s="34"/>
    </row>
    <row r="47" spans="1:11" ht="15.75" x14ac:dyDescent="0.25">
      <c r="A47" s="44" t="s">
        <v>70</v>
      </c>
      <c r="B47" s="45"/>
      <c r="C47" s="45"/>
      <c r="D47" s="45"/>
      <c r="E47" s="45"/>
      <c r="F47" s="45"/>
      <c r="G47" s="45"/>
      <c r="H47" s="45"/>
      <c r="I47" s="45"/>
      <c r="J47" s="46"/>
      <c r="K47" s="34"/>
    </row>
    <row r="48" spans="1:11" x14ac:dyDescent="0.25">
      <c r="A48" s="17" t="s">
        <v>25</v>
      </c>
      <c r="B48" s="17"/>
      <c r="C48" s="17"/>
      <c r="D48" s="17" t="s">
        <v>43</v>
      </c>
      <c r="E48" s="17"/>
      <c r="F48" s="17"/>
      <c r="G48" s="23">
        <f t="shared" si="4"/>
        <v>0</v>
      </c>
      <c r="H48" s="23">
        <f t="shared" si="5"/>
        <v>0</v>
      </c>
      <c r="I48" s="23"/>
      <c r="J48" s="17"/>
      <c r="K48" s="34"/>
    </row>
    <row r="49" spans="1:11" x14ac:dyDescent="0.25">
      <c r="A49" s="17" t="s">
        <v>25</v>
      </c>
      <c r="B49" s="17"/>
      <c r="C49" s="17"/>
      <c r="D49" s="17" t="s">
        <v>43</v>
      </c>
      <c r="E49" s="17"/>
      <c r="F49" s="17"/>
      <c r="G49" s="23">
        <f t="shared" si="4"/>
        <v>0</v>
      </c>
      <c r="H49" s="23">
        <f t="shared" si="5"/>
        <v>0</v>
      </c>
      <c r="I49" s="23"/>
      <c r="J49" s="17"/>
      <c r="K49" s="34"/>
    </row>
    <row r="50" spans="1:11" x14ac:dyDescent="0.25">
      <c r="A50" s="17" t="s">
        <v>25</v>
      </c>
      <c r="B50" s="17"/>
      <c r="C50" s="17"/>
      <c r="D50" s="17" t="s">
        <v>43</v>
      </c>
      <c r="E50" s="17"/>
      <c r="F50" s="17"/>
      <c r="G50" s="23">
        <f t="shared" si="4"/>
        <v>0</v>
      </c>
      <c r="H50" s="23">
        <f t="shared" si="5"/>
        <v>0</v>
      </c>
      <c r="I50" s="23"/>
      <c r="J50" s="17"/>
      <c r="K50" s="34"/>
    </row>
    <row r="51" spans="1:11" x14ac:dyDescent="0.25">
      <c r="A51" s="17" t="s">
        <v>25</v>
      </c>
      <c r="B51" s="17"/>
      <c r="C51" s="17"/>
      <c r="D51" s="17" t="s">
        <v>43</v>
      </c>
      <c r="E51" s="17"/>
      <c r="F51" s="17"/>
      <c r="G51" s="23">
        <f t="shared" si="4"/>
        <v>0</v>
      </c>
      <c r="H51" s="23">
        <f t="shared" si="5"/>
        <v>0</v>
      </c>
      <c r="I51" s="23"/>
      <c r="J51" s="17"/>
      <c r="K51" s="34"/>
    </row>
    <row r="52" spans="1:11" x14ac:dyDescent="0.25">
      <c r="A52" s="17" t="s">
        <v>25</v>
      </c>
      <c r="B52" s="17"/>
      <c r="C52" s="17"/>
      <c r="D52" s="17" t="s">
        <v>43</v>
      </c>
      <c r="E52" s="17"/>
      <c r="F52" s="17"/>
      <c r="G52" s="23">
        <f t="shared" si="4"/>
        <v>0</v>
      </c>
      <c r="H52" s="23">
        <f t="shared" si="5"/>
        <v>0</v>
      </c>
      <c r="I52" s="23"/>
      <c r="J52" s="17"/>
      <c r="K52" s="34"/>
    </row>
    <row r="53" spans="1:11" ht="15.75" x14ac:dyDescent="0.25">
      <c r="A53" s="41" t="s">
        <v>27</v>
      </c>
      <c r="B53" s="42"/>
      <c r="C53" s="42"/>
      <c r="D53" s="42"/>
      <c r="E53" s="42"/>
      <c r="F53" s="42"/>
      <c r="G53" s="43"/>
      <c r="H53" s="23">
        <f>SUM(H12:H27)</f>
        <v>2381.2399999999998</v>
      </c>
      <c r="I53" s="23">
        <v>5500</v>
      </c>
      <c r="J53" s="17"/>
      <c r="K53" s="25"/>
    </row>
  </sheetData>
  <mergeCells count="11">
    <mergeCell ref="A35:J35"/>
    <mergeCell ref="A5:G5"/>
    <mergeCell ref="A53:G53"/>
    <mergeCell ref="A10:G10"/>
    <mergeCell ref="A47:J47"/>
    <mergeCell ref="A41:J41"/>
    <mergeCell ref="I7:I8"/>
    <mergeCell ref="A12:J12"/>
    <mergeCell ref="A17:J17"/>
    <mergeCell ref="A22:J22"/>
    <mergeCell ref="A29:J29"/>
  </mergeCells>
  <hyperlinks>
    <hyperlink ref="K31" r:id="rId1"/>
    <hyperlink ref="K24" r:id="rId2"/>
    <hyperlink ref="K18" r:id="rId3"/>
    <hyperlink ref="K13" r:id="rId4"/>
    <hyperlink ref="K1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50" t="s">
        <v>27</v>
      </c>
      <c r="B5" s="51"/>
      <c r="C5" s="51"/>
      <c r="D5" s="51"/>
      <c r="E5" s="51"/>
      <c r="F5" s="51"/>
      <c r="G5" s="52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3" t="s">
        <v>27</v>
      </c>
      <c r="B19" s="54"/>
      <c r="C19" s="54"/>
      <c r="D19" s="54"/>
      <c r="E19" s="54"/>
      <c r="F19" s="54"/>
      <c r="G19" s="55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3" t="s">
        <v>27</v>
      </c>
      <c r="B25" s="54"/>
      <c r="C25" s="54"/>
      <c r="D25" s="54"/>
      <c r="E25" s="54"/>
      <c r="F25" s="54"/>
      <c r="G25" s="55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K12" sqref="K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50" t="s">
        <v>27</v>
      </c>
      <c r="B5" s="51"/>
      <c r="C5" s="51"/>
      <c r="D5" s="51"/>
      <c r="E5" s="51"/>
      <c r="F5" s="51"/>
      <c r="G5" s="52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3" t="s">
        <v>27</v>
      </c>
      <c r="B19" s="54"/>
      <c r="C19" s="54"/>
      <c r="D19" s="54"/>
      <c r="E19" s="54"/>
      <c r="F19" s="54"/>
      <c r="G19" s="55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3" t="s">
        <v>27</v>
      </c>
      <c r="B25" s="54"/>
      <c r="C25" s="54"/>
      <c r="D25" s="54"/>
      <c r="E25" s="54"/>
      <c r="F25" s="54"/>
      <c r="G25" s="55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76</v>
      </c>
    </row>
    <row r="2" spans="1:1" x14ac:dyDescent="0.25">
      <c r="A2" s="58" t="s">
        <v>75</v>
      </c>
    </row>
    <row r="3" spans="1:1" x14ac:dyDescent="0.25">
      <c r="A3" s="58" t="s">
        <v>74</v>
      </c>
    </row>
    <row r="4" spans="1:1" x14ac:dyDescent="0.25">
      <c r="A4" s="13" t="s">
        <v>78</v>
      </c>
    </row>
    <row r="5" spans="1:1" x14ac:dyDescent="0.25">
      <c r="A5" s="58" t="s">
        <v>79</v>
      </c>
    </row>
    <row r="6" spans="1:1" x14ac:dyDescent="0.25">
      <c r="A6" s="58" t="s">
        <v>80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2017-09-29T14:47:12Z</dcterms:modified>
</cp:coreProperties>
</file>