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drop\Dropbox\RPG2017\"/>
    </mc:Choice>
  </mc:AlternateContent>
  <bookViews>
    <workbookView xWindow="0" yWindow="0" windowWidth="1956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 s="1"/>
  <c r="J4" i="1"/>
  <c r="J2" i="1"/>
  <c r="K2" i="1" s="1"/>
  <c r="K4" i="1"/>
  <c r="M3" i="1" l="1"/>
  <c r="N3" i="1" s="1"/>
  <c r="L3" i="1"/>
  <c r="L2" i="1"/>
  <c r="M2" i="1"/>
  <c r="N2" i="1" s="1"/>
  <c r="M4" i="1"/>
  <c r="N4" i="1" s="1"/>
  <c r="L4" i="1"/>
</calcChain>
</file>

<file path=xl/sharedStrings.xml><?xml version="1.0" encoding="utf-8"?>
<sst xmlns="http://schemas.openxmlformats.org/spreadsheetml/2006/main" count="26" uniqueCount="22">
  <si>
    <t>Panel</t>
  </si>
  <si>
    <t>50kWp</t>
  </si>
  <si>
    <t>Pout</t>
  </si>
  <si>
    <t>50kW</t>
  </si>
  <si>
    <t>Qout</t>
  </si>
  <si>
    <t>Sout</t>
  </si>
  <si>
    <t>Ptc</t>
  </si>
  <si>
    <t>Pts</t>
  </si>
  <si>
    <t>Pdc</t>
  </si>
  <si>
    <t>Pdr</t>
  </si>
  <si>
    <t>Ploss</t>
  </si>
  <si>
    <t>eff</t>
  </si>
  <si>
    <t>Total eff</t>
  </si>
  <si>
    <t>Total Ploss</t>
  </si>
  <si>
    <t>50 kVA</t>
  </si>
  <si>
    <t>50kVAR</t>
  </si>
  <si>
    <t>pf</t>
  </si>
  <si>
    <t>40kW</t>
  </si>
  <si>
    <t>30kVAR</t>
  </si>
  <si>
    <t>0 kVAR</t>
  </si>
  <si>
    <t>70,7kVA</t>
  </si>
  <si>
    <t>Pgrid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</si>
</sst>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130" zoomScaleNormal="130" workbookViewId="0">
      <selection activeCell="N10" sqref="N10"/>
    </sheetView>
  </sheetViews>
  <sheetFormatPr defaultRowHeight="15" x14ac:dyDescent="0.25"/>
  <cols>
    <col min="1" max="1" width="8.42578125" bestFit="1" customWidth="1"/>
    <col min="2" max="2" width="7.140625" bestFit="1" customWidth="1"/>
    <col min="3" max="3" width="9.7109375" bestFit="1" customWidth="1"/>
    <col min="4" max="4" width="10" bestFit="1" customWidth="1"/>
    <col min="5" max="5" width="7" bestFit="1" customWidth="1"/>
    <col min="6" max="6" width="8.140625" customWidth="1"/>
    <col min="12" max="12" width="8.42578125" customWidth="1"/>
    <col min="13" max="13" width="13.5703125" bestFit="1" customWidth="1"/>
    <col min="14" max="14" width="10" bestFit="1" customWidth="1"/>
  </cols>
  <sheetData>
    <row r="1" spans="1:14" s="3" customFormat="1" ht="15.75" x14ac:dyDescent="0.25">
      <c r="A1" s="2" t="s">
        <v>0</v>
      </c>
      <c r="B1" s="2" t="s">
        <v>2</v>
      </c>
      <c r="C1" s="2" t="s">
        <v>4</v>
      </c>
      <c r="D1" s="2" t="s">
        <v>5</v>
      </c>
      <c r="E1" s="2" t="s">
        <v>16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21</v>
      </c>
      <c r="L1" s="2" t="s">
        <v>11</v>
      </c>
      <c r="M1" s="2" t="s">
        <v>13</v>
      </c>
      <c r="N1" s="2" t="s">
        <v>12</v>
      </c>
    </row>
    <row r="2" spans="1:14" x14ac:dyDescent="0.25">
      <c r="A2" s="1" t="s">
        <v>1</v>
      </c>
      <c r="B2" s="1" t="s">
        <v>3</v>
      </c>
      <c r="C2" s="1" t="s">
        <v>19</v>
      </c>
      <c r="D2" s="1" t="s">
        <v>14</v>
      </c>
      <c r="E2" s="1">
        <v>1</v>
      </c>
      <c r="F2" s="1">
        <v>44.39</v>
      </c>
      <c r="G2" s="1">
        <v>32.630000000000003</v>
      </c>
      <c r="H2" s="1">
        <v>6.81</v>
      </c>
      <c r="I2" s="1">
        <v>15.92</v>
      </c>
      <c r="J2" s="1">
        <f>SUM(F2:I2)*6</f>
        <v>598.50000000000011</v>
      </c>
      <c r="K2" s="1">
        <f>50000-J2</f>
        <v>49401.5</v>
      </c>
      <c r="L2" s="1">
        <f>100*K2/(J2+K2)</f>
        <v>98.802999999999997</v>
      </c>
      <c r="M2" s="1">
        <f>50000-K2</f>
        <v>598.5</v>
      </c>
      <c r="N2" s="1">
        <f>100*K2/(M2+K2)</f>
        <v>98.802999999999997</v>
      </c>
    </row>
    <row r="3" spans="1:14" x14ac:dyDescent="0.25">
      <c r="A3" s="1" t="s">
        <v>1</v>
      </c>
      <c r="B3" s="1" t="s">
        <v>17</v>
      </c>
      <c r="C3" s="1" t="s">
        <v>18</v>
      </c>
      <c r="D3" s="1" t="s">
        <v>14</v>
      </c>
      <c r="E3" s="1">
        <v>0.8</v>
      </c>
      <c r="F3" s="1">
        <v>40.619999999999997</v>
      </c>
      <c r="G3" s="1">
        <v>32.630000000000003</v>
      </c>
      <c r="H3" s="1">
        <v>10.68</v>
      </c>
      <c r="I3" s="1">
        <v>15.92</v>
      </c>
      <c r="J3" s="1">
        <f t="shared" ref="J3:J4" si="0">SUM(F3:I3)*6</f>
        <v>599.1</v>
      </c>
      <c r="K3" s="1">
        <f>40000-J3</f>
        <v>39400.9</v>
      </c>
      <c r="L3" s="1">
        <f>100*K3/(J3+K3)</f>
        <v>98.502250000000004</v>
      </c>
      <c r="M3" s="1">
        <f>50000-K3</f>
        <v>10599.099999999999</v>
      </c>
      <c r="N3" s="1">
        <f t="shared" ref="N3:N4" si="1">100*K3/(M3+K3)</f>
        <v>78.8018</v>
      </c>
    </row>
    <row r="4" spans="1:14" x14ac:dyDescent="0.25">
      <c r="A4" s="1" t="s">
        <v>1</v>
      </c>
      <c r="B4" s="1" t="s">
        <v>3</v>
      </c>
      <c r="C4" s="1" t="s">
        <v>15</v>
      </c>
      <c r="D4" s="1" t="s">
        <v>20</v>
      </c>
      <c r="E4" s="1">
        <v>0.70699999999999996</v>
      </c>
      <c r="F4" s="1">
        <v>59.07</v>
      </c>
      <c r="G4" s="1">
        <v>40.78</v>
      </c>
      <c r="H4" s="1">
        <v>18.899999999999999</v>
      </c>
      <c r="I4" s="1">
        <v>23.87</v>
      </c>
      <c r="J4" s="1">
        <f t="shared" si="0"/>
        <v>855.72</v>
      </c>
      <c r="K4" s="1">
        <f t="shared" ref="K4" si="2">50000-J4</f>
        <v>49144.28</v>
      </c>
      <c r="L4" s="1">
        <f>100*K4/(J4+K4)</f>
        <v>98.288560000000004</v>
      </c>
      <c r="M4" s="1">
        <f>50000-K4</f>
        <v>855.72000000000116</v>
      </c>
      <c r="N4" s="1">
        <f t="shared" si="1"/>
        <v>98.288560000000004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ugurm</cp:lastModifiedBy>
  <dcterms:created xsi:type="dcterms:W3CDTF">2017-06-09T10:32:34Z</dcterms:created>
  <dcterms:modified xsi:type="dcterms:W3CDTF">2017-06-10T10:00:20Z</dcterms:modified>
</cp:coreProperties>
</file>