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gurm\Desktop\gitthub\IMMD\EL-EN 2017\loss\"/>
    </mc:Choice>
  </mc:AlternateContent>
  <bookViews>
    <workbookView xWindow="0" yWindow="0" windowWidth="28800" windowHeight="12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I25" i="1"/>
  <c r="J25" i="1" s="1"/>
  <c r="K24" i="1"/>
  <c r="I24" i="1"/>
  <c r="J24" i="1" s="1"/>
  <c r="K23" i="1"/>
  <c r="I23" i="1"/>
  <c r="J23" i="1" s="1"/>
  <c r="K22" i="1"/>
  <c r="I22" i="1"/>
  <c r="J22" i="1" s="1"/>
  <c r="K21" i="1"/>
  <c r="I21" i="1"/>
  <c r="J21" i="1" s="1"/>
  <c r="K20" i="1"/>
  <c r="I20" i="1"/>
  <c r="J20" i="1" s="1"/>
  <c r="K19" i="1"/>
  <c r="I19" i="1"/>
  <c r="J19" i="1" s="1"/>
  <c r="K18" i="1"/>
  <c r="I18" i="1"/>
  <c r="J18" i="1" s="1"/>
  <c r="K17" i="1"/>
  <c r="I17" i="1"/>
  <c r="J17" i="1" s="1"/>
  <c r="K16" i="1"/>
  <c r="I16" i="1"/>
  <c r="J16" i="1" s="1"/>
  <c r="L5" i="1"/>
  <c r="I7" i="1"/>
  <c r="J7" i="1" s="1"/>
  <c r="I8" i="1"/>
  <c r="J8" i="1" s="1"/>
  <c r="I9" i="1"/>
  <c r="J9" i="1" s="1"/>
  <c r="I10" i="1"/>
  <c r="I11" i="1"/>
  <c r="I12" i="1"/>
  <c r="J12" i="1" s="1"/>
  <c r="L12" i="1" s="1"/>
  <c r="I13" i="1"/>
  <c r="J13" i="1" s="1"/>
  <c r="I14" i="1"/>
  <c r="J14" i="1" s="1"/>
  <c r="I15" i="1"/>
  <c r="J15" i="1" s="1"/>
  <c r="L15" i="1" s="1"/>
  <c r="K6" i="1"/>
  <c r="K7" i="1"/>
  <c r="K8" i="1"/>
  <c r="K9" i="1"/>
  <c r="K10" i="1"/>
  <c r="K11" i="1"/>
  <c r="K12" i="1"/>
  <c r="K13" i="1"/>
  <c r="K14" i="1"/>
  <c r="K15" i="1"/>
  <c r="I6" i="1"/>
  <c r="J6" i="1" s="1"/>
  <c r="J11" i="1"/>
  <c r="L11" i="1" s="1"/>
  <c r="J10" i="1"/>
  <c r="I3" i="1"/>
  <c r="J3" i="1" s="1"/>
  <c r="L3" i="1" s="1"/>
  <c r="I4" i="1"/>
  <c r="J4" i="1" s="1"/>
  <c r="I5" i="1"/>
  <c r="J5" i="1" s="1"/>
  <c r="K3" i="1"/>
  <c r="K4" i="1"/>
  <c r="K5" i="1"/>
  <c r="K2" i="1"/>
  <c r="I2" i="1"/>
  <c r="J2" i="1" s="1"/>
  <c r="L17" i="1" l="1"/>
  <c r="L19" i="1"/>
  <c r="L21" i="1"/>
  <c r="L23" i="1"/>
  <c r="L16" i="1"/>
  <c r="L18" i="1"/>
  <c r="L20" i="1"/>
  <c r="L22" i="1"/>
  <c r="L24" i="1"/>
  <c r="L25" i="1"/>
  <c r="L2" i="1"/>
  <c r="L13" i="1"/>
  <c r="L14" i="1"/>
  <c r="L6" i="1"/>
  <c r="L10" i="1"/>
  <c r="L9" i="1"/>
  <c r="L8" i="1"/>
  <c r="L7" i="1"/>
  <c r="L4" i="1"/>
</calcChain>
</file>

<file path=xl/sharedStrings.xml><?xml version="1.0" encoding="utf-8"?>
<sst xmlns="http://schemas.openxmlformats.org/spreadsheetml/2006/main" count="21" uniqueCount="21">
  <si>
    <t>Device</t>
  </si>
  <si>
    <t>Tipi</t>
  </si>
  <si>
    <t>Üretici</t>
  </si>
  <si>
    <t>Frekans</t>
  </si>
  <si>
    <t>Ptc</t>
  </si>
  <si>
    <t>Pts</t>
  </si>
  <si>
    <t>Pdc</t>
  </si>
  <si>
    <t>Pds</t>
  </si>
  <si>
    <t>Ptotal</t>
  </si>
  <si>
    <t>Ptot</t>
  </si>
  <si>
    <t>Pout</t>
  </si>
  <si>
    <t>eff</t>
  </si>
  <si>
    <t>FP35R12KT4P</t>
  </si>
  <si>
    <t>IGBT</t>
  </si>
  <si>
    <t>Infineon</t>
  </si>
  <si>
    <t>GS66508B</t>
  </si>
  <si>
    <t>GaN Systems</t>
  </si>
  <si>
    <t>E-mode GaN</t>
  </si>
  <si>
    <t>Cascode GaN</t>
  </si>
  <si>
    <t>Transphorm</t>
  </si>
  <si>
    <t>TPH3205WSB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</si>
</sst>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145" zoomScaleNormal="145" workbookViewId="0">
      <selection activeCell="B16" sqref="B16:B25"/>
    </sheetView>
  </sheetViews>
  <sheetFormatPr defaultRowHeight="15" x14ac:dyDescent="0.25"/>
  <cols>
    <col min="1" max="1" width="15.5703125" customWidth="1"/>
    <col min="2" max="2" width="13.140625" bestFit="1" customWidth="1"/>
    <col min="3" max="3" width="12.85546875" bestFit="1" customWidth="1"/>
    <col min="4" max="4" width="9" bestFit="1" customWidth="1"/>
  </cols>
  <sheetData>
    <row r="1" spans="1:12" s="8" customFormat="1" ht="15.75" x14ac:dyDescent="0.25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ht="15.75" x14ac:dyDescent="0.25">
      <c r="A2" s="2" t="s">
        <v>12</v>
      </c>
      <c r="B2" s="3" t="s">
        <v>14</v>
      </c>
      <c r="C2" s="3" t="s">
        <v>13</v>
      </c>
      <c r="D2" s="1">
        <v>5</v>
      </c>
      <c r="E2" s="1">
        <v>12.93</v>
      </c>
      <c r="F2" s="1">
        <v>7.77</v>
      </c>
      <c r="G2" s="1">
        <v>2.82</v>
      </c>
      <c r="H2" s="1">
        <v>1.58</v>
      </c>
      <c r="I2" s="1">
        <f>SUM(E2:H2)</f>
        <v>25.1</v>
      </c>
      <c r="J2" s="1">
        <f>I2*6</f>
        <v>150.60000000000002</v>
      </c>
      <c r="K2" s="1">
        <f>8000/0.9</f>
        <v>8888.8888888888887</v>
      </c>
      <c r="L2" s="9">
        <f>K2/(J2+K2)*100</f>
        <v>98.333976601430265</v>
      </c>
    </row>
    <row r="3" spans="1:12" ht="15.75" x14ac:dyDescent="0.25">
      <c r="A3" s="2"/>
      <c r="B3" s="3"/>
      <c r="C3" s="3"/>
      <c r="D3" s="1">
        <v>10</v>
      </c>
      <c r="E3" s="1">
        <v>12.93</v>
      </c>
      <c r="F3" s="1">
        <v>15.54</v>
      </c>
      <c r="G3" s="1">
        <v>2.82</v>
      </c>
      <c r="H3" s="1">
        <v>3.15</v>
      </c>
      <c r="I3" s="1">
        <f t="shared" ref="I3:I5" si="0">SUM(E3:H3)</f>
        <v>34.44</v>
      </c>
      <c r="J3" s="1">
        <f t="shared" ref="J3:J5" si="1">I3*6</f>
        <v>206.64</v>
      </c>
      <c r="K3" s="1">
        <f t="shared" ref="K3:K25" si="2">8000/0.9</f>
        <v>8888.8888888888887</v>
      </c>
      <c r="L3" s="9">
        <f t="shared" ref="L3:L5" si="3">K3/(J3+K3)*100</f>
        <v>97.728114521713721</v>
      </c>
    </row>
    <row r="4" spans="1:12" ht="15.75" x14ac:dyDescent="0.25">
      <c r="A4" s="2"/>
      <c r="B4" s="3"/>
      <c r="C4" s="3"/>
      <c r="D4" s="1">
        <v>15</v>
      </c>
      <c r="E4" s="1">
        <v>12.93</v>
      </c>
      <c r="F4" s="1">
        <v>23.32</v>
      </c>
      <c r="G4" s="1">
        <v>2.82</v>
      </c>
      <c r="H4" s="1">
        <v>4.72</v>
      </c>
      <c r="I4" s="1">
        <f t="shared" si="0"/>
        <v>43.79</v>
      </c>
      <c r="J4" s="1">
        <f t="shared" si="1"/>
        <v>262.74</v>
      </c>
      <c r="K4" s="1">
        <f t="shared" si="2"/>
        <v>8888.8888888888887</v>
      </c>
      <c r="L4" s="9">
        <f t="shared" si="3"/>
        <v>97.129035681079728</v>
      </c>
    </row>
    <row r="5" spans="1:12" ht="15.75" x14ac:dyDescent="0.25">
      <c r="A5" s="2"/>
      <c r="B5" s="3"/>
      <c r="C5" s="3"/>
      <c r="D5" s="1">
        <v>20</v>
      </c>
      <c r="E5" s="1">
        <v>12.93</v>
      </c>
      <c r="F5" s="1">
        <v>31.09</v>
      </c>
      <c r="G5" s="1">
        <v>2.82</v>
      </c>
      <c r="H5" s="1">
        <v>6.29</v>
      </c>
      <c r="I5" s="1">
        <f t="shared" si="0"/>
        <v>53.129999999999995</v>
      </c>
      <c r="J5" s="1">
        <f t="shared" si="1"/>
        <v>318.77999999999997</v>
      </c>
      <c r="K5" s="1">
        <f t="shared" si="2"/>
        <v>8888.8888888888887</v>
      </c>
      <c r="L5" s="9">
        <f t="shared" si="3"/>
        <v>96.537885931316666</v>
      </c>
    </row>
    <row r="6" spans="1:12" ht="15.75" x14ac:dyDescent="0.25">
      <c r="A6" s="3" t="s">
        <v>15</v>
      </c>
      <c r="B6" s="4" t="s">
        <v>16</v>
      </c>
      <c r="C6" s="4" t="s">
        <v>17</v>
      </c>
      <c r="D6" s="1">
        <v>10</v>
      </c>
      <c r="E6" s="1">
        <v>5.28</v>
      </c>
      <c r="F6" s="1">
        <v>0.12</v>
      </c>
      <c r="G6" s="1">
        <v>0.56000000000000005</v>
      </c>
      <c r="H6" s="1">
        <v>0.03</v>
      </c>
      <c r="I6" s="1">
        <f>SUM(E6:H6)*4</f>
        <v>23.960000000000004</v>
      </c>
      <c r="J6" s="1">
        <f>I6*6</f>
        <v>143.76000000000002</v>
      </c>
      <c r="K6" s="1">
        <f t="shared" si="2"/>
        <v>8888.8888888888887</v>
      </c>
      <c r="L6" s="9">
        <f>K6/(J6+K6)*100</f>
        <v>98.408440295107226</v>
      </c>
    </row>
    <row r="7" spans="1:12" ht="15.75" x14ac:dyDescent="0.25">
      <c r="A7" s="3"/>
      <c r="B7" s="5"/>
      <c r="C7" s="5"/>
      <c r="D7" s="1">
        <v>20</v>
      </c>
      <c r="E7" s="1">
        <v>5.28</v>
      </c>
      <c r="F7" s="1">
        <v>0.24</v>
      </c>
      <c r="G7" s="1">
        <v>0.56000000000000005</v>
      </c>
      <c r="H7" s="1">
        <v>0.06</v>
      </c>
      <c r="I7" s="1">
        <f t="shared" ref="I7:I15" si="4">SUM(E7:H7)*4</f>
        <v>24.56</v>
      </c>
      <c r="J7" s="1">
        <f>I7*6</f>
        <v>147.35999999999999</v>
      </c>
      <c r="K7" s="1">
        <f t="shared" si="2"/>
        <v>8888.8888888888887</v>
      </c>
      <c r="L7" s="9">
        <f>K7/(J7+K7)*100</f>
        <v>98.369234825069981</v>
      </c>
    </row>
    <row r="8" spans="1:12" ht="15.75" x14ac:dyDescent="0.25">
      <c r="A8" s="3"/>
      <c r="B8" s="5"/>
      <c r="C8" s="5"/>
      <c r="D8" s="1">
        <v>30</v>
      </c>
      <c r="E8" s="1">
        <v>5.28</v>
      </c>
      <c r="F8" s="1">
        <v>0.36</v>
      </c>
      <c r="G8" s="1">
        <v>0.56000000000000005</v>
      </c>
      <c r="H8" s="1">
        <v>0.09</v>
      </c>
      <c r="I8" s="1">
        <f t="shared" si="4"/>
        <v>25.160000000000004</v>
      </c>
      <c r="J8" s="1">
        <f t="shared" ref="J8:J15" si="5">I8*6</f>
        <v>150.96000000000004</v>
      </c>
      <c r="K8" s="1">
        <f t="shared" si="2"/>
        <v>8888.8888888888887</v>
      </c>
      <c r="L8" s="9">
        <f t="shared" ref="L8:L15" si="6">K8/(J8+K8)*100</f>
        <v>98.33006058115032</v>
      </c>
    </row>
    <row r="9" spans="1:12" ht="15.75" x14ac:dyDescent="0.25">
      <c r="A9" s="3"/>
      <c r="B9" s="5"/>
      <c r="C9" s="5"/>
      <c r="D9" s="1">
        <v>40</v>
      </c>
      <c r="E9" s="1">
        <v>5.28</v>
      </c>
      <c r="F9" s="1">
        <v>0.48</v>
      </c>
      <c r="G9" s="1">
        <v>0.56000000000000005</v>
      </c>
      <c r="H9" s="1">
        <v>0.12</v>
      </c>
      <c r="I9" s="1">
        <f t="shared" si="4"/>
        <v>25.76</v>
      </c>
      <c r="J9" s="1">
        <f t="shared" si="5"/>
        <v>154.56</v>
      </c>
      <c r="K9" s="1">
        <f t="shared" si="2"/>
        <v>8888.8888888888887</v>
      </c>
      <c r="L9" s="9">
        <f t="shared" si="6"/>
        <v>98.29091752605693</v>
      </c>
    </row>
    <row r="10" spans="1:12" ht="15.75" x14ac:dyDescent="0.25">
      <c r="A10" s="3"/>
      <c r="B10" s="5"/>
      <c r="C10" s="5"/>
      <c r="D10" s="1">
        <v>50</v>
      </c>
      <c r="E10" s="1">
        <v>5.28</v>
      </c>
      <c r="F10" s="1">
        <v>0.6</v>
      </c>
      <c r="G10" s="1">
        <v>0.56000000000000005</v>
      </c>
      <c r="H10" s="1">
        <v>0.15</v>
      </c>
      <c r="I10" s="1">
        <f t="shared" si="4"/>
        <v>26.36</v>
      </c>
      <c r="J10" s="1">
        <f t="shared" si="5"/>
        <v>158.16</v>
      </c>
      <c r="K10" s="1">
        <f t="shared" si="2"/>
        <v>8888.8888888888887</v>
      </c>
      <c r="L10" s="9">
        <f t="shared" si="6"/>
        <v>98.251805622557825</v>
      </c>
    </row>
    <row r="11" spans="1:12" ht="15.75" x14ac:dyDescent="0.25">
      <c r="A11" s="3"/>
      <c r="B11" s="5"/>
      <c r="C11" s="5"/>
      <c r="D11" s="10">
        <v>60</v>
      </c>
      <c r="E11" s="1">
        <v>5.28</v>
      </c>
      <c r="F11" s="1">
        <v>0.72</v>
      </c>
      <c r="G11" s="1">
        <v>0.56000000000000005</v>
      </c>
      <c r="H11" s="1">
        <v>0.18</v>
      </c>
      <c r="I11" s="1">
        <f t="shared" si="4"/>
        <v>26.96</v>
      </c>
      <c r="J11" s="1">
        <f t="shared" si="5"/>
        <v>161.76</v>
      </c>
      <c r="K11" s="1">
        <f t="shared" si="2"/>
        <v>8888.8888888888887</v>
      </c>
      <c r="L11" s="9">
        <f t="shared" si="6"/>
        <v>98.212724833480323</v>
      </c>
    </row>
    <row r="12" spans="1:12" ht="15.75" x14ac:dyDescent="0.25">
      <c r="A12" s="3"/>
      <c r="B12" s="5"/>
      <c r="C12" s="5"/>
      <c r="D12" s="10">
        <v>70</v>
      </c>
      <c r="E12" s="1">
        <v>5.28</v>
      </c>
      <c r="F12" s="1">
        <v>0.84</v>
      </c>
      <c r="G12" s="1">
        <v>0.56000000000000005</v>
      </c>
      <c r="H12" s="1">
        <v>0.21</v>
      </c>
      <c r="I12" s="1">
        <f t="shared" si="4"/>
        <v>27.56</v>
      </c>
      <c r="J12" s="1">
        <f t="shared" si="5"/>
        <v>165.35999999999999</v>
      </c>
      <c r="K12" s="1">
        <f t="shared" si="2"/>
        <v>8888.8888888888887</v>
      </c>
      <c r="L12" s="9">
        <f t="shared" si="6"/>
        <v>98.173675121710815</v>
      </c>
    </row>
    <row r="13" spans="1:12" ht="15.75" x14ac:dyDescent="0.25">
      <c r="A13" s="3"/>
      <c r="B13" s="5"/>
      <c r="C13" s="5"/>
      <c r="D13" s="10">
        <v>80</v>
      </c>
      <c r="E13" s="1">
        <v>5.28</v>
      </c>
      <c r="F13" s="1">
        <v>0.96</v>
      </c>
      <c r="G13" s="1">
        <v>0.56000000000000005</v>
      </c>
      <c r="H13" s="1">
        <v>0.25</v>
      </c>
      <c r="I13" s="1">
        <f t="shared" si="4"/>
        <v>28.200000000000003</v>
      </c>
      <c r="J13" s="1">
        <f t="shared" si="5"/>
        <v>169.20000000000002</v>
      </c>
      <c r="K13" s="1">
        <f t="shared" si="2"/>
        <v>8888.8888888888887</v>
      </c>
      <c r="L13" s="9">
        <f t="shared" si="6"/>
        <v>98.132056308173901</v>
      </c>
    </row>
    <row r="14" spans="1:12" ht="15.75" x14ac:dyDescent="0.25">
      <c r="A14" s="3"/>
      <c r="B14" s="5"/>
      <c r="C14" s="5"/>
      <c r="D14" s="10">
        <v>90</v>
      </c>
      <c r="E14" s="1">
        <v>5.28</v>
      </c>
      <c r="F14" s="1">
        <v>1.08</v>
      </c>
      <c r="G14" s="1">
        <v>0.56000000000000005</v>
      </c>
      <c r="H14" s="1">
        <v>0.27</v>
      </c>
      <c r="I14" s="1">
        <f t="shared" si="4"/>
        <v>28.759999999999998</v>
      </c>
      <c r="J14" s="1">
        <f t="shared" si="5"/>
        <v>172.56</v>
      </c>
      <c r="K14" s="1">
        <f t="shared" si="2"/>
        <v>8888.8888888888887</v>
      </c>
      <c r="L14" s="9">
        <f t="shared" si="6"/>
        <v>98.095668781936268</v>
      </c>
    </row>
    <row r="15" spans="1:12" ht="15.75" x14ac:dyDescent="0.25">
      <c r="A15" s="3"/>
      <c r="B15" s="6"/>
      <c r="C15" s="6"/>
      <c r="D15" s="10">
        <v>100</v>
      </c>
      <c r="E15" s="1">
        <v>5.28</v>
      </c>
      <c r="F15" s="1">
        <v>1.2</v>
      </c>
      <c r="G15" s="1">
        <v>0.56000000000000005</v>
      </c>
      <c r="H15" s="1">
        <v>0.31</v>
      </c>
      <c r="I15" s="1">
        <f t="shared" si="4"/>
        <v>29.400000000000002</v>
      </c>
      <c r="J15" s="1">
        <f t="shared" si="5"/>
        <v>176.4</v>
      </c>
      <c r="K15" s="1">
        <f t="shared" si="2"/>
        <v>8888.8888888888887</v>
      </c>
      <c r="L15" s="9">
        <f t="shared" si="6"/>
        <v>98.054116066657187</v>
      </c>
    </row>
    <row r="16" spans="1:12" ht="15.75" x14ac:dyDescent="0.25">
      <c r="A16" s="3" t="s">
        <v>20</v>
      </c>
      <c r="B16" s="4" t="s">
        <v>19</v>
      </c>
      <c r="C16" s="4" t="s">
        <v>18</v>
      </c>
      <c r="D16" s="1">
        <v>10</v>
      </c>
      <c r="E16" s="1">
        <v>4.37</v>
      </c>
      <c r="F16" s="1">
        <v>0.2</v>
      </c>
      <c r="G16" s="1">
        <v>0.7</v>
      </c>
      <c r="H16" s="1">
        <v>0.09</v>
      </c>
      <c r="I16" s="1">
        <f>SUM(E16:H16)*4</f>
        <v>21.44</v>
      </c>
      <c r="J16" s="1">
        <f>I16*6</f>
        <v>128.64000000000001</v>
      </c>
      <c r="K16" s="1">
        <f t="shared" si="2"/>
        <v>8888.8888888888887</v>
      </c>
      <c r="L16" s="9">
        <f>K16/(J16+K16)*100</f>
        <v>98.573445102476967</v>
      </c>
    </row>
    <row r="17" spans="1:12" ht="15.75" x14ac:dyDescent="0.25">
      <c r="A17" s="3"/>
      <c r="B17" s="5"/>
      <c r="C17" s="5"/>
      <c r="D17" s="1">
        <v>20</v>
      </c>
      <c r="E17" s="1">
        <v>4.37</v>
      </c>
      <c r="F17" s="1">
        <v>0.4</v>
      </c>
      <c r="G17" s="1">
        <v>0.7</v>
      </c>
      <c r="H17" s="1">
        <v>0.18</v>
      </c>
      <c r="I17" s="1">
        <f t="shared" ref="I17:I25" si="7">SUM(E17:H17)*4</f>
        <v>22.6</v>
      </c>
      <c r="J17" s="1">
        <f>I17*6</f>
        <v>135.60000000000002</v>
      </c>
      <c r="K17" s="1">
        <f t="shared" si="2"/>
        <v>8888.8888888888887</v>
      </c>
      <c r="L17" s="9">
        <f>K17/(J17+K17)*100</f>
        <v>98.497421829983594</v>
      </c>
    </row>
    <row r="18" spans="1:12" ht="15.75" x14ac:dyDescent="0.25">
      <c r="A18" s="3"/>
      <c r="B18" s="5"/>
      <c r="C18" s="5"/>
      <c r="D18" s="1">
        <v>30</v>
      </c>
      <c r="E18" s="1">
        <v>4.37</v>
      </c>
      <c r="F18" s="1">
        <v>0.6</v>
      </c>
      <c r="G18" s="1">
        <v>0.7</v>
      </c>
      <c r="H18" s="1">
        <v>0.26</v>
      </c>
      <c r="I18" s="1">
        <f t="shared" si="7"/>
        <v>23.72</v>
      </c>
      <c r="J18" s="1">
        <f t="shared" ref="J18:J25" si="8">I18*6</f>
        <v>142.32</v>
      </c>
      <c r="K18" s="1">
        <f t="shared" si="2"/>
        <v>8888.8888888888887</v>
      </c>
      <c r="L18" s="9">
        <f t="shared" ref="L18:L25" si="9">K18/(J18+K18)*100</f>
        <v>98.424131234799631</v>
      </c>
    </row>
    <row r="19" spans="1:12" ht="15.75" x14ac:dyDescent="0.25">
      <c r="A19" s="3"/>
      <c r="B19" s="5"/>
      <c r="C19" s="5"/>
      <c r="D19" s="1">
        <v>40</v>
      </c>
      <c r="E19" s="1">
        <v>4.37</v>
      </c>
      <c r="F19" s="1">
        <v>0.8</v>
      </c>
      <c r="G19" s="1">
        <v>0.7</v>
      </c>
      <c r="H19" s="1">
        <v>0.35</v>
      </c>
      <c r="I19" s="1">
        <f t="shared" si="7"/>
        <v>24.88</v>
      </c>
      <c r="J19" s="1">
        <f t="shared" si="8"/>
        <v>149.28</v>
      </c>
      <c r="K19" s="1">
        <f t="shared" si="2"/>
        <v>8888.8888888888887</v>
      </c>
      <c r="L19" s="9">
        <f t="shared" si="9"/>
        <v>98.348338011435942</v>
      </c>
    </row>
    <row r="20" spans="1:12" ht="15.75" x14ac:dyDescent="0.25">
      <c r="A20" s="3"/>
      <c r="B20" s="5"/>
      <c r="C20" s="5"/>
      <c r="D20" s="1">
        <v>50</v>
      </c>
      <c r="E20" s="1">
        <v>4.37</v>
      </c>
      <c r="F20" s="1">
        <v>1.01</v>
      </c>
      <c r="G20" s="1">
        <v>0.7</v>
      </c>
      <c r="H20" s="1">
        <v>0.44</v>
      </c>
      <c r="I20" s="1">
        <f t="shared" si="7"/>
        <v>26.080000000000002</v>
      </c>
      <c r="J20" s="1">
        <f t="shared" si="8"/>
        <v>156.48000000000002</v>
      </c>
      <c r="K20" s="1">
        <f t="shared" si="2"/>
        <v>8888.8888888888887</v>
      </c>
      <c r="L20" s="9">
        <f t="shared" si="9"/>
        <v>98.270053969913647</v>
      </c>
    </row>
    <row r="21" spans="1:12" ht="15.75" x14ac:dyDescent="0.25">
      <c r="A21" s="3"/>
      <c r="B21" s="5"/>
      <c r="C21" s="5"/>
      <c r="D21" s="10">
        <v>60</v>
      </c>
      <c r="E21" s="1">
        <v>4.37</v>
      </c>
      <c r="F21" s="1">
        <v>1.21</v>
      </c>
      <c r="G21" s="1">
        <v>0.7</v>
      </c>
      <c r="H21" s="1">
        <v>0.52</v>
      </c>
      <c r="I21" s="1">
        <f t="shared" si="7"/>
        <v>27.200000000000003</v>
      </c>
      <c r="J21" s="1">
        <f t="shared" si="8"/>
        <v>163.20000000000002</v>
      </c>
      <c r="K21" s="1">
        <f t="shared" si="2"/>
        <v>8888.8888888888887</v>
      </c>
      <c r="L21" s="9">
        <f t="shared" si="9"/>
        <v>98.197101221571941</v>
      </c>
    </row>
    <row r="22" spans="1:12" ht="15.75" x14ac:dyDescent="0.25">
      <c r="A22" s="3"/>
      <c r="B22" s="5"/>
      <c r="C22" s="5"/>
      <c r="D22" s="10">
        <v>70</v>
      </c>
      <c r="E22" s="1">
        <v>4.37</v>
      </c>
      <c r="F22" s="1">
        <v>1.41</v>
      </c>
      <c r="G22" s="1">
        <v>0.7</v>
      </c>
      <c r="H22" s="1">
        <v>0.61</v>
      </c>
      <c r="I22" s="1">
        <f t="shared" si="7"/>
        <v>28.360000000000003</v>
      </c>
      <c r="J22" s="1">
        <f t="shared" si="8"/>
        <v>170.16000000000003</v>
      </c>
      <c r="K22" s="1">
        <f t="shared" si="2"/>
        <v>8888.8888888888887</v>
      </c>
      <c r="L22" s="9">
        <f t="shared" si="9"/>
        <v>98.121657117794072</v>
      </c>
    </row>
    <row r="23" spans="1:12" ht="15.75" x14ac:dyDescent="0.25">
      <c r="A23" s="3"/>
      <c r="B23" s="5"/>
      <c r="C23" s="5"/>
      <c r="D23" s="10">
        <v>80</v>
      </c>
      <c r="E23" s="1">
        <v>4.37</v>
      </c>
      <c r="F23" s="1">
        <v>1.61</v>
      </c>
      <c r="G23" s="1">
        <v>0.7</v>
      </c>
      <c r="H23" s="1">
        <v>0.7</v>
      </c>
      <c r="I23" s="1">
        <f t="shared" si="7"/>
        <v>29.520000000000003</v>
      </c>
      <c r="J23" s="1">
        <f t="shared" si="8"/>
        <v>177.12</v>
      </c>
      <c r="K23" s="1">
        <f t="shared" si="2"/>
        <v>8888.8888888888887</v>
      </c>
      <c r="L23" s="9">
        <f t="shared" si="9"/>
        <v>98.046328851308814</v>
      </c>
    </row>
    <row r="24" spans="1:12" ht="15.75" x14ac:dyDescent="0.25">
      <c r="A24" s="3"/>
      <c r="B24" s="5"/>
      <c r="C24" s="5"/>
      <c r="D24" s="10">
        <v>90</v>
      </c>
      <c r="E24" s="1">
        <v>4.37</v>
      </c>
      <c r="F24" s="1">
        <v>1.81</v>
      </c>
      <c r="G24" s="1">
        <v>0.7</v>
      </c>
      <c r="H24" s="1">
        <v>0.79</v>
      </c>
      <c r="I24" s="1">
        <f t="shared" si="7"/>
        <v>30.68</v>
      </c>
      <c r="J24" s="1">
        <f t="shared" si="8"/>
        <v>184.07999999999998</v>
      </c>
      <c r="K24" s="1">
        <f t="shared" si="2"/>
        <v>8888.8888888888887</v>
      </c>
      <c r="L24" s="9">
        <f t="shared" si="9"/>
        <v>97.971116155535015</v>
      </c>
    </row>
    <row r="25" spans="1:12" ht="15.75" x14ac:dyDescent="0.25">
      <c r="A25" s="3"/>
      <c r="B25" s="6"/>
      <c r="C25" s="6"/>
      <c r="D25" s="10">
        <v>100</v>
      </c>
      <c r="E25" s="1">
        <v>4.37</v>
      </c>
      <c r="F25" s="1">
        <v>2.0099999999999998</v>
      </c>
      <c r="G25" s="1">
        <v>0.7</v>
      </c>
      <c r="H25" s="1">
        <v>0.87</v>
      </c>
      <c r="I25" s="1">
        <f t="shared" si="7"/>
        <v>31.8</v>
      </c>
      <c r="J25" s="1">
        <f t="shared" si="8"/>
        <v>190.8</v>
      </c>
      <c r="K25" s="1">
        <f t="shared" si="2"/>
        <v>8888.8888888888887</v>
      </c>
      <c r="L25" s="9">
        <f t="shared" si="9"/>
        <v>97.898606413337717</v>
      </c>
    </row>
  </sheetData>
  <mergeCells count="9">
    <mergeCell ref="A16:A25"/>
    <mergeCell ref="B16:B25"/>
    <mergeCell ref="C16:C25"/>
    <mergeCell ref="A2:A5"/>
    <mergeCell ref="B2:B5"/>
    <mergeCell ref="C2:C5"/>
    <mergeCell ref="A6:A15"/>
    <mergeCell ref="B6:B15"/>
    <mergeCell ref="C6:C15"/>
  </mergeCells>
  <pageMargins left="0.7" right="0.7" top="0.75" bottom="0.75" header="0.3" footer="0.3"/>
  <pageSetup paperSize="9" orientation="portrait" r:id="rId1"/>
  <ignoredErrors>
    <ignoredError sqref="I2:I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ugurm</dc:creator>
  <cp:lastModifiedBy>ugurm</cp:lastModifiedBy>
  <dcterms:created xsi:type="dcterms:W3CDTF">2017-06-12T15:41:15Z</dcterms:created>
  <dcterms:modified xsi:type="dcterms:W3CDTF">2017-06-12T16:42:00Z</dcterms:modified>
</cp:coreProperties>
</file>