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1"/>
  <workbookPr filterPrivacy="1"/>
  <xr:revisionPtr revIDLastSave="0" documentId="13_ncr:1_{C64C79AC-61F5-4E6A-A222-65D423F3949F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1" l="1"/>
  <c r="K10" i="1"/>
  <c r="K9" i="1"/>
  <c r="K8" i="1"/>
  <c r="K7" i="1"/>
  <c r="K6" i="1"/>
  <c r="K5" i="1"/>
  <c r="J11" i="1"/>
  <c r="J10" i="1"/>
  <c r="J9" i="1"/>
  <c r="J8" i="1"/>
  <c r="J7" i="1"/>
  <c r="J6" i="1"/>
  <c r="J5" i="1"/>
  <c r="I11" i="1"/>
  <c r="I10" i="1"/>
  <c r="I9" i="1"/>
  <c r="I8" i="1"/>
  <c r="I7" i="1"/>
  <c r="I6" i="1"/>
  <c r="I5" i="1"/>
  <c r="H11" i="1"/>
  <c r="H10" i="1"/>
  <c r="H9" i="1"/>
  <c r="H7" i="1"/>
  <c r="H6" i="1"/>
  <c r="H5" i="1"/>
  <c r="G11" i="1"/>
  <c r="G10" i="1"/>
  <c r="G9" i="1"/>
  <c r="G8" i="1"/>
  <c r="G7" i="1"/>
  <c r="G6" i="1"/>
  <c r="G5" i="1"/>
  <c r="G4" i="1"/>
  <c r="F11" i="1"/>
  <c r="F10" i="1"/>
  <c r="F9" i="1"/>
  <c r="F8" i="1"/>
  <c r="F7" i="1"/>
  <c r="F6" i="1"/>
  <c r="F5" i="1"/>
  <c r="E11" i="1"/>
  <c r="E10" i="1"/>
  <c r="E9" i="1"/>
  <c r="E8" i="1"/>
  <c r="E7" i="1"/>
  <c r="E6" i="1"/>
  <c r="E5" i="1"/>
  <c r="E4" i="1"/>
  <c r="D11" i="1"/>
  <c r="D10" i="1"/>
  <c r="D9" i="1"/>
  <c r="D7" i="1"/>
  <c r="D6" i="1"/>
  <c r="D5" i="1"/>
  <c r="C11" i="1"/>
  <c r="C9" i="1"/>
  <c r="C7" i="1"/>
  <c r="C5" i="1"/>
  <c r="B10" i="1"/>
  <c r="B8" i="1"/>
  <c r="B6" i="1"/>
</calcChain>
</file>

<file path=xl/sharedStrings.xml><?xml version="1.0" encoding="utf-8"?>
<sst xmlns="http://schemas.openxmlformats.org/spreadsheetml/2006/main" count="12" uniqueCount="4">
  <si>
    <t>Im</t>
  </si>
  <si>
    <t>Itx</t>
  </si>
  <si>
    <t>Duty</t>
  </si>
  <si>
    <t>Harmonic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</si>
</sst>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3" fillId="0" borderId="1" xfId="0" applyFon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tabSelected="1" workbookViewId="0">
      <selection activeCell="U13" sqref="U13"/>
    </sheetView>
  </sheetViews>
  <sheetFormatPr defaultRowHeight="14.4" x14ac:dyDescent="0.3"/>
  <sheetData>
    <row r="1" spans="1:11" x14ac:dyDescent="0.3">
      <c r="B1" s="3" t="s">
        <v>2</v>
      </c>
      <c r="C1" s="2"/>
      <c r="D1" s="2"/>
      <c r="E1" s="2"/>
      <c r="F1" s="2"/>
      <c r="G1" s="2"/>
      <c r="H1" s="2"/>
      <c r="I1" s="2"/>
      <c r="J1" s="2"/>
      <c r="K1" s="2"/>
    </row>
    <row r="2" spans="1:11" x14ac:dyDescent="0.3">
      <c r="A2" s="6"/>
      <c r="B2" s="3">
        <v>0.5</v>
      </c>
      <c r="C2" s="3"/>
      <c r="D2" s="3">
        <v>0.6</v>
      </c>
      <c r="E2" s="3"/>
      <c r="F2" s="3">
        <v>0.7</v>
      </c>
      <c r="G2" s="3"/>
      <c r="H2" s="3">
        <v>0.8</v>
      </c>
      <c r="I2" s="3"/>
      <c r="J2" s="3">
        <v>0.9</v>
      </c>
      <c r="K2" s="3"/>
    </row>
    <row r="3" spans="1:11" x14ac:dyDescent="0.3">
      <c r="A3" s="1" t="s">
        <v>3</v>
      </c>
      <c r="B3" s="4" t="s">
        <v>0</v>
      </c>
      <c r="C3" s="5" t="s">
        <v>1</v>
      </c>
      <c r="D3" s="4" t="s">
        <v>0</v>
      </c>
      <c r="E3" s="5" t="s">
        <v>1</v>
      </c>
      <c r="F3" s="4" t="s">
        <v>0</v>
      </c>
      <c r="G3" s="5" t="s">
        <v>1</v>
      </c>
      <c r="H3" s="4" t="s">
        <v>0</v>
      </c>
      <c r="I3" s="5" t="s">
        <v>1</v>
      </c>
      <c r="J3" s="4" t="s">
        <v>0</v>
      </c>
      <c r="K3" s="5" t="s">
        <v>1</v>
      </c>
    </row>
    <row r="4" spans="1:11" x14ac:dyDescent="0.3">
      <c r="A4" s="1">
        <v>1</v>
      </c>
      <c r="B4" s="1">
        <v>6.3659999999999997</v>
      </c>
      <c r="C4" s="1">
        <v>0</v>
      </c>
      <c r="D4" s="1">
        <v>6.0549999999999997</v>
      </c>
      <c r="E4" s="1">
        <f>E12*0.032</f>
        <v>9.6799999999999997E-2</v>
      </c>
      <c r="F4" s="1">
        <v>5.1980000000000004</v>
      </c>
      <c r="G4" s="1">
        <f>G12*0.1835</f>
        <v>0.47654949999999996</v>
      </c>
      <c r="H4" s="1">
        <v>3.742</v>
      </c>
      <c r="I4" s="1">
        <v>1.51</v>
      </c>
      <c r="J4" s="1">
        <v>1.9670000000000001</v>
      </c>
      <c r="K4" s="1">
        <v>3.07</v>
      </c>
    </row>
    <row r="5" spans="1:11" x14ac:dyDescent="0.3">
      <c r="A5" s="1">
        <v>2</v>
      </c>
      <c r="B5" s="1">
        <v>0</v>
      </c>
      <c r="C5" s="1">
        <f>C12*0.677</f>
        <v>2.1508290000000003</v>
      </c>
      <c r="D5" s="1">
        <f>D4*0.309</f>
        <v>1.870995</v>
      </c>
      <c r="E5" s="1">
        <f>E12*0.795</f>
        <v>2.4048750000000001</v>
      </c>
      <c r="F5" s="1">
        <f>F4*0.577</f>
        <v>2.9992459999999999</v>
      </c>
      <c r="G5" s="1">
        <f>G12*1.11</f>
        <v>2.8826700000000001</v>
      </c>
      <c r="H5" s="1">
        <f>H4*0.809</f>
        <v>3.0272780000000004</v>
      </c>
      <c r="I5" s="1">
        <f>I4*1.9</f>
        <v>2.8689999999999998</v>
      </c>
      <c r="J5" s="1">
        <f>J4*0.95</f>
        <v>1.8686499999999999</v>
      </c>
      <c r="K5" s="1">
        <f>K4*0.5989</f>
        <v>1.8386229999999999</v>
      </c>
    </row>
    <row r="6" spans="1:11" x14ac:dyDescent="0.3">
      <c r="A6" s="1">
        <v>3</v>
      </c>
      <c r="B6" s="1">
        <f>B4*0.33</f>
        <v>2.1007799999999999</v>
      </c>
      <c r="C6" s="1">
        <v>0</v>
      </c>
      <c r="D6" s="1">
        <f>D4*0.206</f>
        <v>1.2473299999999998</v>
      </c>
      <c r="E6" s="1">
        <f>E12*0.062</f>
        <v>0.18754999999999999</v>
      </c>
      <c r="F6" s="1">
        <f>F4*0.111</f>
        <v>0.5769780000000001</v>
      </c>
      <c r="G6" s="1">
        <f>G12*0.386</f>
        <v>1.0024420000000001</v>
      </c>
      <c r="H6" s="1">
        <f>H4*0.539</f>
        <v>2.0169380000000001</v>
      </c>
      <c r="I6" s="1">
        <f>I4*1.31</f>
        <v>1.9781000000000002</v>
      </c>
      <c r="J6" s="1">
        <f>J4*0.872</f>
        <v>1.7152240000000001</v>
      </c>
      <c r="K6" s="1">
        <f>K4*0.55</f>
        <v>1.6885000000000001</v>
      </c>
    </row>
    <row r="7" spans="1:11" x14ac:dyDescent="0.3">
      <c r="A7" s="1">
        <v>4</v>
      </c>
      <c r="B7" s="1">
        <v>0</v>
      </c>
      <c r="C7" s="1">
        <f>C12*0.137</f>
        <v>0.43524900000000005</v>
      </c>
      <c r="D7" s="1">
        <f>D4*0.25</f>
        <v>1.5137499999999999</v>
      </c>
      <c r="E7" s="1">
        <f>E12*0.206</f>
        <v>0.62314999999999998</v>
      </c>
      <c r="F7" s="1">
        <f>F4*0.1925</f>
        <v>1.000615</v>
      </c>
      <c r="G7" s="1">
        <f>G12*0.134</f>
        <v>0.34799800000000003</v>
      </c>
      <c r="H7" s="1">
        <f>H4*0.25</f>
        <v>0.9355</v>
      </c>
      <c r="I7" s="1">
        <f>I4*0.669</f>
        <v>1.0101900000000001</v>
      </c>
      <c r="J7" s="1">
        <f>J4*0.7688</f>
        <v>1.5122296000000002</v>
      </c>
      <c r="K7" s="1">
        <f>K4*0.4858</f>
        <v>1.491406</v>
      </c>
    </row>
    <row r="8" spans="1:11" x14ac:dyDescent="0.3">
      <c r="A8" s="1">
        <v>5</v>
      </c>
      <c r="B8" s="1">
        <f>B4*0.2</f>
        <v>1.2732000000000001</v>
      </c>
      <c r="C8" s="1">
        <v>0</v>
      </c>
      <c r="D8" s="1">
        <v>0</v>
      </c>
      <c r="E8" s="1">
        <f>E12*0.0846</f>
        <v>0.255915</v>
      </c>
      <c r="F8" s="1">
        <f>F4*0.245</f>
        <v>1.2735100000000001</v>
      </c>
      <c r="G8" s="1">
        <f>G12*0.3</f>
        <v>0.77910000000000001</v>
      </c>
      <c r="H8" s="1">
        <v>0</v>
      </c>
      <c r="I8" s="1">
        <f>I4*0.1078</f>
        <v>0.16277800000000001</v>
      </c>
      <c r="J8" s="1">
        <f>J4*0.6464</f>
        <v>1.2714688000000001</v>
      </c>
      <c r="K8" s="1">
        <f>K4*0.4098</f>
        <v>1.258086</v>
      </c>
    </row>
    <row r="9" spans="1:11" x14ac:dyDescent="0.3">
      <c r="A9" s="1">
        <v>6</v>
      </c>
      <c r="B9" s="1">
        <v>0</v>
      </c>
      <c r="C9" s="1">
        <f>C12*0.061</f>
        <v>0.193797</v>
      </c>
      <c r="D9" s="1">
        <f>D4*0.167</f>
        <v>1.011185</v>
      </c>
      <c r="E9" s="1">
        <f>E12*0.088</f>
        <v>0.26619999999999999</v>
      </c>
      <c r="F9" s="1">
        <f>F4*0.107</f>
        <v>0.55618600000000007</v>
      </c>
      <c r="G9" s="1">
        <f>G12*0.176</f>
        <v>0.45707199999999998</v>
      </c>
      <c r="H9" s="1">
        <f>H4*0.167</f>
        <v>0.62491400000000008</v>
      </c>
      <c r="I9" s="1">
        <f>I4*0.288</f>
        <v>0.43487999999999999</v>
      </c>
      <c r="J9" s="1">
        <f>J4*0.512</f>
        <v>1.007104</v>
      </c>
      <c r="K9" s="1">
        <f>K4*0.3262</f>
        <v>1.0014339999999999</v>
      </c>
    </row>
    <row r="10" spans="1:11" x14ac:dyDescent="0.3">
      <c r="A10" s="1">
        <v>7</v>
      </c>
      <c r="B10" s="1">
        <f>B4*0.143</f>
        <v>0.91033799999999987</v>
      </c>
      <c r="C10" s="1">
        <v>0</v>
      </c>
      <c r="D10" s="1">
        <f>D4*0.0887</f>
        <v>0.53707850000000001</v>
      </c>
      <c r="E10" s="1">
        <f>E12*0.09</f>
        <v>0.27224999999999999</v>
      </c>
      <c r="F10" s="1">
        <f>F4*0.0688</f>
        <v>0.35762240000000001</v>
      </c>
      <c r="G10" s="1">
        <f>G12*0.044</f>
        <v>0.11426799999999999</v>
      </c>
      <c r="H10" s="1">
        <f>H4*0.2323</f>
        <v>0.8692666</v>
      </c>
      <c r="I10" s="1">
        <f>I4*0.4588</f>
        <v>0.69278799999999996</v>
      </c>
      <c r="J10" s="1">
        <f>J4*0.3731</f>
        <v>0.73388770000000003</v>
      </c>
      <c r="K10" s="1">
        <f>K4*0.2397</f>
        <v>0.73587899999999995</v>
      </c>
    </row>
    <row r="11" spans="1:11" x14ac:dyDescent="0.3">
      <c r="A11" s="1">
        <v>8</v>
      </c>
      <c r="B11" s="1">
        <v>0</v>
      </c>
      <c r="C11" s="1">
        <f>C12*0.0355</f>
        <v>0.11278349999999999</v>
      </c>
      <c r="D11" s="1">
        <f>D4*0.0778</f>
        <v>0.47107899999999997</v>
      </c>
      <c r="E11" s="1">
        <f>E12*0.0245</f>
        <v>7.4112499999999998E-2</v>
      </c>
      <c r="F11" s="1">
        <f>F4*0.1506</f>
        <v>0.78281880000000015</v>
      </c>
      <c r="G11" s="1">
        <f>G12*0.17</f>
        <v>0.44149000000000005</v>
      </c>
      <c r="H11" s="1">
        <f>H4*0.2036</f>
        <v>0.76187119999999997</v>
      </c>
      <c r="I11" s="1">
        <f>I4*0.42</f>
        <v>0.63419999999999999</v>
      </c>
      <c r="J11" s="1">
        <f>J4*0.237</f>
        <v>0.46617900000000001</v>
      </c>
      <c r="K11" s="1">
        <f>K4*0.1549</f>
        <v>0.47554299999999999</v>
      </c>
    </row>
    <row r="12" spans="1:11" x14ac:dyDescent="0.3">
      <c r="A12">
        <v>0</v>
      </c>
      <c r="C12">
        <v>3.177</v>
      </c>
      <c r="E12">
        <v>3.0249999999999999</v>
      </c>
      <c r="G12">
        <v>2.597</v>
      </c>
    </row>
  </sheetData>
  <mergeCells count="6">
    <mergeCell ref="B2:C2"/>
    <mergeCell ref="D2:E2"/>
    <mergeCell ref="F2:G2"/>
    <mergeCell ref="H2:I2"/>
    <mergeCell ref="J2:K2"/>
    <mergeCell ref="B1:K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2021-03-01T20:01:54Z</dcterms:modified>
</cp:coreProperties>
</file>