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90554\Desktop\EE 463\Term Project\FINAL VERSIONS\Component Selection\"/>
    </mc:Choice>
  </mc:AlternateContent>
  <xr:revisionPtr revIDLastSave="0" documentId="13_ncr:1_{906A4BEF-15FC-4261-B12F-4603046C031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2" i="1" l="1"/>
  <c r="I33" i="1"/>
  <c r="I39" i="1"/>
  <c r="I40" i="1"/>
  <c r="I41" i="1"/>
  <c r="I42" i="1"/>
  <c r="I43" i="1"/>
  <c r="I44" i="1"/>
  <c r="I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45" i="1" l="1"/>
  <c r="H45" i="1"/>
</calcChain>
</file>

<file path=xl/sharedStrings.xml><?xml version="1.0" encoding="utf-8"?>
<sst xmlns="http://schemas.openxmlformats.org/spreadsheetml/2006/main" count="226" uniqueCount="139">
  <si>
    <t>Component</t>
  </si>
  <si>
    <t>Rated Value</t>
  </si>
  <si>
    <t>Place in the Circuit</t>
  </si>
  <si>
    <t>Manufacturer</t>
  </si>
  <si>
    <t>Serial Number</t>
  </si>
  <si>
    <t>Cost ($)</t>
  </si>
  <si>
    <t>MOSFET</t>
  </si>
  <si>
    <t>Diodes</t>
  </si>
  <si>
    <t>Buck Converter</t>
  </si>
  <si>
    <t>Filter</t>
  </si>
  <si>
    <t>1nF</t>
  </si>
  <si>
    <t>Timer</t>
  </si>
  <si>
    <t>15mH</t>
  </si>
  <si>
    <t>Before the battery</t>
  </si>
  <si>
    <t>Current Sense</t>
  </si>
  <si>
    <t>2 Volt Generator</t>
  </si>
  <si>
    <t>5 Volt Generator</t>
  </si>
  <si>
    <t>Amplifier</t>
  </si>
  <si>
    <t>Error Amplifier</t>
  </si>
  <si>
    <t>PI Controller</t>
  </si>
  <si>
    <t>Type of the Component</t>
  </si>
  <si>
    <t>UHE101MED</t>
  </si>
  <si>
    <t>107RZM05</t>
  </si>
  <si>
    <t>ECA-1M-101B</t>
  </si>
  <si>
    <t>Possible Capacitors for Buck</t>
  </si>
  <si>
    <t>Model</t>
  </si>
  <si>
    <t>Reason</t>
  </si>
  <si>
    <t>Possible Capacitors for Filtering</t>
  </si>
  <si>
    <t>Aluminum Electrolytic</t>
  </si>
  <si>
    <t>Illınois Capacitor</t>
  </si>
  <si>
    <t>Cheaper than others , ripple factor is better than ECA also endurance performance is good enough and low ESR</t>
  </si>
  <si>
    <t>107TXK250M</t>
  </si>
  <si>
    <t>EKXJ221ELL101MK25S</t>
  </si>
  <si>
    <t>Cheaper and smaller size</t>
  </si>
  <si>
    <t>United Chemi-Con</t>
  </si>
  <si>
    <t>Ceramic</t>
  </si>
  <si>
    <t>CC0100KRX5R4BB102</t>
  </si>
  <si>
    <t>Yageo</t>
  </si>
  <si>
    <t>Total Cost =</t>
  </si>
  <si>
    <t>1k</t>
  </si>
  <si>
    <t>5.1k</t>
  </si>
  <si>
    <t>12k</t>
  </si>
  <si>
    <t>2.7k</t>
  </si>
  <si>
    <t>1.2k</t>
  </si>
  <si>
    <t>3.3k</t>
  </si>
  <si>
    <t>2.2k</t>
  </si>
  <si>
    <t>5.6k</t>
  </si>
  <si>
    <t>100k</t>
  </si>
  <si>
    <t>240V (max), 210V(Rated);  5A (max), 2A (Rated)</t>
  </si>
  <si>
    <t>https://www.digikey.com/en/products/detail/united-chemi-con/EKXJ221ELL101MK25S/3528962</t>
  </si>
  <si>
    <t>Website</t>
  </si>
  <si>
    <t>https://www.digikey.com/en/products/detail/yageo/CC0100KRX5R4BB102/11490370</t>
  </si>
  <si>
    <t>https://www.digikey.com/en/products/detail/illinois-capacitor/107RZM050M/5410782?s=N4IgTCBcDaIIwAYDsAlAWgWQQVhAXQF8g</t>
  </si>
  <si>
    <t>Chip Resistor - Surface Mount</t>
  </si>
  <si>
    <t xml:space="preserve">Venkel </t>
  </si>
  <si>
    <t>LCR0603-R250FT</t>
  </si>
  <si>
    <t>https://www.digikey.com/en/products/detail/venkel/LCR0603-R250FT/12333391</t>
  </si>
  <si>
    <t>CF1/4C102J</t>
  </si>
  <si>
    <t>KOA Speer Electronics, Inc.</t>
  </si>
  <si>
    <t>https://www.digikey.com/en/products/detail/koa-speer-electronics-inc/CF1-4C102J/13537309</t>
  </si>
  <si>
    <t>CARBON FILM RESISTOR</t>
  </si>
  <si>
    <t>CFS1/4CT52R512J</t>
  </si>
  <si>
    <t>https://www.digikey.com/en/products/detail/koa-speer-electronics-inc/CFS1-4CT52R512J/13537320</t>
  </si>
  <si>
    <t>CF1/4CT52R123J</t>
  </si>
  <si>
    <t>https://www.digikey.com/en/products/detail/koa-speer-electronics-inc/CF1-4CT52R123J/13537545</t>
  </si>
  <si>
    <t>CF1/2CT52R561J</t>
  </si>
  <si>
    <t>https://www.digikey.com/en/products/detail/koa-speer-electronics-inc/CF1-2CT52R561J/13537660</t>
  </si>
  <si>
    <t>CF1/2CT52R272J</t>
  </si>
  <si>
    <t>https://www.digikey.com/en/products/detail/koa-speer-electronics-inc/CF1-2CT52R272J/13537283</t>
  </si>
  <si>
    <t>CF1/2CT52R241J</t>
  </si>
  <si>
    <t>https://www.digikey.com/en/products/detail/koa-speer-electronics-inc/CF1-2CT52R241J/13537207</t>
  </si>
  <si>
    <t>CF1/4CT52R122J</t>
  </si>
  <si>
    <t>https://www.digikey.com/en/products/detail/koa-speer-electronics-inc/CF1-4CT52R122J/13537357</t>
  </si>
  <si>
    <t>CF1/4CT52R332J</t>
  </si>
  <si>
    <t>https://www.digikey.com/en/products/detail/koa-speer-electronics-inc/CF1-4CT52R332J/13537585</t>
  </si>
  <si>
    <t>CFS1/4CT52R681J</t>
  </si>
  <si>
    <t>https://www.digikey.com/en/products/detail/koa-speer-electronics-inc/CFS1-4CT52R681J/13537187</t>
  </si>
  <si>
    <t>CF1/2CT52R821J</t>
  </si>
  <si>
    <t>https://www.digikey.com/en/products/detail/koa-speer-electronics-inc/CF1-2CT52R821J/13537657</t>
  </si>
  <si>
    <t>CF1/2CT52R222J</t>
  </si>
  <si>
    <t>https://www.digikey.com/en/products/detail/koa-speer-electronics-inc/CF1-2CT52R222J/13537296</t>
  </si>
  <si>
    <t>CF1/4CT52R562J</t>
  </si>
  <si>
    <t>https://www.digikey.com/en/products/detail/koa-speer-electronics-inc/CF1-4CT52R562J/13537391</t>
  </si>
  <si>
    <t>CFS1/4CT52R122J</t>
  </si>
  <si>
    <t>https://www.digikey.com/en/products/detail/koa-speer-electronics-inc/CFS1-4CT52R122J/13537176</t>
  </si>
  <si>
    <t>CF1/2CT52R104J</t>
  </si>
  <si>
    <t>https://www.digikey.com/en/products/detail/koa-speer-electronics-inc/CF1-2CT52R104J/13537322</t>
  </si>
  <si>
    <t>871-B82724J8302N040</t>
  </si>
  <si>
    <t>EPCOS/TDK</t>
  </si>
  <si>
    <t>https://www.mouser.com.tr/ProductDetail/EPCOS-TDK/B82724J8302N040/?qs=%252BEew9%252B0nqrD0Uzgfxz0lWg%3D%3D</t>
  </si>
  <si>
    <t>Fixed RING CORE CHOKE</t>
  </si>
  <si>
    <t>N-MOSFET</t>
  </si>
  <si>
    <t>https://www.mouser.com.tr/ProductDetail/Micro-Commercial-Components-MCC/3GBJ3516-BP/?qs=y6ZabgHbY%252BygpJ%252BYQtr6dg%3D%3D</t>
  </si>
  <si>
    <t>Bridge Rectifier</t>
  </si>
  <si>
    <t>Micro Commercial Components</t>
  </si>
  <si>
    <t>833-3GBJ3516-BP</t>
  </si>
  <si>
    <t>https://www.mouser.com.tr/ProductDetail/Wolfspeed-Cree/C6D04065E/?qs=sGAEpiMZZMtbRapU8LlZDx2r3HTumQnih1iYdmnX6axuAMiE4czhZg%3D%3D</t>
  </si>
  <si>
    <t>941-C6D04065E</t>
  </si>
  <si>
    <t>Wolfspeed / Cree</t>
  </si>
  <si>
    <t>Schottky Diode</t>
  </si>
  <si>
    <t>Vishay General Semiconductor</t>
  </si>
  <si>
    <t>78-V8PAM10S-M3/H</t>
  </si>
  <si>
    <t>https://www.mouser.com.tr/ProductDetail/Vishay-General-Semiconductor/V8PAM10S-M3-H/?qs=sGAEpiMZZMtbRapU8LlZDx2r3HTumQniG64UelFRIwIuUt6yusmdsQ%3D%3D</t>
  </si>
  <si>
    <t>Texas Instruments</t>
  </si>
  <si>
    <t>296-1857-5-ND</t>
  </si>
  <si>
    <t>IC OSC SINGLE TIMER</t>
  </si>
  <si>
    <t>https://www.digikey.com/en/products/detail/texas-instruments/TLC555CP/277502</t>
  </si>
  <si>
    <t>595-OPA2990IDDFR</t>
  </si>
  <si>
    <t xml:space="preserve">OP-AMP </t>
  </si>
  <si>
    <t>https://www.mouser.com.tr/ProductDetail/Texas-Instruments/OPA2990IDDFR/?qs=sPbYRqrBIVl8X1kiO6ZSPg%3D%3D</t>
  </si>
  <si>
    <t>Operational-Amplifier</t>
  </si>
  <si>
    <t>https://www.mouser.com.tr/ProductDetail/NJR/NJU7067M-TE2/?qs=rkhjVJ6%2F3ELJ%252B9hm5ecd1w%3D%3D</t>
  </si>
  <si>
    <t>513-NJU7067M-TE2</t>
  </si>
  <si>
    <t>NJR</t>
  </si>
  <si>
    <t>595-LM324KADR</t>
  </si>
  <si>
    <t>https://www.mouser.com.tr/ProductDetail/Texas-Instruments/LM324KADR/?qs=VBduBm9rCJTXl7yYZ%252BbdmQ%3D%3D</t>
  </si>
  <si>
    <t>RNF18FTD8K60</t>
  </si>
  <si>
    <t>8.6k</t>
  </si>
  <si>
    <t>Stackpole Electronics Inc</t>
  </si>
  <si>
    <t>https://www.digikey.com/en/products/detail/stackpole-electronics-inc/RNF18FTD8K60/6269941</t>
  </si>
  <si>
    <t>TE1404</t>
  </si>
  <si>
    <t>Vishay Sprague</t>
  </si>
  <si>
    <t>https://www.digikey.com/en/products/detail/vishay-sprague/TE1404/5612721</t>
  </si>
  <si>
    <t xml:space="preserve"> QUADRUPLE OP-AMP</t>
  </si>
  <si>
    <t>LM324 (x2)</t>
  </si>
  <si>
    <t>2 Volt Generator  (2 OP-APM)
5 Volt Generator (2 OP-APM)
PI Controller (3 OP-AMP)
Error Amplifier (1 OP-AMP)</t>
  </si>
  <si>
    <t>Not Applicable</t>
  </si>
  <si>
    <t>5µF</t>
  </si>
  <si>
    <t>Unit Price ($)</t>
  </si>
  <si>
    <t>Total Price ($)</t>
  </si>
  <si>
    <t xml:space="preserve">	
IRFBC30APBF</t>
  </si>
  <si>
    <t>Vishay Siliconix</t>
  </si>
  <si>
    <t>https://www.digikey.com/en/products/detail/vishay-siliconix/IRFBC30APBF/812093</t>
  </si>
  <si>
    <t>Rectifier (6)</t>
  </si>
  <si>
    <t xml:space="preserve">Buck Converter </t>
  </si>
  <si>
    <t>Resistors (Ω)</t>
  </si>
  <si>
    <t>100µF</t>
  </si>
  <si>
    <t>Capacitors (F)</t>
  </si>
  <si>
    <t>Inductor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</si>
</sst>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u/>
      <sz val="11"/>
      <color theme="10"/>
      <name val="Times New Roman"/>
      <family val="1"/>
      <charset val="162"/>
    </font>
    <font>
      <sz val="11"/>
      <name val="Times New Roman"/>
      <family val="1"/>
      <charset val="162"/>
    </font>
    <font>
      <sz val="11"/>
      <color rgb="FF333333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8" fillId="0" borderId="10" xfId="1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 wrapText="1"/>
    </xf>
    <xf numFmtId="0" fontId="6" fillId="0" borderId="10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6" fillId="0" borderId="10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oa-speer-electronics-inc/CF1-4CT52R332J/13537585" TargetMode="External"/><Relationship Id="rId13" Type="http://schemas.openxmlformats.org/officeDocument/2006/relationships/hyperlink" Target="https://www.digikey.com/en/products/detail/koa-speer-electronics-inc/CF1-2CT52R104J/13537322" TargetMode="External"/><Relationship Id="rId18" Type="http://schemas.openxmlformats.org/officeDocument/2006/relationships/hyperlink" Target="https://www.mouser.com.tr/ProductDetail/Texas-Instruments/LM324KADR/?qs=VBduBm9rCJTXl7yYZ%252BbdmQ%3D%3D" TargetMode="External"/><Relationship Id="rId26" Type="http://schemas.openxmlformats.org/officeDocument/2006/relationships/hyperlink" Target="https://www.digikey.com/en/products/detail/vishay-sprague/TE1404/5612721" TargetMode="External"/><Relationship Id="rId3" Type="http://schemas.openxmlformats.org/officeDocument/2006/relationships/hyperlink" Target="https://www.digikey.com/en/products/detail/venkel/LCR0603-R250FT/12333391" TargetMode="External"/><Relationship Id="rId21" Type="http://schemas.openxmlformats.org/officeDocument/2006/relationships/hyperlink" Target="https://www.mouser.com.tr/ProductDetail/Vishay-General-Semiconductor/V8PAM10S-M3-H/?qs=sGAEpiMZZMtbRapU8LlZDx2r3HTumQniG64UelFRIwIuUt6yusmdsQ%3D%3D" TargetMode="External"/><Relationship Id="rId7" Type="http://schemas.openxmlformats.org/officeDocument/2006/relationships/hyperlink" Target="https://www.digikey.com/en/products/detail/koa-speer-electronics-inc/CF1-2CT52R241J/13537207" TargetMode="External"/><Relationship Id="rId12" Type="http://schemas.openxmlformats.org/officeDocument/2006/relationships/hyperlink" Target="https://www.digikey.com/en/products/detail/koa-speer-electronics-inc/CF1-4CT52R332J/13537585" TargetMode="External"/><Relationship Id="rId17" Type="http://schemas.openxmlformats.org/officeDocument/2006/relationships/hyperlink" Target="https://www.mouser.com.tr/ProductDetail/NJR/NJU7067M-TE2/?qs=rkhjVJ6%2F3ELJ%252B9hm5ecd1w%3D%3D" TargetMode="External"/><Relationship Id="rId25" Type="http://schemas.openxmlformats.org/officeDocument/2006/relationships/hyperlink" Target="https://www.digikey.com/en/products/detail/illinois-capacitor/107RZM050M/5410782?s=N4IgTCBcDaIIwAYDsAlAWgWQQVhAXQF8g" TargetMode="External"/><Relationship Id="rId2" Type="http://schemas.openxmlformats.org/officeDocument/2006/relationships/hyperlink" Target="https://www.digikey.com/en/products/detail/yageo/CC0100KRX5R4BB102/11490370" TargetMode="External"/><Relationship Id="rId16" Type="http://schemas.openxmlformats.org/officeDocument/2006/relationships/hyperlink" Target="https://www.mouser.com.tr/ProductDetail/Texas-Instruments/OPA2990IDDFR/?qs=sPbYRqrBIVl8X1kiO6ZSPg%3D%3D" TargetMode="External"/><Relationship Id="rId20" Type="http://schemas.openxmlformats.org/officeDocument/2006/relationships/hyperlink" Target="https://www.digikey.com/en/products/detail/texas-instruments/TLC555CP/277502" TargetMode="External"/><Relationship Id="rId1" Type="http://schemas.openxmlformats.org/officeDocument/2006/relationships/hyperlink" Target="https://www.digikey.com/en/products/detail/united-chemi-con/EKXJ221ELL101MK25S/3528962" TargetMode="External"/><Relationship Id="rId6" Type="http://schemas.openxmlformats.org/officeDocument/2006/relationships/hyperlink" Target="https://www.digikey.com/en/products/detail/koa-speer-electronics-inc/CF1-2CT52R561J/13537660" TargetMode="External"/><Relationship Id="rId11" Type="http://schemas.openxmlformats.org/officeDocument/2006/relationships/hyperlink" Target="https://www.digikey.com/en/products/detail/koa-speer-electronics-inc/CFS1-4CT52R122J/13537176" TargetMode="External"/><Relationship Id="rId24" Type="http://schemas.openxmlformats.org/officeDocument/2006/relationships/hyperlink" Target="https://www.digikey.com/en/products/detail/united-chemi-con/EKXJ221ELL101MK25S/3528962" TargetMode="External"/><Relationship Id="rId5" Type="http://schemas.openxmlformats.org/officeDocument/2006/relationships/hyperlink" Target="https://www.digikey.com/en/products/detail/koa-speer-electronics-inc/CF1-4CT52R123J/13537545" TargetMode="External"/><Relationship Id="rId15" Type="http://schemas.openxmlformats.org/officeDocument/2006/relationships/hyperlink" Target="https://www.mouser.com.tr/ProductDetail/Wolfspeed-Cree/C6D04065E/?qs=sGAEpiMZZMtbRapU8LlZDx2r3HTumQnih1iYdmnX6axuAMiE4czhZg%3D%3D" TargetMode="External"/><Relationship Id="rId23" Type="http://schemas.openxmlformats.org/officeDocument/2006/relationships/hyperlink" Target="https://www.digikey.com/en/products/detail/yageo/CC0100KRX5R4BB102/11490370" TargetMode="External"/><Relationship Id="rId10" Type="http://schemas.openxmlformats.org/officeDocument/2006/relationships/hyperlink" Target="https://www.digikey.com/en/products/detail/koa-speer-electronics-inc/CF1-4CT52R562J/13537391" TargetMode="External"/><Relationship Id="rId19" Type="http://schemas.openxmlformats.org/officeDocument/2006/relationships/hyperlink" Target="https://www.digikey.com/en/products/detail/koa-speer-electronics-inc/CF1-4C102J/13537309" TargetMode="External"/><Relationship Id="rId4" Type="http://schemas.openxmlformats.org/officeDocument/2006/relationships/hyperlink" Target="https://www.digikey.com/en/products/detail/koa-speer-electronics-inc/CF1-4C102J/13537309" TargetMode="External"/><Relationship Id="rId9" Type="http://schemas.openxmlformats.org/officeDocument/2006/relationships/hyperlink" Target="https://www.digikey.com/en/products/detail/koa-speer-electronics-inc/CFS1-4CT52R681J/13537187" TargetMode="External"/><Relationship Id="rId14" Type="http://schemas.openxmlformats.org/officeDocument/2006/relationships/hyperlink" Target="https://www.mouser.com.tr/ProductDetail/Micro-Commercial-Components-MCC/3GBJ3516-BP/?qs=y6ZabgHbY%252BygpJ%252BYQtr6dg%3D%3D" TargetMode="External"/><Relationship Id="rId22" Type="http://schemas.openxmlformats.org/officeDocument/2006/relationships/hyperlink" Target="https://www.mouser.com.tr/ProductDetail/EPCOS-TDK/B82724J8302N040/?qs=%252BEew9%252B0nqrD0Uzgfxz0lWg%3D%3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united-chemi-con/EKXJ221ELL101MK25S/3528962" TargetMode="External"/><Relationship Id="rId1" Type="http://schemas.openxmlformats.org/officeDocument/2006/relationships/hyperlink" Target="https://www.digikey.com/en/products/detail/illinois-capacitor/107TXK250M/54108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5"/>
  <sheetViews>
    <sheetView tabSelected="1" topLeftCell="A33" zoomScale="70" zoomScaleNormal="70" workbookViewId="0">
      <selection activeCell="B2" sqref="B2:I45"/>
    </sheetView>
  </sheetViews>
  <sheetFormatPr defaultRowHeight="15" x14ac:dyDescent="0.25"/>
  <cols>
    <col min="1" max="1" width="9.140625" style="13"/>
    <col min="2" max="2" width="14.7109375" style="13" customWidth="1"/>
    <col min="3" max="3" width="13.7109375" style="13" customWidth="1"/>
    <col min="4" max="4" width="28.28515625" style="13" customWidth="1"/>
    <col min="5" max="5" width="27.5703125" style="13" bestFit="1" customWidth="1"/>
    <col min="6" max="6" width="25" style="13" bestFit="1" customWidth="1"/>
    <col min="7" max="7" width="23.140625" style="13" customWidth="1"/>
    <col min="8" max="8" width="13.85546875" style="13" bestFit="1" customWidth="1"/>
    <col min="9" max="9" width="13.85546875" style="13" customWidth="1"/>
    <col min="10" max="10" width="143.5703125" style="13" customWidth="1"/>
    <col min="11" max="16384" width="9.140625" style="13"/>
  </cols>
  <sheetData>
    <row r="1" spans="2:10" ht="15.75" thickBot="1" x14ac:dyDescent="0.3"/>
    <row r="2" spans="2:10" ht="16.5" thickBot="1" x14ac:dyDescent="0.3">
      <c r="B2" s="20" t="s">
        <v>0</v>
      </c>
      <c r="C2" s="20" t="s">
        <v>1</v>
      </c>
      <c r="D2" s="20" t="s">
        <v>2</v>
      </c>
      <c r="E2" s="20" t="s">
        <v>20</v>
      </c>
      <c r="F2" s="20" t="s">
        <v>3</v>
      </c>
      <c r="G2" s="20" t="s">
        <v>4</v>
      </c>
      <c r="H2" s="20" t="s">
        <v>128</v>
      </c>
      <c r="I2" s="20" t="s">
        <v>129</v>
      </c>
      <c r="J2" s="15" t="s">
        <v>50</v>
      </c>
    </row>
    <row r="3" spans="2:10" ht="15.75" thickBot="1" x14ac:dyDescent="0.3">
      <c r="B3" s="21" t="s">
        <v>135</v>
      </c>
      <c r="C3" s="22">
        <v>0.25</v>
      </c>
      <c r="D3" s="22" t="s">
        <v>14</v>
      </c>
      <c r="E3" s="22" t="s">
        <v>53</v>
      </c>
      <c r="F3" s="22" t="s">
        <v>54</v>
      </c>
      <c r="G3" s="22" t="s">
        <v>55</v>
      </c>
      <c r="H3" s="22">
        <v>3.0620000000000001E-2</v>
      </c>
      <c r="I3" s="22">
        <f>1000*H3</f>
        <v>30.62</v>
      </c>
      <c r="J3" s="16" t="s">
        <v>56</v>
      </c>
    </row>
    <row r="4" spans="2:10" ht="15.75" thickBot="1" x14ac:dyDescent="0.3">
      <c r="B4" s="21"/>
      <c r="C4" s="22" t="s">
        <v>39</v>
      </c>
      <c r="D4" s="23" t="s">
        <v>15</v>
      </c>
      <c r="E4" s="22" t="s">
        <v>60</v>
      </c>
      <c r="F4" s="22" t="s">
        <v>58</v>
      </c>
      <c r="G4" s="24" t="s">
        <v>57</v>
      </c>
      <c r="H4" s="22">
        <v>1.0999999999999999E-2</v>
      </c>
      <c r="I4" s="22">
        <f t="shared" ref="I4:I44" si="0">1000*H4</f>
        <v>11</v>
      </c>
      <c r="J4" s="16" t="s">
        <v>59</v>
      </c>
    </row>
    <row r="5" spans="2:10" ht="15.75" thickBot="1" x14ac:dyDescent="0.3">
      <c r="B5" s="21"/>
      <c r="C5" s="23" t="s">
        <v>40</v>
      </c>
      <c r="D5" s="23"/>
      <c r="E5" s="22" t="s">
        <v>60</v>
      </c>
      <c r="F5" s="22" t="s">
        <v>58</v>
      </c>
      <c r="G5" s="22" t="s">
        <v>61</v>
      </c>
      <c r="H5" s="22">
        <v>8.4799999999999997E-3</v>
      </c>
      <c r="I5" s="22">
        <f t="shared" si="0"/>
        <v>8.48</v>
      </c>
      <c r="J5" s="14" t="s">
        <v>62</v>
      </c>
    </row>
    <row r="6" spans="2:10" ht="15.75" thickBot="1" x14ac:dyDescent="0.3">
      <c r="B6" s="21"/>
      <c r="C6" s="23"/>
      <c r="D6" s="23"/>
      <c r="E6" s="22" t="s">
        <v>60</v>
      </c>
      <c r="F6" s="22" t="s">
        <v>58</v>
      </c>
      <c r="G6" s="22" t="s">
        <v>61</v>
      </c>
      <c r="H6" s="22">
        <v>8.4799999999999997E-3</v>
      </c>
      <c r="I6" s="22">
        <f t="shared" si="0"/>
        <v>8.48</v>
      </c>
      <c r="J6" s="14" t="s">
        <v>62</v>
      </c>
    </row>
    <row r="7" spans="2:10" ht="15.75" thickBot="1" x14ac:dyDescent="0.3">
      <c r="B7" s="21"/>
      <c r="C7" s="22" t="s">
        <v>41</v>
      </c>
      <c r="D7" s="23"/>
      <c r="E7" s="22" t="s">
        <v>60</v>
      </c>
      <c r="F7" s="22" t="s">
        <v>58</v>
      </c>
      <c r="G7" s="22" t="s">
        <v>63</v>
      </c>
      <c r="H7" s="22">
        <v>1.0999999999999999E-2</v>
      </c>
      <c r="I7" s="22">
        <f t="shared" si="0"/>
        <v>11</v>
      </c>
      <c r="J7" s="16" t="s">
        <v>64</v>
      </c>
    </row>
    <row r="8" spans="2:10" ht="15.75" thickBot="1" x14ac:dyDescent="0.3">
      <c r="B8" s="21"/>
      <c r="C8" s="22">
        <v>560</v>
      </c>
      <c r="D8" s="23" t="s">
        <v>16</v>
      </c>
      <c r="E8" s="22" t="s">
        <v>60</v>
      </c>
      <c r="F8" s="22" t="s">
        <v>58</v>
      </c>
      <c r="G8" s="22" t="s">
        <v>65</v>
      </c>
      <c r="H8" s="22">
        <v>1.738E-2</v>
      </c>
      <c r="I8" s="22">
        <f t="shared" si="0"/>
        <v>17.38</v>
      </c>
      <c r="J8" s="16" t="s">
        <v>66</v>
      </c>
    </row>
    <row r="9" spans="2:10" ht="15.75" thickBot="1" x14ac:dyDescent="0.3">
      <c r="B9" s="21"/>
      <c r="C9" s="22" t="s">
        <v>42</v>
      </c>
      <c r="D9" s="23"/>
      <c r="E9" s="22" t="s">
        <v>60</v>
      </c>
      <c r="F9" s="22" t="s">
        <v>58</v>
      </c>
      <c r="G9" s="22" t="s">
        <v>67</v>
      </c>
      <c r="H9" s="22">
        <v>1.738E-2</v>
      </c>
      <c r="I9" s="22">
        <f t="shared" si="0"/>
        <v>17.38</v>
      </c>
      <c r="J9" s="14" t="s">
        <v>68</v>
      </c>
    </row>
    <row r="10" spans="2:10" ht="15.75" thickBot="1" x14ac:dyDescent="0.3">
      <c r="B10" s="21"/>
      <c r="C10" s="23" t="s">
        <v>40</v>
      </c>
      <c r="D10" s="23"/>
      <c r="E10" s="22" t="s">
        <v>60</v>
      </c>
      <c r="F10" s="22" t="s">
        <v>58</v>
      </c>
      <c r="G10" s="22" t="s">
        <v>61</v>
      </c>
      <c r="H10" s="22">
        <v>8.4799999999999997E-3</v>
      </c>
      <c r="I10" s="22">
        <f t="shared" si="0"/>
        <v>8.48</v>
      </c>
      <c r="J10" s="14" t="s">
        <v>62</v>
      </c>
    </row>
    <row r="11" spans="2:10" ht="15.75" thickBot="1" x14ac:dyDescent="0.3">
      <c r="B11" s="21"/>
      <c r="C11" s="23"/>
      <c r="D11" s="23"/>
      <c r="E11" s="22" t="s">
        <v>60</v>
      </c>
      <c r="F11" s="22" t="s">
        <v>58</v>
      </c>
      <c r="G11" s="22" t="s">
        <v>61</v>
      </c>
      <c r="H11" s="22">
        <v>8.4799999999999997E-3</v>
      </c>
      <c r="I11" s="22">
        <f t="shared" si="0"/>
        <v>8.48</v>
      </c>
      <c r="J11" s="14" t="s">
        <v>62</v>
      </c>
    </row>
    <row r="12" spans="2:10" ht="15.75" thickBot="1" x14ac:dyDescent="0.3">
      <c r="B12" s="21"/>
      <c r="C12" s="22">
        <v>240</v>
      </c>
      <c r="D12" s="23" t="s">
        <v>17</v>
      </c>
      <c r="E12" s="22" t="s">
        <v>60</v>
      </c>
      <c r="F12" s="22" t="s">
        <v>58</v>
      </c>
      <c r="G12" s="22" t="s">
        <v>69</v>
      </c>
      <c r="H12" s="22">
        <v>1.738E-2</v>
      </c>
      <c r="I12" s="22">
        <f t="shared" si="0"/>
        <v>17.38</v>
      </c>
      <c r="J12" s="16" t="s">
        <v>70</v>
      </c>
    </row>
    <row r="13" spans="2:10" ht="15.75" thickBot="1" x14ac:dyDescent="0.3">
      <c r="B13" s="21"/>
      <c r="C13" s="22" t="s">
        <v>43</v>
      </c>
      <c r="D13" s="23"/>
      <c r="E13" s="22" t="s">
        <v>60</v>
      </c>
      <c r="F13" s="22" t="s">
        <v>58</v>
      </c>
      <c r="G13" s="22" t="s">
        <v>71</v>
      </c>
      <c r="H13" s="22">
        <v>1.0999999999999999E-2</v>
      </c>
      <c r="I13" s="22">
        <f t="shared" si="0"/>
        <v>11</v>
      </c>
      <c r="J13" s="14" t="s">
        <v>72</v>
      </c>
    </row>
    <row r="14" spans="2:10" ht="15.75" thickBot="1" x14ac:dyDescent="0.3">
      <c r="B14" s="21"/>
      <c r="C14" s="22" t="s">
        <v>43</v>
      </c>
      <c r="D14" s="23" t="s">
        <v>18</v>
      </c>
      <c r="E14" s="22" t="s">
        <v>60</v>
      </c>
      <c r="F14" s="22" t="s">
        <v>58</v>
      </c>
      <c r="G14" s="22" t="s">
        <v>71</v>
      </c>
      <c r="H14" s="22">
        <v>1.0999999999999999E-2</v>
      </c>
      <c r="I14" s="22">
        <f t="shared" si="0"/>
        <v>11</v>
      </c>
      <c r="J14" s="14" t="s">
        <v>72</v>
      </c>
    </row>
    <row r="15" spans="2:10" ht="15.75" thickBot="1" x14ac:dyDescent="0.3">
      <c r="B15" s="21"/>
      <c r="C15" s="22" t="s">
        <v>44</v>
      </c>
      <c r="D15" s="23"/>
      <c r="E15" s="22" t="s">
        <v>60</v>
      </c>
      <c r="F15" s="22" t="s">
        <v>58</v>
      </c>
      <c r="G15" s="22" t="s">
        <v>73</v>
      </c>
      <c r="H15" s="22">
        <v>1.0999999999999999E-2</v>
      </c>
      <c r="I15" s="22">
        <f t="shared" si="0"/>
        <v>11</v>
      </c>
      <c r="J15" s="16" t="s">
        <v>74</v>
      </c>
    </row>
    <row r="16" spans="2:10" ht="15.75" thickBot="1" x14ac:dyDescent="0.3">
      <c r="B16" s="21"/>
      <c r="C16" s="23" t="s">
        <v>40</v>
      </c>
      <c r="D16" s="23"/>
      <c r="E16" s="22" t="s">
        <v>60</v>
      </c>
      <c r="F16" s="22" t="s">
        <v>58</v>
      </c>
      <c r="G16" s="22" t="s">
        <v>61</v>
      </c>
      <c r="H16" s="22">
        <v>8.4799999999999997E-3</v>
      </c>
      <c r="I16" s="22">
        <f t="shared" si="0"/>
        <v>8.48</v>
      </c>
      <c r="J16" s="14" t="s">
        <v>62</v>
      </c>
    </row>
    <row r="17" spans="2:10" ht="15.75" thickBot="1" x14ac:dyDescent="0.3">
      <c r="B17" s="21"/>
      <c r="C17" s="23"/>
      <c r="D17" s="23"/>
      <c r="E17" s="22" t="s">
        <v>60</v>
      </c>
      <c r="F17" s="22" t="s">
        <v>58</v>
      </c>
      <c r="G17" s="22" t="s">
        <v>61</v>
      </c>
      <c r="H17" s="22">
        <v>8.4799999999999997E-3</v>
      </c>
      <c r="I17" s="22">
        <f t="shared" si="0"/>
        <v>8.48</v>
      </c>
      <c r="J17" s="14" t="s">
        <v>62</v>
      </c>
    </row>
    <row r="18" spans="2:10" ht="15.75" thickBot="1" x14ac:dyDescent="0.3">
      <c r="B18" s="21"/>
      <c r="C18" s="22">
        <v>680</v>
      </c>
      <c r="D18" s="23" t="s">
        <v>19</v>
      </c>
      <c r="E18" s="22" t="s">
        <v>60</v>
      </c>
      <c r="F18" s="22" t="s">
        <v>58</v>
      </c>
      <c r="G18" s="22" t="s">
        <v>75</v>
      </c>
      <c r="H18" s="22">
        <v>8.4799999999999997E-3</v>
      </c>
      <c r="I18" s="22">
        <f t="shared" si="0"/>
        <v>8.48</v>
      </c>
      <c r="J18" s="16" t="s">
        <v>76</v>
      </c>
    </row>
    <row r="19" spans="2:10" ht="15.75" thickBot="1" x14ac:dyDescent="0.3">
      <c r="B19" s="21"/>
      <c r="C19" s="23">
        <v>820</v>
      </c>
      <c r="D19" s="23"/>
      <c r="E19" s="22" t="s">
        <v>60</v>
      </c>
      <c r="F19" s="22" t="s">
        <v>58</v>
      </c>
      <c r="G19" s="22" t="s">
        <v>77</v>
      </c>
      <c r="H19" s="22">
        <v>1.738E-2</v>
      </c>
      <c r="I19" s="22">
        <f t="shared" si="0"/>
        <v>17.38</v>
      </c>
      <c r="J19" s="14" t="s">
        <v>78</v>
      </c>
    </row>
    <row r="20" spans="2:10" ht="15.75" thickBot="1" x14ac:dyDescent="0.3">
      <c r="B20" s="21"/>
      <c r="C20" s="23"/>
      <c r="D20" s="23"/>
      <c r="E20" s="22" t="s">
        <v>60</v>
      </c>
      <c r="F20" s="22" t="s">
        <v>58</v>
      </c>
      <c r="G20" s="22" t="s">
        <v>77</v>
      </c>
      <c r="H20" s="22">
        <v>1.738E-2</v>
      </c>
      <c r="I20" s="22">
        <f t="shared" si="0"/>
        <v>17.38</v>
      </c>
      <c r="J20" s="14" t="s">
        <v>78</v>
      </c>
    </row>
    <row r="21" spans="2:10" ht="15.75" thickBot="1" x14ac:dyDescent="0.3">
      <c r="B21" s="21"/>
      <c r="C21" s="22" t="s">
        <v>45</v>
      </c>
      <c r="D21" s="23"/>
      <c r="E21" s="22" t="s">
        <v>60</v>
      </c>
      <c r="F21" s="22" t="s">
        <v>58</v>
      </c>
      <c r="G21" s="22" t="s">
        <v>79</v>
      </c>
      <c r="H21" s="22">
        <v>1.738E-2</v>
      </c>
      <c r="I21" s="22">
        <f t="shared" si="0"/>
        <v>17.38</v>
      </c>
      <c r="J21" s="14" t="s">
        <v>80</v>
      </c>
    </row>
    <row r="22" spans="2:10" ht="15" customHeight="1" thickBot="1" x14ac:dyDescent="0.3">
      <c r="B22" s="21"/>
      <c r="C22" s="22" t="s">
        <v>117</v>
      </c>
      <c r="D22" s="23"/>
      <c r="E22" s="22" t="s">
        <v>60</v>
      </c>
      <c r="F22" s="22" t="s">
        <v>118</v>
      </c>
      <c r="G22" s="25" t="s">
        <v>116</v>
      </c>
      <c r="H22" s="22">
        <v>8.5000000000000006E-3</v>
      </c>
      <c r="I22" s="22">
        <f t="shared" si="0"/>
        <v>8.5</v>
      </c>
      <c r="J22" s="14" t="s">
        <v>119</v>
      </c>
    </row>
    <row r="23" spans="2:10" ht="15.75" thickBot="1" x14ac:dyDescent="0.3">
      <c r="B23" s="21"/>
      <c r="C23" s="22" t="s">
        <v>46</v>
      </c>
      <c r="D23" s="23"/>
      <c r="E23" s="22" t="s">
        <v>60</v>
      </c>
      <c r="F23" s="22" t="s">
        <v>58</v>
      </c>
      <c r="G23" s="22" t="s">
        <v>81</v>
      </c>
      <c r="H23" s="22">
        <v>1.0999999999999999E-2</v>
      </c>
      <c r="I23" s="22">
        <f t="shared" si="0"/>
        <v>11</v>
      </c>
      <c r="J23" s="16" t="s">
        <v>82</v>
      </c>
    </row>
    <row r="24" spans="2:10" ht="15.75" thickBot="1" x14ac:dyDescent="0.3">
      <c r="B24" s="21"/>
      <c r="C24" s="22" t="s">
        <v>43</v>
      </c>
      <c r="D24" s="23" t="s">
        <v>11</v>
      </c>
      <c r="E24" s="22" t="s">
        <v>60</v>
      </c>
      <c r="F24" s="22" t="s">
        <v>58</v>
      </c>
      <c r="G24" s="22" t="s">
        <v>83</v>
      </c>
      <c r="H24" s="22">
        <v>8.4799999999999997E-3</v>
      </c>
      <c r="I24" s="22">
        <f t="shared" si="0"/>
        <v>8.48</v>
      </c>
      <c r="J24" s="16" t="s">
        <v>84</v>
      </c>
    </row>
    <row r="25" spans="2:10" ht="15.75" thickBot="1" x14ac:dyDescent="0.3">
      <c r="B25" s="21"/>
      <c r="C25" s="22" t="s">
        <v>44</v>
      </c>
      <c r="D25" s="23"/>
      <c r="E25" s="22" t="s">
        <v>60</v>
      </c>
      <c r="F25" s="22" t="s">
        <v>58</v>
      </c>
      <c r="G25" s="22" t="s">
        <v>73</v>
      </c>
      <c r="H25" s="22">
        <v>1.0999999999999999E-2</v>
      </c>
      <c r="I25" s="22">
        <f t="shared" si="0"/>
        <v>11</v>
      </c>
      <c r="J25" s="16" t="s">
        <v>74</v>
      </c>
    </row>
    <row r="26" spans="2:10" ht="15.75" thickBot="1" x14ac:dyDescent="0.3">
      <c r="B26" s="21"/>
      <c r="C26" s="22" t="s">
        <v>47</v>
      </c>
      <c r="D26" s="23"/>
      <c r="E26" s="22" t="s">
        <v>60</v>
      </c>
      <c r="F26" s="22" t="s">
        <v>58</v>
      </c>
      <c r="G26" s="22" t="s">
        <v>85</v>
      </c>
      <c r="H26" s="22">
        <v>1.738E-2</v>
      </c>
      <c r="I26" s="22">
        <f>1000*H26</f>
        <v>17.38</v>
      </c>
      <c r="J26" s="16" t="s">
        <v>86</v>
      </c>
    </row>
    <row r="27" spans="2:10" ht="15.75" thickBot="1" x14ac:dyDescent="0.3">
      <c r="B27" s="21" t="s">
        <v>137</v>
      </c>
      <c r="C27" s="22" t="s">
        <v>136</v>
      </c>
      <c r="D27" s="22" t="s">
        <v>8</v>
      </c>
      <c r="E27" s="22" t="s">
        <v>28</v>
      </c>
      <c r="F27" s="26" t="s">
        <v>29</v>
      </c>
      <c r="G27" s="27" t="s">
        <v>22</v>
      </c>
      <c r="H27" s="22">
        <v>0.15351000000000001</v>
      </c>
      <c r="I27" s="22">
        <f t="shared" si="0"/>
        <v>153.51000000000002</v>
      </c>
      <c r="J27" s="16" t="s">
        <v>52</v>
      </c>
    </row>
    <row r="28" spans="2:10" ht="15.75" thickBot="1" x14ac:dyDescent="0.3">
      <c r="B28" s="21"/>
      <c r="C28" s="22" t="s">
        <v>136</v>
      </c>
      <c r="D28" s="22" t="s">
        <v>9</v>
      </c>
      <c r="E28" s="22" t="s">
        <v>28</v>
      </c>
      <c r="F28" s="22" t="s">
        <v>34</v>
      </c>
      <c r="G28" s="27" t="s">
        <v>32</v>
      </c>
      <c r="H28" s="22">
        <v>0.71257999999999999</v>
      </c>
      <c r="I28" s="22">
        <f t="shared" si="0"/>
        <v>712.58</v>
      </c>
      <c r="J28" s="16" t="s">
        <v>49</v>
      </c>
    </row>
    <row r="29" spans="2:10" ht="15.75" thickBot="1" x14ac:dyDescent="0.3">
      <c r="B29" s="21"/>
      <c r="C29" s="22" t="s">
        <v>127</v>
      </c>
      <c r="D29" s="22" t="s">
        <v>19</v>
      </c>
      <c r="E29" s="22" t="s">
        <v>28</v>
      </c>
      <c r="F29" s="22" t="s">
        <v>121</v>
      </c>
      <c r="G29" s="27" t="s">
        <v>120</v>
      </c>
      <c r="H29" s="22">
        <v>1.5636000000000001</v>
      </c>
      <c r="I29" s="22">
        <f t="shared" si="0"/>
        <v>1563.6000000000001</v>
      </c>
      <c r="J29" s="16" t="s">
        <v>122</v>
      </c>
    </row>
    <row r="30" spans="2:10" ht="15.75" thickBot="1" x14ac:dyDescent="0.3">
      <c r="B30" s="21"/>
      <c r="C30" s="22" t="s">
        <v>10</v>
      </c>
      <c r="D30" s="22" t="s">
        <v>11</v>
      </c>
      <c r="E30" s="22" t="s">
        <v>35</v>
      </c>
      <c r="F30" s="22" t="s">
        <v>37</v>
      </c>
      <c r="G30" s="27" t="s">
        <v>36</v>
      </c>
      <c r="H30" s="22">
        <v>1.4749999999999999E-2</v>
      </c>
      <c r="I30" s="22">
        <f t="shared" si="0"/>
        <v>14.75</v>
      </c>
      <c r="J30" s="16" t="s">
        <v>51</v>
      </c>
    </row>
    <row r="31" spans="2:10" ht="15.75" thickBot="1" x14ac:dyDescent="0.3">
      <c r="B31" s="28" t="s">
        <v>138</v>
      </c>
      <c r="C31" s="22" t="s">
        <v>12</v>
      </c>
      <c r="D31" s="22" t="s">
        <v>8</v>
      </c>
      <c r="E31" s="29" t="s">
        <v>90</v>
      </c>
      <c r="F31" s="22" t="s">
        <v>88</v>
      </c>
      <c r="G31" s="29" t="s">
        <v>87</v>
      </c>
      <c r="H31" s="30">
        <v>2.9523999999999999</v>
      </c>
      <c r="I31" s="22">
        <f t="shared" si="0"/>
        <v>2952.4</v>
      </c>
      <c r="J31" s="16" t="s">
        <v>89</v>
      </c>
    </row>
    <row r="32" spans="2:10" ht="60.75" thickBot="1" x14ac:dyDescent="0.3">
      <c r="B32" s="28" t="s">
        <v>6</v>
      </c>
      <c r="C32" s="25" t="s">
        <v>48</v>
      </c>
      <c r="D32" s="22" t="s">
        <v>8</v>
      </c>
      <c r="E32" s="22" t="s">
        <v>91</v>
      </c>
      <c r="F32" s="22" t="s">
        <v>131</v>
      </c>
      <c r="G32" s="29" t="s">
        <v>130</v>
      </c>
      <c r="H32" s="22">
        <v>1.3859999999999999</v>
      </c>
      <c r="I32" s="22">
        <f t="shared" si="0"/>
        <v>1386</v>
      </c>
      <c r="J32" s="14" t="s">
        <v>132</v>
      </c>
    </row>
    <row r="33" spans="2:10" ht="15.75" thickBot="1" x14ac:dyDescent="0.3">
      <c r="B33" s="21" t="s">
        <v>7</v>
      </c>
      <c r="C33" s="23" t="s">
        <v>126</v>
      </c>
      <c r="D33" s="23" t="s">
        <v>133</v>
      </c>
      <c r="E33" s="23" t="s">
        <v>93</v>
      </c>
      <c r="F33" s="23" t="s">
        <v>94</v>
      </c>
      <c r="G33" s="23" t="s">
        <v>95</v>
      </c>
      <c r="H33" s="23">
        <v>16.8432</v>
      </c>
      <c r="I33" s="23">
        <f t="shared" si="0"/>
        <v>16843.2</v>
      </c>
      <c r="J33" s="17" t="s">
        <v>92</v>
      </c>
    </row>
    <row r="34" spans="2:10" ht="15.75" thickBot="1" x14ac:dyDescent="0.3">
      <c r="B34" s="21"/>
      <c r="C34" s="23"/>
      <c r="D34" s="23"/>
      <c r="E34" s="23"/>
      <c r="F34" s="23"/>
      <c r="G34" s="23"/>
      <c r="H34" s="23"/>
      <c r="I34" s="23"/>
      <c r="J34" s="17"/>
    </row>
    <row r="35" spans="2:10" ht="15.75" thickBot="1" x14ac:dyDescent="0.3">
      <c r="B35" s="21"/>
      <c r="C35" s="23"/>
      <c r="D35" s="23"/>
      <c r="E35" s="23"/>
      <c r="F35" s="23"/>
      <c r="G35" s="23"/>
      <c r="H35" s="23"/>
      <c r="I35" s="23"/>
      <c r="J35" s="17"/>
    </row>
    <row r="36" spans="2:10" ht="15.75" thickBot="1" x14ac:dyDescent="0.3">
      <c r="B36" s="21"/>
      <c r="C36" s="23"/>
      <c r="D36" s="23"/>
      <c r="E36" s="23"/>
      <c r="F36" s="23"/>
      <c r="G36" s="23"/>
      <c r="H36" s="23"/>
      <c r="I36" s="23"/>
      <c r="J36" s="17"/>
    </row>
    <row r="37" spans="2:10" ht="15.75" thickBot="1" x14ac:dyDescent="0.3">
      <c r="B37" s="21"/>
      <c r="C37" s="23"/>
      <c r="D37" s="23"/>
      <c r="E37" s="23"/>
      <c r="F37" s="23"/>
      <c r="G37" s="23"/>
      <c r="H37" s="23"/>
      <c r="I37" s="23"/>
      <c r="J37" s="17"/>
    </row>
    <row r="38" spans="2:10" ht="15.75" thickBot="1" x14ac:dyDescent="0.3">
      <c r="B38" s="21"/>
      <c r="C38" s="23"/>
      <c r="D38" s="23"/>
      <c r="E38" s="23"/>
      <c r="F38" s="23"/>
      <c r="G38" s="23"/>
      <c r="H38" s="23"/>
      <c r="I38" s="23"/>
      <c r="J38" s="17"/>
    </row>
    <row r="39" spans="2:10" ht="15.75" thickBot="1" x14ac:dyDescent="0.3">
      <c r="B39" s="21"/>
      <c r="C39" s="23"/>
      <c r="D39" s="22" t="s">
        <v>134</v>
      </c>
      <c r="E39" s="22" t="s">
        <v>99</v>
      </c>
      <c r="F39" s="22" t="s">
        <v>98</v>
      </c>
      <c r="G39" s="22" t="s">
        <v>97</v>
      </c>
      <c r="H39" s="22">
        <v>0.89176999999999995</v>
      </c>
      <c r="I39" s="22">
        <f>1000*H39</f>
        <v>891.77</v>
      </c>
      <c r="J39" s="16" t="s">
        <v>96</v>
      </c>
    </row>
    <row r="40" spans="2:10" ht="15.75" thickBot="1" x14ac:dyDescent="0.3">
      <c r="B40" s="21"/>
      <c r="C40" s="23"/>
      <c r="D40" s="22" t="s">
        <v>13</v>
      </c>
      <c r="E40" s="22" t="s">
        <v>99</v>
      </c>
      <c r="F40" s="22" t="s">
        <v>100</v>
      </c>
      <c r="G40" s="22" t="s">
        <v>101</v>
      </c>
      <c r="H40" s="22">
        <v>0.15246000000000001</v>
      </c>
      <c r="I40" s="22">
        <f>1000*H40</f>
        <v>152.46</v>
      </c>
      <c r="J40" s="16" t="s">
        <v>102</v>
      </c>
    </row>
    <row r="41" spans="2:10" ht="15.75" thickBot="1" x14ac:dyDescent="0.3">
      <c r="B41" s="21"/>
      <c r="C41" s="23"/>
      <c r="D41" s="22" t="s">
        <v>11</v>
      </c>
      <c r="E41" s="22" t="s">
        <v>105</v>
      </c>
      <c r="F41" s="22" t="s">
        <v>103</v>
      </c>
      <c r="G41" s="22" t="s">
        <v>104</v>
      </c>
      <c r="H41" s="22">
        <v>0.3584</v>
      </c>
      <c r="I41" s="22">
        <f>1000*H41</f>
        <v>358.4</v>
      </c>
      <c r="J41" s="16" t="s">
        <v>106</v>
      </c>
    </row>
    <row r="42" spans="2:10" ht="75.75" thickBot="1" x14ac:dyDescent="0.3">
      <c r="B42" s="28" t="s">
        <v>124</v>
      </c>
      <c r="C42" s="22" t="s">
        <v>126</v>
      </c>
      <c r="D42" s="25" t="s">
        <v>125</v>
      </c>
      <c r="E42" s="22" t="s">
        <v>123</v>
      </c>
      <c r="F42" s="22" t="s">
        <v>103</v>
      </c>
      <c r="G42" s="22" t="s">
        <v>114</v>
      </c>
      <c r="H42" s="22">
        <v>0.36299999999999999</v>
      </c>
      <c r="I42" s="22">
        <f t="shared" si="0"/>
        <v>363</v>
      </c>
      <c r="J42" s="16" t="s">
        <v>115</v>
      </c>
    </row>
    <row r="43" spans="2:10" ht="15.75" thickBot="1" x14ac:dyDescent="0.3">
      <c r="B43" s="28" t="s">
        <v>108</v>
      </c>
      <c r="C43" s="22" t="s">
        <v>126</v>
      </c>
      <c r="D43" s="22" t="s">
        <v>11</v>
      </c>
      <c r="E43" s="22" t="s">
        <v>110</v>
      </c>
      <c r="F43" s="22" t="s">
        <v>113</v>
      </c>
      <c r="G43" s="22" t="s">
        <v>112</v>
      </c>
      <c r="H43" s="22">
        <v>9.0749999999999997E-2</v>
      </c>
      <c r="I43" s="22">
        <f t="shared" si="0"/>
        <v>90.75</v>
      </c>
      <c r="J43" s="16" t="s">
        <v>111</v>
      </c>
    </row>
    <row r="44" spans="2:10" ht="15.75" thickBot="1" x14ac:dyDescent="0.3">
      <c r="B44" s="28" t="s">
        <v>108</v>
      </c>
      <c r="C44" s="22" t="s">
        <v>126</v>
      </c>
      <c r="D44" s="22" t="s">
        <v>14</v>
      </c>
      <c r="E44" s="22" t="s">
        <v>110</v>
      </c>
      <c r="F44" s="31" t="s">
        <v>103</v>
      </c>
      <c r="G44" s="22" t="s">
        <v>107</v>
      </c>
      <c r="H44" s="22">
        <v>0.69454000000000005</v>
      </c>
      <c r="I44" s="22">
        <f t="shared" si="0"/>
        <v>694.54000000000008</v>
      </c>
      <c r="J44" s="16" t="s">
        <v>109</v>
      </c>
    </row>
    <row r="45" spans="2:10" ht="15.75" thickBot="1" x14ac:dyDescent="0.3">
      <c r="B45" s="32"/>
      <c r="C45" s="32"/>
      <c r="D45" s="32"/>
      <c r="E45" s="32"/>
      <c r="F45" s="32"/>
      <c r="G45" s="28" t="s">
        <v>38</v>
      </c>
      <c r="H45" s="22">
        <f>SUM(H3:H44)</f>
        <v>26.482580000000002</v>
      </c>
      <c r="I45" s="22">
        <f>SUM(I3:I44)</f>
        <v>26482.580000000005</v>
      </c>
      <c r="J45" s="14"/>
    </row>
  </sheetData>
  <mergeCells count="21">
    <mergeCell ref="C16:C17"/>
    <mergeCell ref="H33:H38"/>
    <mergeCell ref="E33:E38"/>
    <mergeCell ref="F33:F38"/>
    <mergeCell ref="G33:G38"/>
    <mergeCell ref="C33:C41"/>
    <mergeCell ref="I33:I38"/>
    <mergeCell ref="J33:J38"/>
    <mergeCell ref="B3:B26"/>
    <mergeCell ref="B27:B30"/>
    <mergeCell ref="B33:B41"/>
    <mergeCell ref="D33:D38"/>
    <mergeCell ref="D4:D7"/>
    <mergeCell ref="D8:D11"/>
    <mergeCell ref="D12:D13"/>
    <mergeCell ref="D14:D17"/>
    <mergeCell ref="D18:D23"/>
    <mergeCell ref="D24:D26"/>
    <mergeCell ref="C5:C6"/>
    <mergeCell ref="C10:C11"/>
    <mergeCell ref="C19:C20"/>
  </mergeCells>
  <phoneticPr fontId="3" type="noConversion"/>
  <hyperlinks>
    <hyperlink ref="G28" r:id="rId1" display="https://www.digikey.com/en/products/detail/united-chemi-con/EKXJ221ELL101MK25S/3528962" xr:uid="{85104F1A-C2B0-4CB9-A7C9-C5C7B81B29BC}"/>
    <hyperlink ref="G30" r:id="rId2" display="https://www.digikey.com/en/products/detail/yageo/CC0100KRX5R4BB102/11490370" xr:uid="{516AF2EC-312A-4AA2-9334-AD9FDA589EA5}"/>
    <hyperlink ref="J3" r:id="rId3" xr:uid="{4B2AE2CB-CE2E-4038-A6F0-83546910DC0D}"/>
    <hyperlink ref="G4" r:id="rId4" display="https://www.digikey.com/en/products/detail/koa-speer-electronics-inc/CF1-4C102J/13537309" xr:uid="{D730B16E-4D97-42D6-B524-C6D939ABA4F9}"/>
    <hyperlink ref="J7" r:id="rId5" xr:uid="{45892C3B-7618-4443-9E64-9D8ADE72741B}"/>
    <hyperlink ref="J8" r:id="rId6" xr:uid="{E0B8E5DD-2D42-49E4-924E-190B06ADB939}"/>
    <hyperlink ref="J12" r:id="rId7" xr:uid="{6ACF89A9-B366-403B-98EB-625031596EED}"/>
    <hyperlink ref="J15" r:id="rId8" xr:uid="{80CAC71D-1B06-4241-ADF0-B3C77AB8EBEF}"/>
    <hyperlink ref="J18" r:id="rId9" xr:uid="{AE578760-3A8F-4949-8DAE-E3F1C7921874}"/>
    <hyperlink ref="J23" r:id="rId10" xr:uid="{6CBF5A69-ABA3-411F-A979-5D5CB93204D7}"/>
    <hyperlink ref="J24" r:id="rId11" xr:uid="{64215774-589D-4FC8-8DCD-693BA55F4436}"/>
    <hyperlink ref="J25" r:id="rId12" xr:uid="{8C867936-A34F-4109-9F22-51ACC752AD8B}"/>
    <hyperlink ref="J26" r:id="rId13" xr:uid="{29573958-D47D-42FA-B5E3-BCDDAB19E00A}"/>
    <hyperlink ref="J33" r:id="rId14" xr:uid="{DFA47D4E-41AA-40A7-9498-C583A858B3BD}"/>
    <hyperlink ref="J39" r:id="rId15" xr:uid="{E1B823DE-37EB-439A-9D11-DE4D72537735}"/>
    <hyperlink ref="J44" r:id="rId16" xr:uid="{0C35F7CA-C71F-4071-9F23-CFE4BC3D6753}"/>
    <hyperlink ref="J43" r:id="rId17" xr:uid="{ECB9518E-9AE5-490B-8B87-5F1D8E941A59}"/>
    <hyperlink ref="J42" r:id="rId18" xr:uid="{431CE8A2-02CA-49FB-B18F-D9BCF3DCECCF}"/>
    <hyperlink ref="J4" r:id="rId19" xr:uid="{2BD372D4-C50D-4EE8-9E1A-569D5399EB7F}"/>
    <hyperlink ref="J41" r:id="rId20" xr:uid="{8D2B23E8-12F2-4710-891E-A413C5422D6C}"/>
    <hyperlink ref="J40" r:id="rId21" xr:uid="{0AF70ABA-C0B9-49C5-BDE4-D236358283AD}"/>
    <hyperlink ref="J31" r:id="rId22" xr:uid="{492784BF-E322-42C9-A286-689CE2A9C902}"/>
    <hyperlink ref="J30" r:id="rId23" xr:uid="{C7F2FEEC-2B6E-44C0-A9A4-1336544BE131}"/>
    <hyperlink ref="J28" r:id="rId24" xr:uid="{635D525B-CC09-42A7-B37D-4C587EF62AB8}"/>
    <hyperlink ref="J27" r:id="rId25" xr:uid="{E4F1A5F4-2BD9-477E-947A-F17118F6D5F3}"/>
    <hyperlink ref="J29" r:id="rId26" xr:uid="{C1432286-54A3-42F0-B32D-C2D91B2AFDC7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A45B-FD84-4543-9D61-979136C0CA2C}">
  <dimension ref="B1:E10"/>
  <sheetViews>
    <sheetView workbookViewId="0">
      <selection activeCell="C9" sqref="C9"/>
    </sheetView>
  </sheetViews>
  <sheetFormatPr defaultRowHeight="15" x14ac:dyDescent="0.25"/>
  <cols>
    <col min="2" max="2" width="16.28515625" customWidth="1"/>
    <col min="3" max="3" width="18.42578125" customWidth="1"/>
    <col min="4" max="4" width="11.5703125" customWidth="1"/>
    <col min="5" max="5" width="45.7109375" customWidth="1"/>
  </cols>
  <sheetData>
    <row r="1" spans="2:5" ht="15.75" thickBot="1" x14ac:dyDescent="0.3"/>
    <row r="2" spans="2:5" x14ac:dyDescent="0.25">
      <c r="B2" s="5"/>
      <c r="C2" s="6" t="s">
        <v>25</v>
      </c>
      <c r="D2" s="6" t="s">
        <v>5</v>
      </c>
      <c r="E2" s="7" t="s">
        <v>26</v>
      </c>
    </row>
    <row r="3" spans="2:5" x14ac:dyDescent="0.25">
      <c r="B3" s="18" t="s">
        <v>24</v>
      </c>
      <c r="C3" s="1" t="s">
        <v>21</v>
      </c>
      <c r="D3" s="1">
        <v>0.32</v>
      </c>
      <c r="E3" s="2"/>
    </row>
    <row r="4" spans="2:5" ht="45" x14ac:dyDescent="0.25">
      <c r="B4" s="18"/>
      <c r="C4" s="8" t="s">
        <v>22</v>
      </c>
      <c r="D4" s="8">
        <v>2.8559999999999999E-2</v>
      </c>
      <c r="E4" s="9" t="s">
        <v>30</v>
      </c>
    </row>
    <row r="5" spans="2:5" ht="15.75" thickBot="1" x14ac:dyDescent="0.3">
      <c r="B5" s="19"/>
      <c r="C5" s="3" t="s">
        <v>23</v>
      </c>
      <c r="D5" s="3">
        <v>5.6070000000000002E-2</v>
      </c>
      <c r="E5" s="4"/>
    </row>
    <row r="6" spans="2:5" ht="15.75" thickBot="1" x14ac:dyDescent="0.3"/>
    <row r="7" spans="2:5" x14ac:dyDescent="0.25">
      <c r="B7" s="5"/>
      <c r="C7" s="6" t="s">
        <v>25</v>
      </c>
      <c r="D7" s="6" t="s">
        <v>5</v>
      </c>
      <c r="E7" s="7" t="s">
        <v>26</v>
      </c>
    </row>
    <row r="8" spans="2:5" ht="14.45" customHeight="1" x14ac:dyDescent="0.25">
      <c r="B8" s="18" t="s">
        <v>27</v>
      </c>
      <c r="C8" s="1" t="s">
        <v>31</v>
      </c>
      <c r="D8" s="1">
        <v>0.79042999999999997</v>
      </c>
      <c r="E8" s="2"/>
    </row>
    <row r="9" spans="2:5" ht="15.75" thickBot="1" x14ac:dyDescent="0.3">
      <c r="B9" s="19"/>
      <c r="C9" s="8" t="s">
        <v>32</v>
      </c>
      <c r="D9" s="11">
        <v>0.71257999999999999</v>
      </c>
      <c r="E9" s="12" t="s">
        <v>33</v>
      </c>
    </row>
    <row r="10" spans="2:5" x14ac:dyDescent="0.25">
      <c r="B10" s="10"/>
    </row>
  </sheetData>
  <mergeCells count="2">
    <mergeCell ref="B3:B5"/>
    <mergeCell ref="B8:B9"/>
  </mergeCells>
  <hyperlinks>
    <hyperlink ref="C8" r:id="rId1" display="https://www.digikey.com/en/products/detail/illinois-capacitor/107TXK250M/5410817" xr:uid="{8BCC6C9D-2F27-4865-8BC2-33254C66A2F6}"/>
    <hyperlink ref="C9" r:id="rId2" display="https://www.digikey.com/en/products/detail/united-chemi-con/EKXJ221ELL101MK25S/3528962" xr:uid="{80D231E1-25DB-4030-9D28-C3908EE87E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canbo</dc:creator>
  <cp:lastModifiedBy>Berkay Uzun</cp:lastModifiedBy>
  <dcterms:created xsi:type="dcterms:W3CDTF">2015-06-05T18:19:34Z</dcterms:created>
  <dcterms:modified xsi:type="dcterms:W3CDTF">2021-01-14T19:03:01Z</dcterms:modified>
</cp:coreProperties>
</file>