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nrealGames\excel_analysis\"/>
    </mc:Choice>
  </mc:AlternateContent>
  <xr:revisionPtr revIDLastSave="0" documentId="13_ncr:1_{33D44376-D9FC-462E-91E0-7A6962B9CE93}" xr6:coauthVersionLast="47" xr6:coauthVersionMax="47" xr10:uidLastSave="{00000000-0000-0000-0000-000000000000}"/>
  <bookViews>
    <workbookView xWindow="-120" yWindow="-120" windowWidth="29040" windowHeight="15720" activeTab="1" xr2:uid="{EA9EA028-7F22-429E-B92B-826755E55349}"/>
  </bookViews>
  <sheets>
    <sheet name="Env" sheetId="1" r:id="rId1"/>
    <sheet name="Repots" sheetId="2" r:id="rId2"/>
    <sheet name="Data" sheetId="3" r:id="rId3"/>
  </sheets>
  <definedNames>
    <definedName name="_xlnm._FilterDatabase" localSheetId="2" hidden="1">Data!$A$1:$H$1</definedName>
    <definedName name="الايام">Env!$B:$B</definedName>
    <definedName name="التصنيف">Env!$D:$D</definedName>
    <definedName name="الفروع">Env!$A:$A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" i="2" l="1"/>
  <c r="G15" i="2"/>
  <c r="H15" i="2"/>
  <c r="I15" i="2"/>
  <c r="J15" i="2"/>
  <c r="K15" i="2"/>
  <c r="L15" i="2"/>
  <c r="M15" i="2"/>
  <c r="N15" i="2"/>
  <c r="O15" i="2"/>
  <c r="P15" i="2"/>
  <c r="E15" i="2"/>
  <c r="D15" i="2"/>
  <c r="E11" i="2" a="1"/>
  <c r="E11" i="2" s="1"/>
  <c r="J11" i="2" a="1"/>
  <c r="J11" i="2" s="1"/>
  <c r="F18" i="2"/>
  <c r="G18" i="2"/>
  <c r="H18" i="2"/>
  <c r="I18" i="2"/>
  <c r="J18" i="2"/>
  <c r="K18" i="2"/>
  <c r="L18" i="2"/>
  <c r="M18" i="2"/>
  <c r="N18" i="2"/>
  <c r="O18" i="2"/>
  <c r="P18" i="2"/>
  <c r="E18" i="2"/>
  <c r="D18" i="2" l="1"/>
  <c r="F17" i="2"/>
  <c r="G17" i="2"/>
  <c r="H17" i="2"/>
  <c r="I17" i="2"/>
  <c r="J17" i="2"/>
  <c r="K17" i="2"/>
  <c r="L17" i="2"/>
  <c r="M17" i="2"/>
  <c r="N17" i="2"/>
  <c r="O17" i="2"/>
  <c r="P17" i="2"/>
  <c r="E17" i="2"/>
  <c r="D17" i="2"/>
  <c r="F16" i="2"/>
  <c r="G16" i="2"/>
  <c r="H16" i="2"/>
  <c r="I16" i="2"/>
  <c r="J16" i="2"/>
  <c r="K16" i="2"/>
  <c r="L16" i="2"/>
  <c r="M16" i="2"/>
  <c r="N16" i="2"/>
  <c r="O16" i="2"/>
  <c r="P16" i="2"/>
  <c r="E16" i="2"/>
  <c r="D16" i="2"/>
  <c r="M11" i="2"/>
  <c r="D5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<sst xmlns="http://schemas.openxmlformats.org/spreadsheetml/2006/main" count="42" uniqueCount="34">
  <si>
    <t>فرع القيروان</t>
  </si>
  <si>
    <t>الأحد</t>
  </si>
  <si>
    <t>الدجاج الباربكيو</t>
  </si>
  <si>
    <t>فرع الشهداء</t>
  </si>
  <si>
    <t>الاثنين</t>
  </si>
  <si>
    <t>الدجاج الشواية</t>
  </si>
  <si>
    <t>فرع الجزيرة</t>
  </si>
  <si>
    <t>الثلاثاء</t>
  </si>
  <si>
    <t>الدجاج المندي</t>
  </si>
  <si>
    <t>فرع العليا</t>
  </si>
  <si>
    <t>الأربعاء</t>
  </si>
  <si>
    <t>اللحم الزبدة</t>
  </si>
  <si>
    <t>فرع المونسية</t>
  </si>
  <si>
    <t>الخميس</t>
  </si>
  <si>
    <t>اللحم المندي</t>
  </si>
  <si>
    <t>الجمعة</t>
  </si>
  <si>
    <t>السبت</t>
  </si>
  <si>
    <t xml:space="preserve">التاريخ </t>
  </si>
  <si>
    <t>اليوم</t>
  </si>
  <si>
    <t>التصنيف</t>
  </si>
  <si>
    <t>الساعة</t>
  </si>
  <si>
    <t>الفرع</t>
  </si>
  <si>
    <t xml:space="preserve">كمية الأسبوع السابق </t>
  </si>
  <si>
    <t>متوسط كميات اخر 30 يوم</t>
  </si>
  <si>
    <t>الساعات</t>
  </si>
  <si>
    <t>كمية أمس</t>
  </si>
  <si>
    <t>كمية الأسبوع السابق بنفس اليوم</t>
  </si>
  <si>
    <t>متوسط كميات اخر 30 يوم لنفس اليوم</t>
  </si>
  <si>
    <t>متوسط الكميات على مدار قاعدة البيانات لنفس اليوم</t>
  </si>
  <si>
    <t>الاسم</t>
  </si>
  <si>
    <t>التاريخ</t>
  </si>
  <si>
    <t>الكمية</t>
  </si>
  <si>
    <t>الكمية الاجمالية</t>
  </si>
  <si>
    <t>لايوجد ساعات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</si>
</sst>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F800]dddd\,\ mmmm\ dd\,\ yyyy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b/>
      <sz val="1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6">
    <xf numFmtId="0" fontId="0" fillId="0" borderId="0" xfId="0"/>
    <xf numFmtId="0" fontId="3" fillId="2" borderId="9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164" fontId="0" fillId="2" borderId="0" xfId="0" applyNumberFormat="1" applyFill="1"/>
    <xf numFmtId="0" fontId="1" fillId="2" borderId="18" xfId="0" applyFont="1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164" fontId="5" fillId="2" borderId="9" xfId="0" applyNumberFormat="1" applyFont="1" applyFill="1" applyBorder="1" applyAlignment="1">
      <alignment horizontal="center" vertical="center"/>
    </xf>
    <xf numFmtId="164" fontId="5" fillId="2" borderId="11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164" fontId="5" fillId="2" borderId="14" xfId="0" applyNumberFormat="1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165" fontId="2" fillId="0" borderId="0" xfId="1" applyNumberFormat="1"/>
    <xf numFmtId="165" fontId="0" fillId="0" borderId="0" xfId="0" applyNumberFormat="1"/>
    <xf numFmtId="49" fontId="2" fillId="0" borderId="0" xfId="1" applyNumberFormat="1"/>
    <xf numFmtId="49" fontId="0" fillId="0" borderId="0" xfId="0" applyNumberFormat="1"/>
    <xf numFmtId="2" fontId="2" fillId="0" borderId="0" xfId="1" applyNumberFormat="1"/>
    <xf numFmtId="2" fontId="0" fillId="0" borderId="0" xfId="0" applyNumberFormat="1"/>
    <xf numFmtId="14" fontId="0" fillId="2" borderId="17" xfId="0" applyNumberFormat="1" applyFill="1" applyBorder="1"/>
    <xf numFmtId="0" fontId="0" fillId="2" borderId="0" xfId="0" applyFill="1"/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vertical="center"/>
    </xf>
    <xf numFmtId="0" fontId="5" fillId="2" borderId="22" xfId="0" applyFont="1" applyFill="1" applyBorder="1" applyAlignment="1">
      <alignment vertical="center"/>
    </xf>
    <xf numFmtId="0" fontId="0" fillId="2" borderId="24" xfId="0" applyFill="1" applyBorder="1"/>
    <xf numFmtId="0" fontId="4" fillId="2" borderId="21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0" fillId="2" borderId="27" xfId="0" applyFill="1" applyBorder="1"/>
    <xf numFmtId="0" fontId="0" fillId="2" borderId="26" xfId="0" applyFill="1" applyBorder="1" applyAlignment="1">
      <alignment horizontal="center" vertical="center"/>
    </xf>
  </cellXfs>
  <cellStyles count="2">
    <cellStyle name="Normal" xfId="0" builtinId="0"/>
    <cellStyle name="Normal 2" xfId="1" xr:uid="{92DA4746-A407-4E64-938E-22F32735D5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BE1A9-8CE0-474B-8F56-F0A39A4BBE46}">
  <dimension ref="A1:G7"/>
  <sheetViews>
    <sheetView workbookViewId="0">
      <selection sqref="A1:A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33</v>
      </c>
      <c r="D1" t="s">
        <v>2</v>
      </c>
      <c r="G1" t="s">
        <v>33</v>
      </c>
    </row>
    <row r="2" spans="1:7" x14ac:dyDescent="0.25">
      <c r="A2" t="s">
        <v>3</v>
      </c>
      <c r="B2" t="s">
        <v>4</v>
      </c>
      <c r="D2" t="s">
        <v>5</v>
      </c>
    </row>
    <row r="3" spans="1:7" x14ac:dyDescent="0.25">
      <c r="A3" t="s">
        <v>6</v>
      </c>
      <c r="B3" t="s">
        <v>7</v>
      </c>
      <c r="D3" t="s">
        <v>8</v>
      </c>
    </row>
    <row r="4" spans="1:7" x14ac:dyDescent="0.25">
      <c r="A4" t="s">
        <v>9</v>
      </c>
      <c r="B4" t="s">
        <v>10</v>
      </c>
      <c r="D4" t="s">
        <v>11</v>
      </c>
    </row>
    <row r="5" spans="1:7" x14ac:dyDescent="0.25">
      <c r="A5" t="s">
        <v>12</v>
      </c>
      <c r="B5" t="s">
        <v>13</v>
      </c>
      <c r="D5" t="s">
        <v>14</v>
      </c>
    </row>
    <row r="6" spans="1:7" x14ac:dyDescent="0.25">
      <c r="B6" t="s">
        <v>15</v>
      </c>
    </row>
    <row r="7" spans="1:7" x14ac:dyDescent="0.25">
      <c r="B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DC4B4-97C8-427C-8B63-50A54E6A29F8}">
  <dimension ref="B2:S28"/>
  <sheetViews>
    <sheetView rightToLeft="1" tabSelected="1" workbookViewId="0">
      <selection activeCell="M8" sqref="M8"/>
    </sheetView>
  </sheetViews>
  <sheetFormatPr defaultRowHeight="15" x14ac:dyDescent="0.25"/>
  <cols>
    <col min="1" max="1" width="20.5703125" style="42" customWidth="1"/>
    <col min="2" max="2" width="4.7109375" style="42" customWidth="1"/>
    <col min="3" max="3" width="28" style="42" bestFit="1" customWidth="1"/>
    <col min="4" max="4" width="17.42578125" style="42" bestFit="1" customWidth="1"/>
    <col min="5" max="5" width="9" style="42" bestFit="1" customWidth="1"/>
    <col min="6" max="7" width="8.140625" style="42" bestFit="1" customWidth="1"/>
    <col min="8" max="8" width="22.42578125" style="42" bestFit="1" customWidth="1"/>
    <col min="9" max="9" width="8.140625" style="42" bestFit="1" customWidth="1"/>
    <col min="10" max="10" width="3.5703125" style="42" bestFit="1" customWidth="1"/>
    <col min="11" max="11" width="10.7109375" style="42" bestFit="1" customWidth="1"/>
    <col min="12" max="12" width="4.42578125" style="42" bestFit="1" customWidth="1"/>
    <col min="13" max="13" width="18.42578125" style="42" bestFit="1" customWidth="1"/>
    <col min="14" max="14" width="3.28515625" style="42" bestFit="1" customWidth="1"/>
    <col min="15" max="16" width="4.42578125" style="42" bestFit="1" customWidth="1"/>
    <col min="17" max="16384" width="9.140625" style="42"/>
  </cols>
  <sheetData>
    <row r="2" spans="2:19" ht="15.75" thickBot="1" x14ac:dyDescent="0.3"/>
    <row r="3" spans="2:19" x14ac:dyDescent="0.25"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5"/>
    </row>
    <row r="4" spans="2:19" x14ac:dyDescent="0.25">
      <c r="B4" s="6"/>
      <c r="S4" s="7"/>
    </row>
    <row r="5" spans="2:19" ht="24" x14ac:dyDescent="0.25">
      <c r="B5" s="6"/>
      <c r="C5" s="23" t="s">
        <v>17</v>
      </c>
      <c r="D5" s="29">
        <f ca="1">TODAY()+(MATCH(H5,{"الأحد","الاثنين","الثلاثاء","الأربعاء","الخميس","الجمعة","السبت"},0)-8)</f>
        <v>45920</v>
      </c>
      <c r="E5" s="30"/>
      <c r="F5" s="12"/>
      <c r="G5" s="33" t="s">
        <v>18</v>
      </c>
      <c r="H5" s="24" t="s">
        <v>13</v>
      </c>
      <c r="I5" s="25"/>
      <c r="K5" s="1" t="s">
        <v>19</v>
      </c>
      <c r="L5" s="18"/>
      <c r="M5" s="21" t="s">
        <v>2</v>
      </c>
      <c r="N5" s="21"/>
      <c r="O5" s="21"/>
      <c r="P5" s="21"/>
      <c r="Q5" s="21"/>
      <c r="R5" s="18"/>
      <c r="S5" s="7"/>
    </row>
    <row r="6" spans="2:19" ht="24" x14ac:dyDescent="0.25">
      <c r="B6" s="6"/>
      <c r="C6" s="26"/>
      <c r="D6" s="31"/>
      <c r="E6" s="32"/>
      <c r="F6" s="12"/>
      <c r="G6" s="34"/>
      <c r="H6" s="27"/>
      <c r="I6" s="28"/>
      <c r="K6" s="19"/>
      <c r="L6" s="20"/>
      <c r="M6" s="22"/>
      <c r="N6" s="22"/>
      <c r="O6" s="22"/>
      <c r="P6" s="22"/>
      <c r="Q6" s="22"/>
      <c r="R6" s="20"/>
      <c r="S6" s="7"/>
    </row>
    <row r="7" spans="2:19" x14ac:dyDescent="0.25">
      <c r="B7" s="6"/>
      <c r="S7" s="7"/>
    </row>
    <row r="8" spans="2:19" ht="15" customHeight="1" x14ac:dyDescent="0.25">
      <c r="B8" s="6"/>
      <c r="C8" s="43" t="s">
        <v>20</v>
      </c>
      <c r="D8" s="44"/>
      <c r="E8" s="45"/>
      <c r="F8" s="46">
        <v>11</v>
      </c>
      <c r="G8" s="47"/>
      <c r="H8" s="47"/>
      <c r="I8" s="47"/>
      <c r="J8" s="48"/>
      <c r="K8" s="44" t="s">
        <v>21</v>
      </c>
      <c r="L8" s="45"/>
      <c r="M8" s="44" t="s">
        <v>9</v>
      </c>
      <c r="N8" s="44"/>
      <c r="O8" s="44"/>
      <c r="P8" s="44"/>
      <c r="Q8" s="44"/>
      <c r="R8" s="45"/>
      <c r="S8" s="7"/>
    </row>
    <row r="9" spans="2:19" x14ac:dyDescent="0.25">
      <c r="B9" s="6"/>
      <c r="M9"/>
      <c r="S9" s="7"/>
    </row>
    <row r="10" spans="2:19" x14ac:dyDescent="0.25">
      <c r="B10" s="6"/>
      <c r="S10" s="7"/>
    </row>
    <row r="11" spans="2:19" ht="15.75" x14ac:dyDescent="0.25">
      <c r="B11" s="6"/>
      <c r="C11" s="2" t="s">
        <v>22</v>
      </c>
      <c r="D11" s="52"/>
      <c r="E11" s="2" cm="1">
        <f t="array" aca="1" ref="E11" ca="1">SUMIFS(Data!H:H,
   Data!H:H,"&gt;0",
   Data!C:C,IF(Repots!M8&lt;&gt;"",Repots!M8,"*"),
Data!A:A,IF(Repots!M5&lt;&gt;"",Repots!M5,"*"),
Data!F:F,IF(F8&lt;&gt;"",INDEX(الساعات,Repots!F8),"&gt;=0"),
Data!E:E,TODAY()+(MATCH(H5,{"الأحد","الاثنين","الثلاثاء","الأربعاء","الخميس","الجمعة","السبت"},0)-8)
)</f>
        <v>0</v>
      </c>
      <c r="F11" s="52"/>
      <c r="G11" s="13"/>
      <c r="H11" s="49" t="s">
        <v>23</v>
      </c>
      <c r="I11" s="50"/>
      <c r="J11" s="51" cm="1">
        <f t="array" aca="1" ref="J11" ca="1">COUNTIFS(
   Data!H:H,"&gt;0",
   Data!C:C,IF(Repots!M8&lt;&gt;"",Repots!M8,"*"),
Data!A:A,IF(Repots!M5&lt;&gt;"",Repots!M5,"*"),
Data!F:F,IF(F8&lt;&gt;"",INDEX(الساعات,Repots!F8),"&gt;=0"),
Data!E:E,"&gt;="&amp;TODAY()-30,
Data!E:E,"&lt;="&amp;TODAY()
)</f>
        <v>0</v>
      </c>
      <c r="K11" s="53"/>
      <c r="M11" s="41">
        <f ca="1">TODAY()+(MATCH($H$5,{"الأحد","الاثنين","الثلاثاء","الأربعاء","الخميس","الجمعة","السبت"},0)-2)</f>
        <v>45926</v>
      </c>
      <c r="S11" s="7"/>
    </row>
    <row r="12" spans="2:19" ht="15.75" customHeight="1" thickBot="1" x14ac:dyDescent="0.3">
      <c r="B12" s="6"/>
      <c r="S12" s="7"/>
    </row>
    <row r="13" spans="2:19" ht="15.75" thickBot="1" x14ac:dyDescent="0.3">
      <c r="B13" s="6"/>
      <c r="C13" s="14" t="s">
        <v>24</v>
      </c>
      <c r="D13" s="15">
        <v>11</v>
      </c>
      <c r="E13" s="15">
        <v>12</v>
      </c>
      <c r="F13" s="15">
        <v>13</v>
      </c>
      <c r="G13" s="15">
        <v>14</v>
      </c>
      <c r="H13" s="15">
        <v>15</v>
      </c>
      <c r="I13" s="15">
        <v>16</v>
      </c>
      <c r="J13" s="15">
        <v>17</v>
      </c>
      <c r="K13" s="15">
        <v>18</v>
      </c>
      <c r="L13" s="15">
        <v>19</v>
      </c>
      <c r="M13" s="15">
        <v>20</v>
      </c>
      <c r="N13" s="15">
        <v>21</v>
      </c>
      <c r="O13" s="15">
        <v>22</v>
      </c>
      <c r="P13" s="16">
        <v>23</v>
      </c>
      <c r="Q13" s="11"/>
      <c r="S13" s="7"/>
    </row>
    <row r="14" spans="2:19" ht="15.75" thickBot="1" x14ac:dyDescent="0.3">
      <c r="B14" s="6"/>
      <c r="P14" s="54"/>
      <c r="S14" s="7"/>
    </row>
    <row r="15" spans="2:19" ht="15.75" thickBot="1" x14ac:dyDescent="0.3">
      <c r="B15" s="6"/>
      <c r="C15" s="17" t="s">
        <v>25</v>
      </c>
      <c r="D15" s="15">
        <f ca="1">SUMIFS(Data!$H:$H,
   Data!H:H,"&gt;0",
   Data!$C:$C,IF(Repots!$M$8&lt;&gt;"",Repots!$M$8,"*"),
Data!$A:$A,IF(Repots!$M$5&lt;&gt;"",Repots!$M$5,"*"),
Data!$F:$F,D$13,
Data!$E:$E,TODAY()+(MATCH($H$5,{"الأحد","الاثنين","الثلاثاء","الأربعاء","الخميس","الجمعة","السبت"},0)-2)
)</f>
        <v>0</v>
      </c>
      <c r="E15" s="15">
        <f ca="1">SUMIFS(Data!$H:$H,
   Data!$H:$H,"&gt;0",
   Data!$C:$C,IF(Repots!$M$8&lt;&gt;"",Repots!$M$8,"*"),
Data!$A:$A,IF(Repots!$M$5&lt;&gt;"",Repots!$M$5,"*"),
Data!$F:$F,E$13,
Data!$E:$E,TODAY()+(MATCH($H$5,{"الأحد","الاثنين","الثلاثاء","الأربعاء","الخميس","الجمعة","السبت"},0)-2)
)</f>
        <v>0</v>
      </c>
      <c r="F15" s="15">
        <f ca="1">SUMIFS(Data!$H:$H,
   Data!J:J,"&gt;0",
   Data!$C:$C,IF(Repots!$M$8&lt;&gt;"",Repots!$M$8,"*"),
Data!$A:$A,IF(Repots!$M$5&lt;&gt;"",Repots!$M$5,"*"),
Data!$F:$F,F$13,
Data!$E:$E,TODAY()+(MATCH($H$5,{"الأحد","الاثنين","الثلاثاء","الأربعاء","الخميس","الجمعة","السبت"},0)-2)
)</f>
        <v>0</v>
      </c>
      <c r="G15" s="15">
        <f ca="1">SUMIFS(Data!$H:$H,
   Data!$H:$H,"&gt;0",
   Data!$C:$C,IF(Repots!$M$8&lt;&gt;"",Repots!$M$8,"*"),
Data!$A:$A,IF(Repots!$M$5&lt;&gt;"",Repots!$M$5,"*"),
Data!$F:$F,G$13,
Data!$E:$E,TODAY()+(MATCH($H$5,{"الأحد","الاثنين","الثلاثاء","الأربعاء","الخميس","الجمعة","السبت"},0)-2)
)</f>
        <v>0</v>
      </c>
      <c r="H15" s="15">
        <f ca="1">SUMIFS(Data!$H:$H,
   Data!L:L,"&gt;0",
   Data!$C:$C,IF(Repots!$M$8&lt;&gt;"",Repots!$M$8,"*"),
Data!$A:$A,IF(Repots!$M$5&lt;&gt;"",Repots!$M$5,"*"),
Data!$F:$F,H$13,
Data!$E:$E,TODAY()+(MATCH($H$5,{"الأحد","الاثنين","الثلاثاء","الأربعاء","الخميس","الجمعة","السبت"},0)-2)
)</f>
        <v>0</v>
      </c>
      <c r="I15" s="15">
        <f ca="1">SUMIFS(Data!$H:$H,
   Data!$H:$H,"&gt;0",
   Data!$C:$C,IF(Repots!$M$8&lt;&gt;"",Repots!$M$8,"*"),
Data!$A:$A,IF(Repots!$M$5&lt;&gt;"",Repots!$M$5,"*"),
Data!$F:$F,I$13,
Data!$E:$E,TODAY()+(MATCH($H$5,{"الأحد","الاثنين","الثلاثاء","الأربعاء","الخميس","الجمعة","السبت"},0)-2)
)</f>
        <v>0</v>
      </c>
      <c r="J15" s="15">
        <f ca="1">SUMIFS(Data!$H:$H,
   Data!N:N,"&gt;0",
   Data!$C:$C,IF(Repots!$M$8&lt;&gt;"",Repots!$M$8,"*"),
Data!$A:$A,IF(Repots!$M$5&lt;&gt;"",Repots!$M$5,"*"),
Data!$F:$F,J$13,
Data!$E:$E,TODAY()+(MATCH($H$5,{"الأحد","الاثنين","الثلاثاء","الأربعاء","الخميس","الجمعة","السبت"},0)-2)
)</f>
        <v>0</v>
      </c>
      <c r="K15" s="15">
        <f ca="1">SUMIFS(Data!$H:$H,
   Data!$H:$H,"&gt;0",
   Data!$C:$C,IF(Repots!$M$8&lt;&gt;"",Repots!$M$8,"*"),
Data!$A:$A,IF(Repots!$M$5&lt;&gt;"",Repots!$M$5,"*"),
Data!$F:$F,K$13,
Data!$E:$E,TODAY()+(MATCH($H$5,{"الأحد","الاثنين","الثلاثاء","الأربعاء","الخميس","الجمعة","السبت"},0)-2)
)</f>
        <v>0</v>
      </c>
      <c r="L15" s="15">
        <f ca="1">SUMIFS(Data!$H:$H,
   Data!P:P,"&gt;0",
   Data!$C:$C,IF(Repots!$M$8&lt;&gt;"",Repots!$M$8,"*"),
Data!$A:$A,IF(Repots!$M$5&lt;&gt;"",Repots!$M$5,"*"),
Data!$F:$F,L$13,
Data!$E:$E,TODAY()+(MATCH($H$5,{"الأحد","الاثنين","الثلاثاء","الأربعاء","الخميس","الجمعة","السبت"},0)-2)
)</f>
        <v>0</v>
      </c>
      <c r="M15" s="15">
        <f ca="1">SUMIFS(Data!$H:$H,
   Data!$H:$H,"&gt;0",
   Data!$C:$C,IF(Repots!$M$8&lt;&gt;"",Repots!$M$8,"*"),
Data!$A:$A,IF(Repots!$M$5&lt;&gt;"",Repots!$M$5,"*"),
Data!$F:$F,M$13,
Data!$E:$E,TODAY()+(MATCH($H$5,{"الأحد","الاثنين","الثلاثاء","الأربعاء","الخميس","الجمعة","السبت"},0)-2)
)</f>
        <v>0</v>
      </c>
      <c r="N15" s="15">
        <f ca="1">SUMIFS(Data!$H:$H,
   Data!R:R,"&gt;0",
   Data!$C:$C,IF(Repots!$M$8&lt;&gt;"",Repots!$M$8,"*"),
Data!$A:$A,IF(Repots!$M$5&lt;&gt;"",Repots!$M$5,"*"),
Data!$F:$F,N$13,
Data!$E:$E,TODAY()+(MATCH($H$5,{"الأحد","الاثنين","الثلاثاء","الأربعاء","الخميس","الجمعة","السبت"},0)-2)
)</f>
        <v>0</v>
      </c>
      <c r="O15" s="15">
        <f ca="1">SUMIFS(Data!$H:$H,
   Data!$H:$H,"&gt;0",
   Data!$C:$C,IF(Repots!$M$8&lt;&gt;"",Repots!$M$8,"*"),
Data!$A:$A,IF(Repots!$M$5&lt;&gt;"",Repots!$M$5,"*"),
Data!$F:$F,O$13,
Data!$E:$E,TODAY()+(MATCH($H$5,{"الأحد","الاثنين","الثلاثاء","الأربعاء","الخميس","الجمعة","السبت"},0)-2)
)</f>
        <v>0</v>
      </c>
      <c r="P15" s="55">
        <f ca="1">SUMIFS(Data!$H:$H,
   Data!T:T,"&gt;0",
   Data!$C:$C,IF(Repots!$M$8&lt;&gt;"",Repots!$M$8,"*"),
Data!$A:$A,IF(Repots!$M$5&lt;&gt;"",Repots!$M$5,"*"),
Data!$F:$F,P$13,
Data!$E:$E,TODAY()+(MATCH($H$5,{"الأحد","الاثنين","الثلاثاء","الأربعاء","الخميس","الجمعة","السبت"},0)-2)
)</f>
        <v>0</v>
      </c>
      <c r="S15" s="7"/>
    </row>
    <row r="16" spans="2:19" ht="15.75" thickBot="1" x14ac:dyDescent="0.3">
      <c r="B16" s="6"/>
      <c r="C16" s="17" t="s">
        <v>26</v>
      </c>
      <c r="D16" s="15">
        <f ca="1">SUMIFS(Data!$H:$H,
   Data!$H:$H,"&gt;0",
   Data!$C:$C,IF(Repots!$M$8&lt;&gt;"",Repots!$M$8,"*"),
Data!$A:$A,IF(Repots!$M$5&lt;&gt;"",Repots!$M$5,"*"),
Data!$F:$F,D$13,
Data!$E:$E,TODAY()+(MATCH($H$5,{"الأحد","الاثنين","الثلاثاء","الأربعاء","الخميس","الجمعة","السبت"},0)-8)
)</f>
        <v>0</v>
      </c>
      <c r="E16" s="15">
        <f ca="1">SUMIFS(Data!$H:$H,
   Data!$H:$H,"&gt;0",
   Data!$C:$C,IF(Repots!$M$8&lt;&gt;"",Repots!$M$8,"*"),
Data!$A:$A,IF(Repots!$M$5&lt;&gt;"",Repots!$M$5,"*"),
Data!$F:$F,E$13,
Data!$E:$E,TODAY()+(MATCH($H$5,{"الأحد","الاثنين","الثلاثاء","الأربعاء","الخميس","الجمعة","السبت"},0)-8)
)</f>
        <v>0</v>
      </c>
      <c r="F16" s="15">
        <f ca="1">SUMIFS(Data!$H:$H,
   Data!$H:$H,"&gt;0",
   Data!$C:$C,IF(Repots!$M$8&lt;&gt;"",Repots!$M$8,"*"),
Data!$A:$A,IF(Repots!$M$5&lt;&gt;"",Repots!$M$5,"*"),
Data!$F:$F,F$13,
Data!$E:$E,TODAY()+(MATCH($H$5,{"الأحد","الاثنين","الثلاثاء","الأربعاء","الخميس","الجمعة","السبت"},0)-8)
)</f>
        <v>0</v>
      </c>
      <c r="G16" s="15">
        <f ca="1">SUMIFS(Data!$H:$H,
   Data!$H:$H,"&gt;0",
   Data!$C:$C,IF(Repots!$M$8&lt;&gt;"",Repots!$M$8,"*"),
Data!$A:$A,IF(Repots!$M$5&lt;&gt;"",Repots!$M$5,"*"),
Data!$F:$F,G$13,
Data!$E:$E,TODAY()+(MATCH($H$5,{"الأحد","الاثنين","الثلاثاء","الأربعاء","الخميس","الجمعة","السبت"},0)-8)
)</f>
        <v>0</v>
      </c>
      <c r="H16" s="15">
        <f ca="1">SUMIFS(Data!$H:$H,
   Data!$H:$H,"&gt;0",
   Data!$C:$C,IF(Repots!$M$8&lt;&gt;"",Repots!$M$8,"*"),
Data!$A:$A,IF(Repots!$M$5&lt;&gt;"",Repots!$M$5,"*"),
Data!$F:$F,H$13,
Data!$E:$E,TODAY()+(MATCH($H$5,{"الأحد","الاثنين","الثلاثاء","الأربعاء","الخميس","الجمعة","السبت"},0)-8)
)</f>
        <v>0</v>
      </c>
      <c r="I16" s="15">
        <f ca="1">SUMIFS(Data!$H:$H,
   Data!$H:$H,"&gt;0",
   Data!$C:$C,IF(Repots!$M$8&lt;&gt;"",Repots!$M$8,"*"),
Data!$A:$A,IF(Repots!$M$5&lt;&gt;"",Repots!$M$5,"*"),
Data!$F:$F,I$13,
Data!$E:$E,TODAY()+(MATCH($H$5,{"الأحد","الاثنين","الثلاثاء","الأربعاء","الخميس","الجمعة","السبت"},0)-8)
)</f>
        <v>0</v>
      </c>
      <c r="J16" s="15">
        <f ca="1">SUMIFS(Data!$H:$H,
   Data!$H:$H,"&gt;0",
   Data!$C:$C,IF(Repots!$M$8&lt;&gt;"",Repots!$M$8,"*"),
Data!$A:$A,IF(Repots!$M$5&lt;&gt;"",Repots!$M$5,"*"),
Data!$F:$F,J$13,
Data!$E:$E,TODAY()+(MATCH($H$5,{"الأحد","الاثنين","الثلاثاء","الأربعاء","الخميس","الجمعة","السبت"},0)-8)
)</f>
        <v>0</v>
      </c>
      <c r="K16" s="15">
        <f ca="1">SUMIFS(Data!$H:$H,
   Data!$H:$H,"&gt;0",
   Data!$C:$C,IF(Repots!$M$8&lt;&gt;"",Repots!$M$8,"*"),
Data!$A:$A,IF(Repots!$M$5&lt;&gt;"",Repots!$M$5,"*"),
Data!$F:$F,K$13,
Data!$E:$E,TODAY()+(MATCH($H$5,{"الأحد","الاثنين","الثلاثاء","الأربعاء","الخميس","الجمعة","السبت"},0)-8)
)</f>
        <v>0</v>
      </c>
      <c r="L16" s="15">
        <f ca="1">SUMIFS(Data!$H:$H,
   Data!$H:$H,"&gt;0",
   Data!$C:$C,IF(Repots!$M$8&lt;&gt;"",Repots!$M$8,"*"),
Data!$A:$A,IF(Repots!$M$5&lt;&gt;"",Repots!$M$5,"*"),
Data!$F:$F,L$13,
Data!$E:$E,TODAY()+(MATCH($H$5,{"الأحد","الاثنين","الثلاثاء","الأربعاء","الخميس","الجمعة","السبت"},0)-8)
)</f>
        <v>0</v>
      </c>
      <c r="M16" s="15">
        <f ca="1">SUMIFS(Data!$H:$H,
   Data!$H:$H,"&gt;0",
   Data!$C:$C,IF(Repots!$M$8&lt;&gt;"",Repots!$M$8,"*"),
Data!$A:$A,IF(Repots!$M$5&lt;&gt;"",Repots!$M$5,"*"),
Data!$F:$F,M$13,
Data!$E:$E,TODAY()+(MATCH($H$5,{"الأحد","الاثنين","الثلاثاء","الأربعاء","الخميس","الجمعة","السبت"},0)-8)
)</f>
        <v>0</v>
      </c>
      <c r="N16" s="15">
        <f ca="1">SUMIFS(Data!$H:$H,
   Data!$H:$H,"&gt;0",
   Data!$C:$C,IF(Repots!$M$8&lt;&gt;"",Repots!$M$8,"*"),
Data!$A:$A,IF(Repots!$M$5&lt;&gt;"",Repots!$M$5,"*"),
Data!$F:$F,N$13,
Data!$E:$E,TODAY()+(MATCH($H$5,{"الأحد","الاثنين","الثلاثاء","الأربعاء","الخميس","الجمعة","السبت"},0)-8)
)</f>
        <v>0</v>
      </c>
      <c r="O16" s="15">
        <f ca="1">SUMIFS(Data!$H:$H,
   Data!$H:$H,"&gt;0",
   Data!$C:$C,IF(Repots!$M$8&lt;&gt;"",Repots!$M$8,"*"),
Data!$A:$A,IF(Repots!$M$5&lt;&gt;"",Repots!$M$5,"*"),
Data!$F:$F,O$13,
Data!$E:$E,TODAY()+(MATCH($H$5,{"الأحد","الاثنين","الثلاثاء","الأربعاء","الخميس","الجمعة","السبت"},0)-8)
)</f>
        <v>0</v>
      </c>
      <c r="P16" s="55">
        <f ca="1">SUMIFS(Data!$H:$H,
   Data!$H:$H,"&gt;0",
   Data!$C:$C,IF(Repots!$M$8&lt;&gt;"",Repots!$M$8,"*"),
Data!$A:$A,IF(Repots!$M$5&lt;&gt;"",Repots!$M$5,"*"),
Data!$F:$F,P$13,
Data!$E:$E,TODAY()+(MATCH($H$5,{"الأحد","الاثنين","الثلاثاء","الأربعاء","الخميس","الجمعة","السبت"},0)-8)
)</f>
        <v>0</v>
      </c>
      <c r="S16" s="7"/>
    </row>
    <row r="17" spans="2:19" ht="15.75" thickBot="1" x14ac:dyDescent="0.3">
      <c r="B17" s="6"/>
      <c r="C17" s="17" t="s">
        <v>27</v>
      </c>
      <c r="D17" s="15">
        <f ca="1">COUNTIFS(
   Data!$H:$H,"&gt;0",
   Data!$C:$C,IF(Repots!$M$8&lt;&gt;"",Repots!$M$8,"*"),
Data!$A:$A,IF(Repots!$M$5&lt;&gt;"",Repots!$M$5,"*"),
Data!$F:$F,D$13,
Data!$E:$E,"&gt;="&amp;TODAY()-30,
Data!$E:$E,"&lt;="&amp;TODAY(),Data!$D:$D,Repots!$H$5)</f>
        <v>0</v>
      </c>
      <c r="E17" s="15">
        <f ca="1">COUNTIFS(
   Data!$H:$H,"&gt;0",
   Data!$C:$C,IF(Repots!$M$8&lt;&gt;"",Repots!$M$8,"*"),
Data!$A:$A,IF(Repots!$M$5&lt;&gt;"",Repots!$M$5,"*"),
Data!$F:$F,E$13,
Data!$E:$E,"&gt;="&amp;TODAY()-30,
Data!$E:$E,"&lt;="&amp;TODAY(),Data!$D:$D,Repots!$H$5)</f>
        <v>0</v>
      </c>
      <c r="F17" s="15">
        <f ca="1">COUNTIFS(
   Data!$H:$H,"&gt;0",
   Data!$C:$C,IF(Repots!$M$8&lt;&gt;"",Repots!$M$8,"*"),
Data!$A:$A,IF(Repots!$M$5&lt;&gt;"",Repots!$M$5,"*"),
Data!$F:$F,F$13,
Data!$E:$E,"&gt;="&amp;TODAY()-30,
Data!$E:$E,"&lt;="&amp;TODAY(),Data!$D:$D,Repots!$H$5)</f>
        <v>0</v>
      </c>
      <c r="G17" s="15">
        <f ca="1">COUNTIFS(
   Data!$H:$H,"&gt;0",
   Data!$C:$C,IF(Repots!$M$8&lt;&gt;"",Repots!$M$8,"*"),
Data!$A:$A,IF(Repots!$M$5&lt;&gt;"",Repots!$M$5,"*"),
Data!$F:$F,G$13,
Data!$E:$E,"&gt;="&amp;TODAY()-30,
Data!$E:$E,"&lt;="&amp;TODAY(),Data!$D:$D,Repots!$H$5)</f>
        <v>0</v>
      </c>
      <c r="H17" s="15">
        <f ca="1">COUNTIFS(
   Data!$H:$H,"&gt;0",
   Data!$C:$C,IF(Repots!$M$8&lt;&gt;"",Repots!$M$8,"*"),
Data!$A:$A,IF(Repots!$M$5&lt;&gt;"",Repots!$M$5,"*"),
Data!$F:$F,H$13,
Data!$E:$E,"&gt;="&amp;TODAY()-30,
Data!$E:$E,"&lt;="&amp;TODAY(),Data!$D:$D,Repots!$H$5)</f>
        <v>0</v>
      </c>
      <c r="I17" s="15">
        <f ca="1">COUNTIFS(
   Data!$H:$H,"&gt;0",
   Data!$C:$C,IF(Repots!$M$8&lt;&gt;"",Repots!$M$8,"*"),
Data!$A:$A,IF(Repots!$M$5&lt;&gt;"",Repots!$M$5,"*"),
Data!$F:$F,I$13,
Data!$E:$E,"&gt;="&amp;TODAY()-30,
Data!$E:$E,"&lt;="&amp;TODAY(),Data!$D:$D,Repots!$H$5)</f>
        <v>0</v>
      </c>
      <c r="J17" s="15">
        <f ca="1">COUNTIFS(
   Data!$H:$H,"&gt;0",
   Data!$C:$C,IF(Repots!$M$8&lt;&gt;"",Repots!$M$8,"*"),
Data!$A:$A,IF(Repots!$M$5&lt;&gt;"",Repots!$M$5,"*"),
Data!$F:$F,J$13,
Data!$E:$E,"&gt;="&amp;TODAY()-30,
Data!$E:$E,"&lt;="&amp;TODAY(),Data!$D:$D,Repots!$H$5)</f>
        <v>0</v>
      </c>
      <c r="K17" s="15">
        <f ca="1">COUNTIFS(
   Data!$H:$H,"&gt;0",
   Data!$C:$C,IF(Repots!$M$8&lt;&gt;"",Repots!$M$8,"*"),
Data!$A:$A,IF(Repots!$M$5&lt;&gt;"",Repots!$M$5,"*"),
Data!$F:$F,K$13,
Data!$E:$E,"&gt;="&amp;TODAY()-30,
Data!$E:$E,"&lt;="&amp;TODAY(),Data!$D:$D,Repots!$H$5)</f>
        <v>0</v>
      </c>
      <c r="L17" s="15">
        <f ca="1">COUNTIFS(
   Data!$H:$H,"&gt;0",
   Data!$C:$C,IF(Repots!$M$8&lt;&gt;"",Repots!$M$8,"*"),
Data!$A:$A,IF(Repots!$M$5&lt;&gt;"",Repots!$M$5,"*"),
Data!$F:$F,L$13,
Data!$E:$E,"&gt;="&amp;TODAY()-30,
Data!$E:$E,"&lt;="&amp;TODAY(),Data!$D:$D,Repots!$H$5)</f>
        <v>0</v>
      </c>
      <c r="M17" s="15">
        <f ca="1">COUNTIFS(
   Data!$H:$H,"&gt;0",
   Data!$C:$C,IF(Repots!$M$8&lt;&gt;"",Repots!$M$8,"*"),
Data!$A:$A,IF(Repots!$M$5&lt;&gt;"",Repots!$M$5,"*"),
Data!$F:$F,M$13,
Data!$E:$E,"&gt;="&amp;TODAY()-30,
Data!$E:$E,"&lt;="&amp;TODAY(),Data!$D:$D,Repots!$H$5)</f>
        <v>0</v>
      </c>
      <c r="N17" s="15">
        <f ca="1">COUNTIFS(
   Data!$H:$H,"&gt;0",
   Data!$C:$C,IF(Repots!$M$8&lt;&gt;"",Repots!$M$8,"*"),
Data!$A:$A,IF(Repots!$M$5&lt;&gt;"",Repots!$M$5,"*"),
Data!$F:$F,N$13,
Data!$E:$E,"&gt;="&amp;TODAY()-30,
Data!$E:$E,"&lt;="&amp;TODAY(),Data!$D:$D,Repots!$H$5)</f>
        <v>0</v>
      </c>
      <c r="O17" s="15">
        <f ca="1">COUNTIFS(
   Data!$H:$H,"&gt;0",
   Data!$C:$C,IF(Repots!$M$8&lt;&gt;"",Repots!$M$8,"*"),
Data!$A:$A,IF(Repots!$M$5&lt;&gt;"",Repots!$M$5,"*"),
Data!$F:$F,O$13,
Data!$E:$E,"&gt;="&amp;TODAY()-30,
Data!$E:$E,"&lt;="&amp;TODAY(),Data!$D:$D,Repots!$H$5)</f>
        <v>0</v>
      </c>
      <c r="P17" s="55">
        <f ca="1">COUNTIFS(
   Data!$H:$H,"&gt;0",
   Data!$C:$C,IF(Repots!$M$8&lt;&gt;"",Repots!$M$8,"*"),
Data!$A:$A,IF(Repots!$M$5&lt;&gt;"",Repots!$M$5,"*"),
Data!$F:$F,P$13,
Data!$E:$E,"&gt;="&amp;TODAY()-30,
Data!$E:$E,"&lt;="&amp;TODAY(),Data!$D:$D,Repots!$H$5)</f>
        <v>0</v>
      </c>
      <c r="S17" s="7"/>
    </row>
    <row r="18" spans="2:19" ht="30.75" thickBot="1" x14ac:dyDescent="0.3">
      <c r="B18" s="6"/>
      <c r="C18" s="17" t="s">
        <v>28</v>
      </c>
      <c r="D18" s="15">
        <f>COUNTIFS(
   Data!$H:$H,"&gt;0",
   Data!$C:$C,IF(Repots!$M$8&lt;&gt;"",Repots!$M$8,"*"),
Data!$A:$A,IF(Repots!$M$5&lt;&gt;"",Repots!$M$5,"*"),
Data!$F:$F,D$13,
Data!$D:$D,Repots!$H$5
)</f>
        <v>0</v>
      </c>
      <c r="E18" s="15">
        <f>COUNTIFS(
   Data!$H:$H,"&gt;0",
   Data!$C:$C,IF(Repots!$M$8&lt;&gt;"",Repots!$M$8,"*"),
Data!$A:$A,IF(Repots!$M$5&lt;&gt;"",Repots!$M$5,"*"),
Data!$F:$F,E$13,
Data!$D:$D,Repots!$H$5
)</f>
        <v>0</v>
      </c>
      <c r="F18" s="15">
        <f>COUNTIFS(
   Data!$H:$H,"&gt;0",
   Data!$C:$C,IF(Repots!$M$8&lt;&gt;"",Repots!$M$8,"*"),
Data!$A:$A,IF(Repots!$M$5&lt;&gt;"",Repots!$M$5,"*"),
Data!$F:$F,F$13,
Data!$D:$D,Repots!$H$5
)</f>
        <v>0</v>
      </c>
      <c r="G18" s="15">
        <f>COUNTIFS(
   Data!$H:$H,"&gt;0",
   Data!$C:$C,IF(Repots!$M$8&lt;&gt;"",Repots!$M$8,"*"),
Data!$A:$A,IF(Repots!$M$5&lt;&gt;"",Repots!$M$5,"*"),
Data!$F:$F,G$13,
Data!$D:$D,Repots!$H$5
)</f>
        <v>0</v>
      </c>
      <c r="H18" s="15">
        <f>COUNTIFS(
   Data!$H:$H,"&gt;0",
   Data!$C:$C,IF(Repots!$M$8&lt;&gt;"",Repots!$M$8,"*"),
Data!$A:$A,IF(Repots!$M$5&lt;&gt;"",Repots!$M$5,"*"),
Data!$F:$F,H$13,
Data!$D:$D,Repots!$H$5
)</f>
        <v>0</v>
      </c>
      <c r="I18" s="15">
        <f>COUNTIFS(
   Data!$H:$H,"&gt;0",
   Data!$C:$C,IF(Repots!$M$8&lt;&gt;"",Repots!$M$8,"*"),
Data!$A:$A,IF(Repots!$M$5&lt;&gt;"",Repots!$M$5,"*"),
Data!$F:$F,I$13,
Data!$D:$D,Repots!$H$5
)</f>
        <v>0</v>
      </c>
      <c r="J18" s="15">
        <f>COUNTIFS(
   Data!$H:$H,"&gt;0",
   Data!$C:$C,IF(Repots!$M$8&lt;&gt;"",Repots!$M$8,"*"),
Data!$A:$A,IF(Repots!$M$5&lt;&gt;"",Repots!$M$5,"*"),
Data!$F:$F,J$13,
Data!$D:$D,Repots!$H$5
)</f>
        <v>0</v>
      </c>
      <c r="K18" s="15">
        <f>COUNTIFS(
   Data!$H:$H,"&gt;0",
   Data!$C:$C,IF(Repots!$M$8&lt;&gt;"",Repots!$M$8,"*"),
Data!$A:$A,IF(Repots!$M$5&lt;&gt;"",Repots!$M$5,"*"),
Data!$F:$F,K$13,
Data!$D:$D,Repots!$H$5
)</f>
        <v>0</v>
      </c>
      <c r="L18" s="15">
        <f>COUNTIFS(
   Data!$H:$H,"&gt;0",
   Data!$C:$C,IF(Repots!$M$8&lt;&gt;"",Repots!$M$8,"*"),
Data!$A:$A,IF(Repots!$M$5&lt;&gt;"",Repots!$M$5,"*"),
Data!$F:$F,L$13,
Data!$D:$D,Repots!$H$5
)</f>
        <v>0</v>
      </c>
      <c r="M18" s="15">
        <f>COUNTIFS(
   Data!$H:$H,"&gt;0",
   Data!$C:$C,IF(Repots!$M$8&lt;&gt;"",Repots!$M$8,"*"),
Data!$A:$A,IF(Repots!$M$5&lt;&gt;"",Repots!$M$5,"*"),
Data!$F:$F,M$13,
Data!$D:$D,Repots!$H$5
)</f>
        <v>0</v>
      </c>
      <c r="N18" s="15">
        <f>COUNTIFS(
   Data!$H:$H,"&gt;0",
   Data!$C:$C,IF(Repots!$M$8&lt;&gt;"",Repots!$M$8,"*"),
Data!$A:$A,IF(Repots!$M$5&lt;&gt;"",Repots!$M$5,"*"),
Data!$F:$F,N$13,
Data!$D:$D,Repots!$H$5
)</f>
        <v>0</v>
      </c>
      <c r="O18" s="15">
        <f>COUNTIFS(
   Data!$H:$H,"&gt;0",
   Data!$C:$C,IF(Repots!$M$8&lt;&gt;"",Repots!$M$8,"*"),
Data!$A:$A,IF(Repots!$M$5&lt;&gt;"",Repots!$M$5,"*"),
Data!$F:$F,O$13,
Data!$D:$D,Repots!$H$5
)</f>
        <v>0</v>
      </c>
      <c r="P18" s="55">
        <f>COUNTIFS(
   Data!$H:$H,"&gt;0",
   Data!$C:$C,IF(Repots!$M$8&lt;&gt;"",Repots!$M$8,"*"),
Data!$A:$A,IF(Repots!$M$5&lt;&gt;"",Repots!$M$5,"*"),
Data!$F:$F,P$13,
Data!$D:$D,Repots!$H$5
)</f>
        <v>0</v>
      </c>
      <c r="S18" s="7"/>
    </row>
    <row r="19" spans="2:19" x14ac:dyDescent="0.25">
      <c r="B19" s="6"/>
      <c r="S19" s="7"/>
    </row>
    <row r="20" spans="2:19" x14ac:dyDescent="0.25">
      <c r="B20" s="6"/>
      <c r="S20" s="7"/>
    </row>
    <row r="21" spans="2:19" x14ac:dyDescent="0.25">
      <c r="B21" s="6"/>
      <c r="S21" s="7"/>
    </row>
    <row r="22" spans="2:19" x14ac:dyDescent="0.25">
      <c r="B22" s="6"/>
      <c r="S22" s="7"/>
    </row>
    <row r="23" spans="2:19" x14ac:dyDescent="0.25">
      <c r="B23" s="6"/>
      <c r="S23" s="7"/>
    </row>
    <row r="24" spans="2:19" x14ac:dyDescent="0.25">
      <c r="B24" s="6"/>
      <c r="S24" s="7"/>
    </row>
    <row r="25" spans="2:19" x14ac:dyDescent="0.25">
      <c r="B25" s="6"/>
      <c r="S25" s="7"/>
    </row>
    <row r="26" spans="2:19" x14ac:dyDescent="0.25">
      <c r="B26" s="6"/>
      <c r="S26" s="7"/>
    </row>
    <row r="27" spans="2:19" x14ac:dyDescent="0.25">
      <c r="B27" s="6"/>
      <c r="S27" s="7"/>
    </row>
    <row r="28" spans="2:19" ht="15.75" thickBot="1" x14ac:dyDescent="0.3">
      <c r="B28" s="8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10"/>
    </row>
  </sheetData>
  <dataConsolidate/>
  <dataValidations count="3">
    <dataValidation type="list" allowBlank="1" showInputMessage="1" showErrorMessage="1" sqref="H5" xr:uid="{5DB5CAF3-071F-4D11-8314-00F766BB23D8}">
      <formula1>الايام</formula1>
    </dataValidation>
    <dataValidation type="list" allowBlank="1" showInputMessage="1" showErrorMessage="1" sqref="M5" xr:uid="{FA35F978-6407-43CA-95E9-5DAE66367C30}">
      <formula1>التصنيف</formula1>
    </dataValidation>
    <dataValidation type="list" allowBlank="1" showInputMessage="1" showErrorMessage="1" sqref="M8" xr:uid="{C00CB344-F936-45B3-915A-0DD8630F6707}">
      <formula1>الفروع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775A9-9B12-4210-8337-F89A1A90DC65}">
  <dimension ref="A1:H1"/>
  <sheetViews>
    <sheetView rightToLeft="1" workbookViewId="0">
      <selection activeCell="H17" sqref="H17"/>
    </sheetView>
  </sheetViews>
  <sheetFormatPr defaultRowHeight="15" x14ac:dyDescent="0.25"/>
  <cols>
    <col min="1" max="4" width="14" style="38" customWidth="1"/>
    <col min="5" max="5" width="14" style="36" customWidth="1"/>
    <col min="6" max="6" width="17.7109375" style="40" customWidth="1"/>
    <col min="7" max="7" width="21" style="40" customWidth="1"/>
    <col min="8" max="8" width="14" style="40" customWidth="1"/>
  </cols>
  <sheetData>
    <row r="1" spans="1:8" x14ac:dyDescent="0.25">
      <c r="A1" s="37" t="s">
        <v>19</v>
      </c>
      <c r="B1" s="37" t="s">
        <v>29</v>
      </c>
      <c r="C1" s="37" t="s">
        <v>21</v>
      </c>
      <c r="D1" s="37" t="s">
        <v>18</v>
      </c>
      <c r="E1" s="35" t="s">
        <v>30</v>
      </c>
      <c r="F1" s="39" t="s">
        <v>20</v>
      </c>
      <c r="G1" s="39" t="s">
        <v>31</v>
      </c>
      <c r="H1" s="39" t="s">
        <v>32</v>
      </c>
    </row>
  </sheetData>
  <autoFilter ref="A1:H1" xr:uid="{42C775A9-9B12-4210-8337-F89A1A90DC6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Env</vt:lpstr>
      <vt:lpstr>Repots</vt:lpstr>
      <vt:lpstr>Data</vt:lpstr>
      <vt:lpstr>الايام</vt:lpstr>
      <vt:lpstr>التصنيف</vt:lpstr>
      <vt:lpstr>الفروع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 Omar</dc:creator>
  <cp:lastModifiedBy>Khalid Omar</cp:lastModifiedBy>
  <dcterms:created xsi:type="dcterms:W3CDTF">2025-09-22T21:20:00Z</dcterms:created>
  <dcterms:modified xsi:type="dcterms:W3CDTF">2025-09-22T21:58:06Z</dcterms:modified>
</cp:coreProperties>
</file>