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7530"/>
  </bookViews>
  <sheets>
    <sheet name="液体" sheetId="1" r:id="rId1"/>
    <sheet name="J法" sheetId="5" r:id="rId2"/>
    <sheet name="Sheet2" sheetId="4" r:id="rId3"/>
    <sheet name="Sheet1" sheetId="3" r:id="rId4"/>
    <sheet name="压强梯度-弥散系数" sheetId="2" r:id="rId5"/>
  </sheets>
  <calcPr calcId="162913"/>
</workbook>
</file>

<file path=xl/calcChain.xml><?xml version="1.0" encoding="utf-8"?>
<calcChain xmlns="http://schemas.openxmlformats.org/spreadsheetml/2006/main">
  <c r="O68" i="1" l="1"/>
  <c r="O69" i="1"/>
  <c r="L69" i="1"/>
  <c r="L68" i="1"/>
  <c r="L67" i="1" l="1"/>
  <c r="O67" i="1" l="1"/>
  <c r="P67" i="1"/>
  <c r="O14" i="5" l="1"/>
  <c r="P14" i="5"/>
  <c r="O15" i="5"/>
  <c r="P15" i="5"/>
  <c r="O16" i="5"/>
  <c r="P16" i="5"/>
  <c r="O17" i="5"/>
  <c r="P17" i="5"/>
  <c r="L14" i="5"/>
  <c r="L15" i="5"/>
  <c r="L16" i="5"/>
  <c r="L17" i="5"/>
  <c r="L11" i="5"/>
  <c r="O11" i="5"/>
  <c r="P11" i="5"/>
  <c r="L12" i="5"/>
  <c r="O12" i="5"/>
  <c r="P12" i="5"/>
  <c r="L13" i="5"/>
  <c r="O13" i="5"/>
  <c r="P13" i="5"/>
  <c r="O7" i="5"/>
  <c r="P7" i="5"/>
  <c r="O8" i="5"/>
  <c r="P8" i="5"/>
  <c r="O9" i="5"/>
  <c r="P9" i="5"/>
  <c r="O10" i="5"/>
  <c r="P10" i="5"/>
  <c r="L10" i="5"/>
  <c r="L9" i="5"/>
  <c r="L8" i="5"/>
  <c r="L7" i="5"/>
  <c r="P6" i="5"/>
  <c r="O6" i="5"/>
  <c r="L6" i="5"/>
  <c r="P5" i="5"/>
  <c r="O5" i="5"/>
  <c r="L5" i="5"/>
  <c r="P4" i="5"/>
  <c r="O4" i="5"/>
  <c r="L4" i="5"/>
  <c r="P3" i="5"/>
  <c r="O3" i="5"/>
  <c r="L3" i="5"/>
  <c r="E7" i="4" l="1"/>
  <c r="L24" i="1" l="1"/>
  <c r="O24" i="1"/>
  <c r="P24" i="1"/>
  <c r="L25" i="1"/>
  <c r="O25" i="1"/>
  <c r="P25" i="1"/>
  <c r="L26" i="1"/>
  <c r="O26" i="1"/>
  <c r="P26" i="1"/>
  <c r="L22" i="1"/>
  <c r="O22" i="1"/>
  <c r="P22" i="1"/>
  <c r="P44" i="1"/>
  <c r="O44" i="1"/>
  <c r="L44" i="1"/>
  <c r="P43" i="1"/>
  <c r="O43" i="1"/>
  <c r="L43" i="1"/>
  <c r="P42" i="1"/>
  <c r="O42" i="1"/>
  <c r="L42" i="1"/>
  <c r="L34" i="1"/>
  <c r="O34" i="1"/>
  <c r="P34" i="1"/>
  <c r="L35" i="1"/>
  <c r="O35" i="1"/>
  <c r="P35" i="1"/>
  <c r="L36" i="1"/>
  <c r="O36" i="1"/>
  <c r="P36" i="1"/>
  <c r="L32" i="1"/>
  <c r="O32" i="1"/>
  <c r="P32" i="1"/>
  <c r="O45" i="1"/>
  <c r="P45" i="1"/>
  <c r="O46" i="1"/>
  <c r="P46" i="1"/>
  <c r="O47" i="1"/>
  <c r="P47" i="1"/>
  <c r="O48" i="1"/>
  <c r="P48" i="1"/>
  <c r="L60" i="1"/>
  <c r="O60" i="1"/>
  <c r="P60" i="1"/>
  <c r="L58" i="1"/>
  <c r="O58" i="1"/>
  <c r="P58" i="1"/>
  <c r="L56" i="1"/>
  <c r="O56" i="1"/>
  <c r="P56" i="1"/>
  <c r="L53" i="1"/>
  <c r="O53" i="1"/>
  <c r="P53" i="1"/>
  <c r="L45" i="1"/>
  <c r="L46" i="1"/>
  <c r="L47" i="1"/>
  <c r="L48" i="1"/>
  <c r="P41" i="1"/>
  <c r="O41" i="1"/>
  <c r="L41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3" i="1"/>
  <c r="P27" i="1"/>
  <c r="P28" i="1"/>
  <c r="P29" i="1"/>
  <c r="P30" i="1"/>
  <c r="P31" i="1"/>
  <c r="P33" i="1"/>
  <c r="P37" i="1"/>
  <c r="P38" i="1"/>
  <c r="P39" i="1"/>
  <c r="P40" i="1"/>
  <c r="P49" i="1"/>
  <c r="P50" i="1"/>
  <c r="P51" i="1"/>
  <c r="P52" i="1"/>
  <c r="P54" i="1"/>
  <c r="P55" i="1"/>
  <c r="P57" i="1"/>
  <c r="P59" i="1"/>
  <c r="P61" i="1"/>
  <c r="P62" i="1"/>
  <c r="P63" i="1"/>
  <c r="P64" i="1"/>
  <c r="P65" i="1"/>
  <c r="P66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27" i="1"/>
  <c r="O28" i="1"/>
  <c r="O29" i="1"/>
  <c r="O30" i="1"/>
  <c r="O31" i="1"/>
  <c r="O33" i="1"/>
  <c r="O37" i="1"/>
  <c r="O38" i="1"/>
  <c r="O39" i="1"/>
  <c r="O40" i="1"/>
  <c r="O49" i="1"/>
  <c r="O50" i="1"/>
  <c r="O51" i="1"/>
  <c r="O52" i="1"/>
  <c r="O54" i="1"/>
  <c r="O55" i="1"/>
  <c r="O57" i="1"/>
  <c r="O59" i="1"/>
  <c r="O61" i="1"/>
  <c r="O62" i="1"/>
  <c r="O63" i="1"/>
  <c r="O64" i="1"/>
  <c r="O65" i="1"/>
  <c r="O66" i="1"/>
  <c r="O3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L52" i="1" l="1"/>
  <c r="L51" i="1"/>
  <c r="L49" i="1"/>
  <c r="L50" i="1"/>
  <c r="L55" i="1"/>
  <c r="L57" i="1"/>
  <c r="L59" i="1"/>
  <c r="L61" i="1"/>
  <c r="L11" i="1"/>
  <c r="L63" i="1"/>
  <c r="L64" i="1"/>
  <c r="L65" i="1"/>
  <c r="L66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3" i="1"/>
  <c r="L27" i="1"/>
  <c r="L28" i="1"/>
  <c r="L29" i="1"/>
  <c r="L30" i="1"/>
  <c r="L31" i="1"/>
  <c r="L33" i="1"/>
  <c r="L37" i="1"/>
  <c r="L38" i="1"/>
  <c r="L39" i="1"/>
  <c r="L40" i="1"/>
  <c r="L54" i="1"/>
  <c r="L62" i="1"/>
</calcChain>
</file>

<file path=xl/sharedStrings.xml><?xml version="1.0" encoding="utf-8"?>
<sst xmlns="http://schemas.openxmlformats.org/spreadsheetml/2006/main" count="98" uniqueCount="57">
  <si>
    <t>长</t>
    <phoneticPr fontId="1" type="noConversion"/>
  </si>
  <si>
    <t>宽</t>
    <phoneticPr fontId="1" type="noConversion"/>
  </si>
  <si>
    <t>高</t>
    <phoneticPr fontId="1" type="noConversion"/>
  </si>
  <si>
    <t>半径</t>
    <phoneticPr fontId="1" type="noConversion"/>
  </si>
  <si>
    <t>标准差</t>
    <phoneticPr fontId="1" type="noConversion"/>
  </si>
  <si>
    <t>曲率</t>
    <phoneticPr fontId="1" type="noConversion"/>
  </si>
  <si>
    <t>配位数</t>
    <phoneticPr fontId="1" type="noConversion"/>
  </si>
  <si>
    <t>标准差</t>
    <phoneticPr fontId="1" type="noConversion"/>
  </si>
  <si>
    <t>孔隙率</t>
    <phoneticPr fontId="1" type="noConversion"/>
  </si>
  <si>
    <t>渗透率计算</t>
    <phoneticPr fontId="1" type="noConversion"/>
  </si>
  <si>
    <t>入口压强</t>
    <phoneticPr fontId="1" type="noConversion"/>
  </si>
  <si>
    <t>出口压强</t>
    <phoneticPr fontId="1" type="noConversion"/>
  </si>
  <si>
    <t>压强差</t>
    <phoneticPr fontId="1" type="noConversion"/>
  </si>
  <si>
    <t>标准差</t>
    <phoneticPr fontId="1" type="noConversion"/>
  </si>
  <si>
    <t>单元尺寸</t>
    <phoneticPr fontId="1" type="noConversion"/>
  </si>
  <si>
    <t>喉道尺寸</t>
    <phoneticPr fontId="1" type="noConversion"/>
  </si>
  <si>
    <t>渗透率详情</t>
    <phoneticPr fontId="1" type="noConversion"/>
  </si>
  <si>
    <t>自变量</t>
    <phoneticPr fontId="1" type="noConversion"/>
  </si>
  <si>
    <t>导出值</t>
    <phoneticPr fontId="1" type="noConversion"/>
  </si>
  <si>
    <t>计算结果</t>
    <phoneticPr fontId="1" type="noConversion"/>
  </si>
  <si>
    <t>弥散系数计算</t>
    <phoneticPr fontId="1" type="noConversion"/>
  </si>
  <si>
    <t>-</t>
  </si>
  <si>
    <t>-</t>
    <phoneticPr fontId="1" type="noConversion"/>
  </si>
  <si>
    <t>-</t>
    <phoneticPr fontId="1" type="noConversion"/>
  </si>
  <si>
    <t>-</t>
    <phoneticPr fontId="1" type="noConversion"/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</si>
  <si>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</si>
  <si>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</si>
  <si>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</si>
  <si>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</si>
  <si>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</si>
  <si>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</si>
  <si>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</si>
  <si>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</si>
  <si>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</si>
  <si>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</si>
  <si>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x20</t>
  </si>
  <si>
    <t>x30</t>
  </si>
  <si>
    <t>x40</t>
  </si>
  <si>
    <t>x50</t>
  </si>
  <si>
    <t>x60</t>
  </si>
  <si>
    <t>x70</t>
  </si>
  <si>
    <t>x80</t>
  </si>
  <si>
    <t>x90</t>
  </si>
  <si>
    <t>x100</t>
  </si>
  <si>
    <t>名称</t>
    <phoneticPr fontId="1" type="noConversion"/>
  </si>
  <si>
    <t>入口压强</t>
    <phoneticPr fontId="1" type="noConversion"/>
  </si>
  <si>
    <t>压强差</t>
    <phoneticPr fontId="1" type="noConversion"/>
  </si>
  <si>
    <t>弥散系数</t>
    <phoneticPr fontId="1" type="noConversion"/>
  </si>
  <si>
    <t>-</t>
    <phoneticPr fontId="1" type="noConversion"/>
  </si>
  <si>
    <t>平均速度</t>
    <phoneticPr fontId="1" type="noConversion"/>
  </si>
  <si>
    <t>实验编号</t>
    <phoneticPr fontId="1" type="noConversion"/>
  </si>
  <si>
    <t>P-02-01</t>
    <phoneticPr fontId="1" type="noConversion"/>
  </si>
  <si>
    <t>P-03-01</t>
    <phoneticPr fontId="1" type="noConversion"/>
  </si>
  <si>
    <t>P-05-01</t>
    <phoneticPr fontId="1" type="noConversion"/>
  </si>
  <si>
    <t>P-09-01</t>
    <phoneticPr fontId="1" type="noConversion"/>
  </si>
  <si>
    <t>P-17-01</t>
    <phoneticPr fontId="1" type="noConversion"/>
  </si>
  <si>
    <t>甲烷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</si>
</sst>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E+00"/>
    <numFmt numFmtId="177" formatCode="0.0"/>
    <numFmt numFmtId="178" formatCode="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8" xfId="0" applyNumberFormat="1" applyBorder="1">
      <alignment vertical="center"/>
    </xf>
    <xf numFmtId="11" fontId="0" fillId="0" borderId="8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11" xfId="0" applyNumberFormat="1" applyBorder="1">
      <alignment vertical="center"/>
    </xf>
    <xf numFmtId="11" fontId="0" fillId="0" borderId="1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11" fontId="0" fillId="0" borderId="3" xfId="0" applyNumberFormat="1" applyBorder="1">
      <alignment vertical="center"/>
    </xf>
    <xf numFmtId="177" fontId="0" fillId="0" borderId="14" xfId="0" applyNumberFormat="1" applyBorder="1">
      <alignment vertical="center"/>
    </xf>
    <xf numFmtId="177" fontId="0" fillId="0" borderId="15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0" fillId="0" borderId="24" xfId="0" applyNumberFormat="1" applyBorder="1">
      <alignment vertical="center"/>
    </xf>
    <xf numFmtId="176" fontId="0" fillId="0" borderId="25" xfId="0" applyNumberFormat="1" applyBorder="1">
      <alignment vertical="center"/>
    </xf>
    <xf numFmtId="11" fontId="0" fillId="0" borderId="25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0" fillId="0" borderId="16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26" xfId="0" applyNumberFormat="1" applyBorder="1">
      <alignment vertical="center"/>
    </xf>
    <xf numFmtId="11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177" fontId="0" fillId="0" borderId="30" xfId="0" applyNumberFormat="1" applyBorder="1">
      <alignment vertical="center"/>
    </xf>
    <xf numFmtId="177" fontId="0" fillId="0" borderId="4" xfId="0" applyNumberFormat="1" applyBorder="1">
      <alignment vertical="center"/>
    </xf>
    <xf numFmtId="178" fontId="0" fillId="0" borderId="3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8" xfId="0" applyNumberFormat="1" applyBorder="1">
      <alignment vertical="center"/>
    </xf>
    <xf numFmtId="178" fontId="0" fillId="0" borderId="25" xfId="0" applyNumberFormat="1" applyBorder="1">
      <alignment vertical="center"/>
    </xf>
    <xf numFmtId="178" fontId="0" fillId="0" borderId="11" xfId="0" applyNumberFormat="1" applyBorder="1">
      <alignment vertical="center"/>
    </xf>
    <xf numFmtId="177" fontId="0" fillId="0" borderId="3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8" xfId="0" applyNumberFormat="1" applyBorder="1">
      <alignment vertical="center"/>
    </xf>
    <xf numFmtId="176" fontId="0" fillId="0" borderId="26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16" xfId="0" applyNumberFormat="1" applyBorder="1">
      <alignment vertical="center"/>
    </xf>
    <xf numFmtId="176" fontId="0" fillId="0" borderId="30" xfId="0" applyNumberFormat="1" applyBorder="1">
      <alignment vertical="center"/>
    </xf>
    <xf numFmtId="176" fontId="0" fillId="0" borderId="16" xfId="0" applyNumberFormat="1" applyBorder="1" applyAlignment="1">
      <alignment horizontal="center" vertical="center"/>
    </xf>
    <xf numFmtId="176" fontId="0" fillId="0" borderId="30" xfId="0" applyNumberFormat="1" applyBorder="1" applyAlignment="1">
      <alignment horizontal="right" vertical="center"/>
    </xf>
    <xf numFmtId="0" fontId="0" fillId="0" borderId="34" xfId="0" applyBorder="1">
      <alignment vertical="center"/>
    </xf>
    <xf numFmtId="176" fontId="0" fillId="0" borderId="34" xfId="0" applyNumberFormat="1" applyBorder="1">
      <alignment vertical="center"/>
    </xf>
    <xf numFmtId="0" fontId="0" fillId="0" borderId="35" xfId="0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>
      <alignment vertical="center"/>
    </xf>
    <xf numFmtId="176" fontId="0" fillId="0" borderId="36" xfId="0" applyNumberFormat="1" applyBorder="1">
      <alignment vertical="center"/>
    </xf>
    <xf numFmtId="176" fontId="0" fillId="0" borderId="33" xfId="0" applyNumberFormat="1" applyBorder="1">
      <alignment vertical="center"/>
    </xf>
    <xf numFmtId="176" fontId="0" fillId="0" borderId="35" xfId="0" applyNumberFormat="1" applyBorder="1">
      <alignment vertical="center"/>
    </xf>
    <xf numFmtId="176" fontId="0" fillId="0" borderId="37" xfId="0" applyNumberForma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Fill="1" applyBorder="1">
      <alignment vertical="center"/>
    </xf>
    <xf numFmtId="176" fontId="0" fillId="0" borderId="39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5" xfId="0" applyFill="1" applyBorder="1">
      <alignment vertical="center"/>
    </xf>
    <xf numFmtId="177" fontId="0" fillId="0" borderId="6" xfId="0" applyNumberFormat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177" fontId="0" fillId="0" borderId="9" xfId="0" applyNumberFormat="1" applyBorder="1">
      <alignment vertical="center"/>
    </xf>
    <xf numFmtId="11" fontId="0" fillId="0" borderId="0" xfId="0" applyNumberFormat="1">
      <alignment vertical="center"/>
    </xf>
    <xf numFmtId="0" fontId="0" fillId="0" borderId="40" xfId="0" applyFill="1" applyBorder="1">
      <alignment vertical="center"/>
    </xf>
    <xf numFmtId="0" fontId="0" fillId="0" borderId="41" xfId="0" applyFill="1" applyBorder="1">
      <alignment vertical="center"/>
    </xf>
    <xf numFmtId="0" fontId="0" fillId="0" borderId="42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topLeftCell="A45" zoomScaleNormal="100" workbookViewId="0">
      <selection activeCell="I69" sqref="I69"/>
    </sheetView>
  </sheetViews>
  <sheetFormatPr defaultRowHeight="13.5" x14ac:dyDescent="0.15"/>
  <cols>
    <col min="13" max="13" width="13.75" customWidth="1"/>
    <col min="14" max="14" width="11.125" customWidth="1"/>
    <col min="15" max="16" width="11.75" customWidth="1"/>
    <col min="17" max="21" width="9" customWidth="1"/>
    <col min="22" max="22" width="14.25" customWidth="1"/>
    <col min="23" max="23" width="13" customWidth="1"/>
  </cols>
  <sheetData>
    <row r="1" spans="1:23" ht="14.25" thickBot="1" x14ac:dyDescent="0.2">
      <c r="A1" s="111" t="s">
        <v>17</v>
      </c>
      <c r="B1" s="112"/>
      <c r="C1" s="112"/>
      <c r="D1" s="112"/>
      <c r="E1" s="112"/>
      <c r="F1" s="112"/>
      <c r="G1" s="112"/>
      <c r="H1" s="112"/>
      <c r="I1" s="112"/>
      <c r="J1" s="112"/>
      <c r="K1" s="113"/>
      <c r="L1" s="111" t="s">
        <v>18</v>
      </c>
      <c r="M1" s="112"/>
      <c r="N1" s="113"/>
      <c r="O1" s="111" t="s">
        <v>19</v>
      </c>
      <c r="P1" s="112"/>
      <c r="Q1" s="112"/>
      <c r="R1" s="112"/>
      <c r="S1" s="112"/>
      <c r="T1" s="112"/>
      <c r="U1" s="112"/>
      <c r="V1" s="112"/>
      <c r="W1" s="113"/>
    </row>
    <row r="2" spans="1:23" s="1" customFormat="1" ht="14.25" thickBot="1" x14ac:dyDescent="0.2">
      <c r="A2" s="28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10</v>
      </c>
      <c r="K2" s="30" t="s">
        <v>11</v>
      </c>
      <c r="L2" s="28" t="s">
        <v>12</v>
      </c>
      <c r="M2" s="29" t="s">
        <v>14</v>
      </c>
      <c r="N2" s="31" t="s">
        <v>15</v>
      </c>
      <c r="O2" s="28" t="s">
        <v>9</v>
      </c>
      <c r="P2" s="32" t="s">
        <v>13</v>
      </c>
      <c r="Q2" s="109" t="s">
        <v>16</v>
      </c>
      <c r="R2" s="109"/>
      <c r="S2" s="109"/>
      <c r="T2" s="109"/>
      <c r="U2" s="110"/>
      <c r="V2" s="69" t="s">
        <v>20</v>
      </c>
      <c r="W2" s="83" t="s">
        <v>49</v>
      </c>
    </row>
    <row r="3" spans="1:23" x14ac:dyDescent="0.15">
      <c r="A3" s="14">
        <v>10</v>
      </c>
      <c r="B3" s="15">
        <v>20</v>
      </c>
      <c r="C3" s="15">
        <v>20</v>
      </c>
      <c r="D3" s="15">
        <v>100</v>
      </c>
      <c r="E3" s="15">
        <v>10</v>
      </c>
      <c r="F3" s="15">
        <v>1</v>
      </c>
      <c r="G3" s="15">
        <v>20</v>
      </c>
      <c r="H3" s="15">
        <v>1</v>
      </c>
      <c r="I3" s="15">
        <v>0.1</v>
      </c>
      <c r="J3" s="15">
        <v>0.2</v>
      </c>
      <c r="K3" s="24">
        <v>0.1</v>
      </c>
      <c r="L3" s="14">
        <f t="shared" ref="L3:L54" si="0">J3-K3</f>
        <v>0.1</v>
      </c>
      <c r="M3" s="60">
        <v>621.31610000000001</v>
      </c>
      <c r="N3" s="36">
        <v>38.4</v>
      </c>
      <c r="O3" s="20">
        <f>AVERAGE(Q3:U3)</f>
        <v>1.3551600000000001E-17</v>
      </c>
      <c r="P3" s="16">
        <f>_xlfn.STDEV.P(Q3:U3)</f>
        <v>9.2203253738682934E-20</v>
      </c>
      <c r="Q3" s="17">
        <v>1.3425000000000001E-17</v>
      </c>
      <c r="R3" s="17">
        <v>1.3579E-17</v>
      </c>
      <c r="S3" s="17">
        <v>1.3523E-17</v>
      </c>
      <c r="T3" s="17">
        <v>1.3707E-17</v>
      </c>
      <c r="U3" s="17">
        <v>1.3524E-17</v>
      </c>
      <c r="V3" s="70" t="s">
        <v>22</v>
      </c>
      <c r="W3" s="84"/>
    </row>
    <row r="4" spans="1:23" x14ac:dyDescent="0.15">
      <c r="A4" s="5">
        <v>20</v>
      </c>
      <c r="B4" s="2">
        <v>20</v>
      </c>
      <c r="C4" s="2">
        <v>20</v>
      </c>
      <c r="D4" s="2">
        <v>100</v>
      </c>
      <c r="E4" s="2">
        <v>10</v>
      </c>
      <c r="F4" s="2">
        <v>1</v>
      </c>
      <c r="G4" s="2">
        <v>20</v>
      </c>
      <c r="H4" s="2">
        <v>1</v>
      </c>
      <c r="I4" s="2">
        <v>0.1</v>
      </c>
      <c r="J4" s="2">
        <v>0.2</v>
      </c>
      <c r="K4" s="25">
        <v>0.1</v>
      </c>
      <c r="L4" s="5">
        <f t="shared" si="0"/>
        <v>0.1</v>
      </c>
      <c r="M4" s="61">
        <v>621.31610000000001</v>
      </c>
      <c r="N4" s="18">
        <v>38.4</v>
      </c>
      <c r="O4" s="21">
        <f t="shared" ref="O4:O66" si="1">AVERAGE(Q4:U4)</f>
        <v>1.3522600000000001E-17</v>
      </c>
      <c r="P4" s="3">
        <f t="shared" ref="P4:P66" si="2">_xlfn.STDEV.P(Q4:U4)</f>
        <v>6.8927788300510415E-20</v>
      </c>
      <c r="Q4" s="4">
        <v>1.358E-17</v>
      </c>
      <c r="R4" s="4">
        <v>1.3432000000000001E-17</v>
      </c>
      <c r="S4" s="4">
        <v>1.3622E-17</v>
      </c>
      <c r="T4" s="4">
        <v>1.3480000000000001E-17</v>
      </c>
      <c r="U4" s="4">
        <v>1.3499E-17</v>
      </c>
      <c r="V4" s="71" t="s">
        <v>21</v>
      </c>
      <c r="W4" s="80"/>
    </row>
    <row r="5" spans="1:23" x14ac:dyDescent="0.15">
      <c r="A5" s="5">
        <v>40</v>
      </c>
      <c r="B5" s="2">
        <v>20</v>
      </c>
      <c r="C5" s="2">
        <v>20</v>
      </c>
      <c r="D5" s="2">
        <v>100</v>
      </c>
      <c r="E5" s="2">
        <v>10</v>
      </c>
      <c r="F5" s="2">
        <v>1</v>
      </c>
      <c r="G5" s="2">
        <v>20</v>
      </c>
      <c r="H5" s="2">
        <v>1</v>
      </c>
      <c r="I5" s="2">
        <v>0.1</v>
      </c>
      <c r="J5" s="2">
        <v>0.2</v>
      </c>
      <c r="K5" s="25">
        <v>0.1</v>
      </c>
      <c r="L5" s="5">
        <f t="shared" si="0"/>
        <v>0.1</v>
      </c>
      <c r="M5" s="61">
        <v>621.31610000000001</v>
      </c>
      <c r="N5" s="18">
        <v>38.4</v>
      </c>
      <c r="O5" s="21">
        <f t="shared" si="1"/>
        <v>1.3552199999999999E-17</v>
      </c>
      <c r="P5" s="3">
        <f t="shared" si="2"/>
        <v>9.0196230519905975E-20</v>
      </c>
      <c r="Q5" s="4">
        <v>1.3534000000000001E-17</v>
      </c>
      <c r="R5" s="4">
        <v>1.3499E-17</v>
      </c>
      <c r="S5" s="4">
        <v>1.373E-17</v>
      </c>
      <c r="T5" s="4">
        <v>1.351E-17</v>
      </c>
      <c r="U5" s="4">
        <v>1.3487999999999999E-17</v>
      </c>
      <c r="V5" s="71" t="s">
        <v>21</v>
      </c>
      <c r="W5" s="80"/>
    </row>
    <row r="6" spans="1:23" ht="14.25" thickBot="1" x14ac:dyDescent="0.2">
      <c r="A6" s="6">
        <v>80</v>
      </c>
      <c r="B6" s="7">
        <v>20</v>
      </c>
      <c r="C6" s="7">
        <v>20</v>
      </c>
      <c r="D6" s="7">
        <v>100</v>
      </c>
      <c r="E6" s="7">
        <v>10</v>
      </c>
      <c r="F6" s="7">
        <v>1</v>
      </c>
      <c r="G6" s="7">
        <v>20</v>
      </c>
      <c r="H6" s="7">
        <v>1</v>
      </c>
      <c r="I6" s="7">
        <v>0.1</v>
      </c>
      <c r="J6" s="7">
        <v>0.2</v>
      </c>
      <c r="K6" s="26">
        <v>0.1</v>
      </c>
      <c r="L6" s="6">
        <f t="shared" si="0"/>
        <v>0.1</v>
      </c>
      <c r="M6" s="62">
        <v>621.31610000000001</v>
      </c>
      <c r="N6" s="19">
        <v>38.4</v>
      </c>
      <c r="O6" s="22">
        <f t="shared" si="1"/>
        <v>1.3493800000000001E-17</v>
      </c>
      <c r="P6" s="8">
        <f t="shared" si="2"/>
        <v>5.5293399244394582E-20</v>
      </c>
      <c r="Q6" s="9">
        <v>1.3437E-17</v>
      </c>
      <c r="R6" s="9">
        <v>1.3596000000000001E-17</v>
      </c>
      <c r="S6" s="9">
        <v>1.3477E-17</v>
      </c>
      <c r="T6" s="9">
        <v>1.3458E-17</v>
      </c>
      <c r="U6" s="9">
        <v>1.3500999999999999E-17</v>
      </c>
      <c r="V6" s="72" t="s">
        <v>21</v>
      </c>
      <c r="W6" s="82"/>
    </row>
    <row r="7" spans="1:23" x14ac:dyDescent="0.15">
      <c r="A7" s="14">
        <v>20</v>
      </c>
      <c r="B7" s="15">
        <v>10</v>
      </c>
      <c r="C7" s="15">
        <v>20</v>
      </c>
      <c r="D7" s="15">
        <v>100</v>
      </c>
      <c r="E7" s="15">
        <v>10</v>
      </c>
      <c r="F7" s="15">
        <v>1</v>
      </c>
      <c r="G7" s="15">
        <v>20</v>
      </c>
      <c r="H7" s="15">
        <v>1</v>
      </c>
      <c r="I7" s="15">
        <v>0.1</v>
      </c>
      <c r="J7" s="15">
        <v>0.2</v>
      </c>
      <c r="K7" s="24">
        <v>0.1</v>
      </c>
      <c r="L7" s="14">
        <f t="shared" si="0"/>
        <v>0.1</v>
      </c>
      <c r="M7" s="60">
        <v>621.31610000000001</v>
      </c>
      <c r="N7" s="36">
        <v>38.4</v>
      </c>
      <c r="O7" s="20">
        <f t="shared" si="1"/>
        <v>1.34592E-17</v>
      </c>
      <c r="P7" s="16">
        <f t="shared" si="2"/>
        <v>9.394338720740248E-20</v>
      </c>
      <c r="Q7" s="17">
        <v>1.3370000000000001E-17</v>
      </c>
      <c r="R7" s="17">
        <v>1.3546E-17</v>
      </c>
      <c r="S7" s="17">
        <v>1.3376E-17</v>
      </c>
      <c r="T7" s="17">
        <v>1.3596999999999999E-17</v>
      </c>
      <c r="U7" s="17">
        <v>1.3407E-17</v>
      </c>
      <c r="V7" s="70" t="s">
        <v>21</v>
      </c>
      <c r="W7" s="84"/>
    </row>
    <row r="8" spans="1:23" x14ac:dyDescent="0.15">
      <c r="A8" s="5">
        <v>20</v>
      </c>
      <c r="B8" s="2">
        <v>20</v>
      </c>
      <c r="C8" s="2">
        <v>20</v>
      </c>
      <c r="D8" s="2">
        <v>100</v>
      </c>
      <c r="E8" s="2">
        <v>10</v>
      </c>
      <c r="F8" s="2">
        <v>1</v>
      </c>
      <c r="G8" s="2">
        <v>20</v>
      </c>
      <c r="H8" s="2">
        <v>1</v>
      </c>
      <c r="I8" s="2">
        <v>0.1</v>
      </c>
      <c r="J8" s="2">
        <v>0.2</v>
      </c>
      <c r="K8" s="25">
        <v>0.1</v>
      </c>
      <c r="L8" s="5">
        <f t="shared" si="0"/>
        <v>0.1</v>
      </c>
      <c r="M8" s="61">
        <v>621.31610000000001</v>
      </c>
      <c r="N8" s="18">
        <v>38.4</v>
      </c>
      <c r="O8" s="21">
        <f t="shared" si="1"/>
        <v>1.3549600000000001E-17</v>
      </c>
      <c r="P8" s="3">
        <f t="shared" si="2"/>
        <v>1.1259946713905898E-19</v>
      </c>
      <c r="Q8" s="4">
        <v>1.3650000000000001E-17</v>
      </c>
      <c r="R8" s="4">
        <v>1.3594E-17</v>
      </c>
      <c r="S8" s="4">
        <v>1.3525E-17</v>
      </c>
      <c r="T8" s="4">
        <v>1.3342E-17</v>
      </c>
      <c r="U8" s="4">
        <v>1.3637000000000001E-17</v>
      </c>
      <c r="V8" s="71" t="s">
        <v>21</v>
      </c>
      <c r="W8" s="80"/>
    </row>
    <row r="9" spans="1:23" x14ac:dyDescent="0.15">
      <c r="A9" s="5">
        <v>20</v>
      </c>
      <c r="B9" s="2">
        <v>40</v>
      </c>
      <c r="C9" s="2">
        <v>20</v>
      </c>
      <c r="D9" s="2">
        <v>100</v>
      </c>
      <c r="E9" s="2">
        <v>10</v>
      </c>
      <c r="F9" s="2">
        <v>1</v>
      </c>
      <c r="G9" s="2">
        <v>20</v>
      </c>
      <c r="H9" s="2">
        <v>1</v>
      </c>
      <c r="I9" s="2">
        <v>0.1</v>
      </c>
      <c r="J9" s="2">
        <v>0.2</v>
      </c>
      <c r="K9" s="25">
        <v>0.1</v>
      </c>
      <c r="L9" s="5">
        <f t="shared" si="0"/>
        <v>0.1</v>
      </c>
      <c r="M9" s="61">
        <v>621.31610000000001</v>
      </c>
      <c r="N9" s="18">
        <v>38.4</v>
      </c>
      <c r="O9" s="21">
        <f t="shared" si="1"/>
        <v>1.3531800000000001E-17</v>
      </c>
      <c r="P9" s="3">
        <f t="shared" si="2"/>
        <v>4.7465355787142037E-20</v>
      </c>
      <c r="Q9" s="4">
        <v>1.3586E-17</v>
      </c>
      <c r="R9" s="4">
        <v>1.3487999999999999E-17</v>
      </c>
      <c r="S9" s="4">
        <v>1.3543E-17</v>
      </c>
      <c r="T9" s="4">
        <v>1.3575999999999999E-17</v>
      </c>
      <c r="U9" s="4">
        <v>1.3466000000000001E-17</v>
      </c>
      <c r="V9" s="71" t="s">
        <v>21</v>
      </c>
      <c r="W9" s="80"/>
    </row>
    <row r="10" spans="1:23" ht="14.25" thickBot="1" x14ac:dyDescent="0.2">
      <c r="A10" s="6">
        <v>20</v>
      </c>
      <c r="B10" s="7">
        <v>80</v>
      </c>
      <c r="C10" s="7">
        <v>20</v>
      </c>
      <c r="D10" s="7">
        <v>100</v>
      </c>
      <c r="E10" s="7">
        <v>10</v>
      </c>
      <c r="F10" s="7">
        <v>1</v>
      </c>
      <c r="G10" s="7">
        <v>20</v>
      </c>
      <c r="H10" s="7">
        <v>1</v>
      </c>
      <c r="I10" s="7">
        <v>0.1</v>
      </c>
      <c r="J10" s="7">
        <v>0.2</v>
      </c>
      <c r="K10" s="26">
        <v>0.1</v>
      </c>
      <c r="L10" s="6">
        <f t="shared" si="0"/>
        <v>0.1</v>
      </c>
      <c r="M10" s="62">
        <v>621.31610000000001</v>
      </c>
      <c r="N10" s="19">
        <v>38.4</v>
      </c>
      <c r="O10" s="22">
        <f t="shared" si="1"/>
        <v>1.34598E-17</v>
      </c>
      <c r="P10" s="8">
        <f t="shared" si="2"/>
        <v>3.7923080043688472E-20</v>
      </c>
      <c r="Q10" s="9">
        <v>1.3443E-17</v>
      </c>
      <c r="R10" s="9">
        <v>1.3504E-17</v>
      </c>
      <c r="S10" s="9">
        <v>1.3402E-17</v>
      </c>
      <c r="T10" s="9">
        <v>1.3451E-17</v>
      </c>
      <c r="U10" s="9">
        <v>1.3499E-17</v>
      </c>
      <c r="V10" s="72" t="s">
        <v>21</v>
      </c>
      <c r="W10" s="82"/>
    </row>
    <row r="11" spans="1:23" x14ac:dyDescent="0.15">
      <c r="A11" s="14">
        <v>20</v>
      </c>
      <c r="B11" s="15">
        <v>20</v>
      </c>
      <c r="C11" s="15">
        <v>20</v>
      </c>
      <c r="D11" s="15">
        <v>100</v>
      </c>
      <c r="E11" s="15">
        <v>10</v>
      </c>
      <c r="F11" s="15">
        <v>1</v>
      </c>
      <c r="G11" s="15">
        <v>20</v>
      </c>
      <c r="H11" s="15">
        <v>1</v>
      </c>
      <c r="I11" s="15">
        <v>0.1</v>
      </c>
      <c r="J11" s="15">
        <v>0.2</v>
      </c>
      <c r="K11" s="24">
        <v>0.1</v>
      </c>
      <c r="L11" s="14">
        <f>J11-K11</f>
        <v>0.1</v>
      </c>
      <c r="M11" s="60">
        <v>621.31610000000001</v>
      </c>
      <c r="N11" s="36">
        <v>38.4</v>
      </c>
      <c r="O11" s="20">
        <f t="shared" si="1"/>
        <v>1.35158E-17</v>
      </c>
      <c r="P11" s="16">
        <f t="shared" si="2"/>
        <v>9.5054510676768596E-20</v>
      </c>
      <c r="Q11" s="17">
        <v>1.3446000000000001E-17</v>
      </c>
      <c r="R11" s="17">
        <v>1.3659E-17</v>
      </c>
      <c r="S11" s="17">
        <v>1.3564E-17</v>
      </c>
      <c r="T11" s="17">
        <v>1.3526E-17</v>
      </c>
      <c r="U11" s="17">
        <v>1.3384000000000001E-17</v>
      </c>
      <c r="V11" s="73">
        <v>6.0927000000000001E-10</v>
      </c>
      <c r="W11" s="86">
        <v>5.7361999999999995E-4</v>
      </c>
    </row>
    <row r="12" spans="1:23" x14ac:dyDescent="0.15">
      <c r="A12" s="5">
        <v>20</v>
      </c>
      <c r="B12" s="2">
        <v>20</v>
      </c>
      <c r="C12" s="2">
        <v>20</v>
      </c>
      <c r="D12" s="2">
        <v>200</v>
      </c>
      <c r="E12" s="2">
        <v>10</v>
      </c>
      <c r="F12" s="2">
        <v>1</v>
      </c>
      <c r="G12" s="2">
        <v>20</v>
      </c>
      <c r="H12" s="2">
        <v>1</v>
      </c>
      <c r="I12" s="2">
        <v>0.1</v>
      </c>
      <c r="J12" s="2">
        <v>0.2</v>
      </c>
      <c r="K12" s="25">
        <v>0.1</v>
      </c>
      <c r="L12" s="5">
        <f t="shared" si="0"/>
        <v>0.1</v>
      </c>
      <c r="M12" s="61">
        <v>1258.6771000000001</v>
      </c>
      <c r="N12" s="18">
        <v>77.099999999999994</v>
      </c>
      <c r="O12" s="21">
        <f t="shared" si="1"/>
        <v>5.1598400000000001E-17</v>
      </c>
      <c r="P12" s="3">
        <f t="shared" si="2"/>
        <v>1.6629323497965862E-19</v>
      </c>
      <c r="Q12" s="4">
        <v>5.1808999999999999E-17</v>
      </c>
      <c r="R12" s="4">
        <v>5.1367000000000001E-17</v>
      </c>
      <c r="S12" s="4">
        <v>5.1765000000000002E-17</v>
      </c>
      <c r="T12" s="4">
        <v>5.1494E-17</v>
      </c>
      <c r="U12" s="4">
        <v>5.1556999999999998E-17</v>
      </c>
      <c r="V12" s="74">
        <v>2.5446000000000001E-9</v>
      </c>
      <c r="W12" s="81">
        <v>1.1088000000000001E-3</v>
      </c>
    </row>
    <row r="13" spans="1:23" x14ac:dyDescent="0.15">
      <c r="A13" s="5">
        <v>20</v>
      </c>
      <c r="B13" s="2">
        <v>20</v>
      </c>
      <c r="C13" s="2">
        <v>20</v>
      </c>
      <c r="D13" s="2">
        <v>400</v>
      </c>
      <c r="E13" s="2">
        <v>10</v>
      </c>
      <c r="F13" s="2">
        <v>1</v>
      </c>
      <c r="G13" s="2">
        <v>20</v>
      </c>
      <c r="H13" s="2">
        <v>1</v>
      </c>
      <c r="I13" s="2">
        <v>0.1</v>
      </c>
      <c r="J13" s="2">
        <v>0.2</v>
      </c>
      <c r="K13" s="25">
        <v>0.1</v>
      </c>
      <c r="L13" s="5">
        <f t="shared" si="0"/>
        <v>0.1</v>
      </c>
      <c r="M13" s="61">
        <v>2533.7013000000002</v>
      </c>
      <c r="N13" s="18">
        <v>154</v>
      </c>
      <c r="O13" s="21">
        <f t="shared" si="1"/>
        <v>2.02548E-16</v>
      </c>
      <c r="P13" s="3">
        <f t="shared" si="2"/>
        <v>4.8325562593724539E-19</v>
      </c>
      <c r="Q13" s="4">
        <v>2.0214999999999999E-16</v>
      </c>
      <c r="R13" s="4">
        <v>2.0248999999999999E-16</v>
      </c>
      <c r="S13" s="4">
        <v>2.0191000000000001E-16</v>
      </c>
      <c r="T13" s="4">
        <v>2.0307999999999999E-16</v>
      </c>
      <c r="U13" s="4">
        <v>2.0311000000000001E-16</v>
      </c>
      <c r="V13" s="74">
        <v>9.8928999999999992E-9</v>
      </c>
      <c r="W13" s="81">
        <v>2.1927000000000001E-3</v>
      </c>
    </row>
    <row r="14" spans="1:23" x14ac:dyDescent="0.15">
      <c r="A14" s="5">
        <v>20</v>
      </c>
      <c r="B14" s="2">
        <v>20</v>
      </c>
      <c r="C14" s="2">
        <v>20</v>
      </c>
      <c r="D14" s="2">
        <v>800</v>
      </c>
      <c r="E14" s="2">
        <v>10</v>
      </c>
      <c r="F14" s="2">
        <v>1</v>
      </c>
      <c r="G14" s="2">
        <v>20</v>
      </c>
      <c r="H14" s="2">
        <v>1</v>
      </c>
      <c r="I14" s="2">
        <v>0.1</v>
      </c>
      <c r="J14" s="2">
        <v>0.2</v>
      </c>
      <c r="K14" s="25">
        <v>0.1</v>
      </c>
      <c r="L14" s="5">
        <f t="shared" si="0"/>
        <v>0.1</v>
      </c>
      <c r="M14" s="61">
        <v>5083.3477000000003</v>
      </c>
      <c r="N14" s="18">
        <v>308.10000000000002</v>
      </c>
      <c r="O14" s="21">
        <f t="shared" si="1"/>
        <v>8.0275800000000002E-16</v>
      </c>
      <c r="P14" s="3">
        <f t="shared" si="2"/>
        <v>1.9150080939776758E-18</v>
      </c>
      <c r="Q14" s="4">
        <v>8.0073999999999997E-16</v>
      </c>
      <c r="R14" s="4">
        <v>8.0278E-16</v>
      </c>
      <c r="S14" s="4">
        <v>8.0476999999999996E-16</v>
      </c>
      <c r="T14" s="4">
        <v>8.0049000000000002E-16</v>
      </c>
      <c r="U14" s="4">
        <v>8.0501000000000004E-16</v>
      </c>
      <c r="V14" s="74">
        <v>4.0153000000000002E-8</v>
      </c>
      <c r="W14" s="81">
        <v>4.3578999999999996E-3</v>
      </c>
    </row>
    <row r="15" spans="1:23" x14ac:dyDescent="0.15">
      <c r="A15" s="5">
        <v>20</v>
      </c>
      <c r="B15" s="2">
        <v>20</v>
      </c>
      <c r="C15" s="2">
        <v>20</v>
      </c>
      <c r="D15" s="2">
        <v>1600</v>
      </c>
      <c r="E15" s="2">
        <v>10</v>
      </c>
      <c r="F15" s="2">
        <v>1</v>
      </c>
      <c r="G15" s="2">
        <v>20</v>
      </c>
      <c r="H15" s="2">
        <v>1</v>
      </c>
      <c r="I15" s="2">
        <v>0.1</v>
      </c>
      <c r="J15" s="2">
        <v>0.2</v>
      </c>
      <c r="K15" s="25">
        <v>0.1</v>
      </c>
      <c r="L15" s="5">
        <f t="shared" si="0"/>
        <v>0.1</v>
      </c>
      <c r="M15" s="61">
        <v>10185.7161</v>
      </c>
      <c r="N15" s="18">
        <v>616.20000000000005</v>
      </c>
      <c r="O15" s="21">
        <f t="shared" si="1"/>
        <v>3.1923000000000002E-15</v>
      </c>
      <c r="P15" s="3">
        <f t="shared" si="2"/>
        <v>6.8754636207313708E-18</v>
      </c>
      <c r="Q15" s="4">
        <v>3.1993999999999999E-15</v>
      </c>
      <c r="R15" s="4">
        <v>3.1922999999999998E-15</v>
      </c>
      <c r="S15" s="4">
        <v>3.1815999999999999E-15</v>
      </c>
      <c r="T15" s="4">
        <v>3.1998E-15</v>
      </c>
      <c r="U15" s="4">
        <v>3.1883999999999999E-15</v>
      </c>
      <c r="V15" s="74">
        <v>1.5732999999999999E-7</v>
      </c>
      <c r="W15" s="81">
        <v>8.6955000000000001E-3</v>
      </c>
    </row>
    <row r="16" spans="1:23" x14ac:dyDescent="0.15">
      <c r="A16" s="5">
        <v>20</v>
      </c>
      <c r="B16" s="2">
        <v>20</v>
      </c>
      <c r="C16" s="2">
        <v>20</v>
      </c>
      <c r="D16" s="2">
        <v>3200</v>
      </c>
      <c r="E16" s="2">
        <v>10</v>
      </c>
      <c r="F16" s="2">
        <v>1</v>
      </c>
      <c r="G16" s="2">
        <v>20</v>
      </c>
      <c r="H16" s="2">
        <v>1</v>
      </c>
      <c r="I16" s="2">
        <v>0.1</v>
      </c>
      <c r="J16" s="2">
        <v>0.2</v>
      </c>
      <c r="K16" s="25">
        <v>0.1</v>
      </c>
      <c r="L16" s="5">
        <f t="shared" si="0"/>
        <v>0.1</v>
      </c>
      <c r="M16" s="61">
        <v>20388.069899999999</v>
      </c>
      <c r="N16" s="18">
        <v>1232.3</v>
      </c>
      <c r="O16" s="21">
        <f t="shared" si="1"/>
        <v>1.2760599999999998E-14</v>
      </c>
      <c r="P16" s="3">
        <f t="shared" si="2"/>
        <v>4.2668958271792952E-17</v>
      </c>
      <c r="Q16" s="4">
        <v>1.2842E-14</v>
      </c>
      <c r="R16" s="4">
        <v>1.2734000000000001E-14</v>
      </c>
      <c r="S16" s="4">
        <v>1.274E-14</v>
      </c>
      <c r="T16" s="4">
        <v>1.2763E-14</v>
      </c>
      <c r="U16" s="4">
        <v>1.2723999999999999E-14</v>
      </c>
      <c r="V16" s="74">
        <v>6.4125999999999996E-7</v>
      </c>
      <c r="W16" s="81">
        <v>1.7357999999999998E-2</v>
      </c>
    </row>
    <row r="17" spans="1:23" ht="14.25" thickBot="1" x14ac:dyDescent="0.2">
      <c r="A17" s="6">
        <v>20</v>
      </c>
      <c r="B17" s="7">
        <v>20</v>
      </c>
      <c r="C17" s="7">
        <v>20</v>
      </c>
      <c r="D17" s="7">
        <v>6400</v>
      </c>
      <c r="E17" s="7">
        <v>10</v>
      </c>
      <c r="F17" s="7">
        <v>1</v>
      </c>
      <c r="G17" s="7">
        <v>20</v>
      </c>
      <c r="H17" s="7">
        <v>1</v>
      </c>
      <c r="I17" s="7">
        <v>0.1</v>
      </c>
      <c r="J17" s="7">
        <v>0.2</v>
      </c>
      <c r="K17" s="26">
        <v>0.1</v>
      </c>
      <c r="L17" s="6">
        <f t="shared" si="0"/>
        <v>0.1</v>
      </c>
      <c r="M17" s="62">
        <v>40794.155500000001</v>
      </c>
      <c r="N17" s="19">
        <v>2464.4</v>
      </c>
      <c r="O17" s="22">
        <f t="shared" si="1"/>
        <v>5.0896799999999998E-14</v>
      </c>
      <c r="P17" s="8">
        <f t="shared" si="2"/>
        <v>1.8226069241611145E-16</v>
      </c>
      <c r="Q17" s="9">
        <v>5.0897E-14</v>
      </c>
      <c r="R17" s="9">
        <v>5.1180000000000003E-14</v>
      </c>
      <c r="S17" s="9">
        <v>5.0925999999999998E-14</v>
      </c>
      <c r="T17" s="9">
        <v>5.0874999999999998E-14</v>
      </c>
      <c r="U17" s="9">
        <v>5.0605999999999999E-14</v>
      </c>
      <c r="V17" s="75">
        <v>2.5691000000000001E-6</v>
      </c>
      <c r="W17" s="87">
        <v>3.4680999999999997E-2</v>
      </c>
    </row>
    <row r="18" spans="1:23" x14ac:dyDescent="0.15">
      <c r="A18" s="14">
        <v>20</v>
      </c>
      <c r="B18" s="15">
        <v>20</v>
      </c>
      <c r="C18" s="15">
        <v>20</v>
      </c>
      <c r="D18" s="15">
        <v>100</v>
      </c>
      <c r="E18" s="15">
        <v>1</v>
      </c>
      <c r="F18" s="15">
        <v>1</v>
      </c>
      <c r="G18" s="15">
        <v>20</v>
      </c>
      <c r="H18" s="15">
        <v>1</v>
      </c>
      <c r="I18" s="15">
        <v>0.1</v>
      </c>
      <c r="J18" s="15">
        <v>0.2</v>
      </c>
      <c r="K18" s="24">
        <v>0.1</v>
      </c>
      <c r="L18" s="14">
        <f t="shared" si="0"/>
        <v>0.1</v>
      </c>
      <c r="M18" s="60">
        <v>635.63710000000003</v>
      </c>
      <c r="N18" s="36">
        <v>38.5</v>
      </c>
      <c r="O18" s="23">
        <f t="shared" si="1"/>
        <v>1.2523800000000001E-17</v>
      </c>
      <c r="P18" s="12">
        <f t="shared" si="2"/>
        <v>3.553252031590208E-20</v>
      </c>
      <c r="Q18" s="13">
        <v>1.2503E-17</v>
      </c>
      <c r="R18" s="13">
        <v>1.2504000000000001E-17</v>
      </c>
      <c r="S18" s="13">
        <v>1.248E-17</v>
      </c>
      <c r="T18" s="13">
        <v>1.2564E-17</v>
      </c>
      <c r="U18" s="13">
        <v>1.2568E-17</v>
      </c>
      <c r="V18" s="76">
        <v>6.4696000000000001E-10</v>
      </c>
      <c r="W18" s="85">
        <v>5.4390999999999999E-4</v>
      </c>
    </row>
    <row r="19" spans="1:23" x14ac:dyDescent="0.15">
      <c r="A19" s="5">
        <v>20</v>
      </c>
      <c r="B19" s="2">
        <v>20</v>
      </c>
      <c r="C19" s="2">
        <v>20</v>
      </c>
      <c r="D19" s="2">
        <v>100</v>
      </c>
      <c r="E19" s="2">
        <v>2</v>
      </c>
      <c r="F19" s="2">
        <v>1</v>
      </c>
      <c r="G19" s="2">
        <v>20</v>
      </c>
      <c r="H19" s="2">
        <v>1</v>
      </c>
      <c r="I19" s="2">
        <v>0.1</v>
      </c>
      <c r="J19" s="2">
        <v>0.2</v>
      </c>
      <c r="K19" s="25">
        <v>0.1</v>
      </c>
      <c r="L19" s="5">
        <f t="shared" si="0"/>
        <v>0.1</v>
      </c>
      <c r="M19" s="61">
        <v>634.47050000000002</v>
      </c>
      <c r="N19" s="18">
        <v>38.5</v>
      </c>
      <c r="O19" s="21">
        <f t="shared" si="1"/>
        <v>1.25928E-17</v>
      </c>
      <c r="P19" s="3">
        <f t="shared" si="2"/>
        <v>4.1935188088286947E-20</v>
      </c>
      <c r="Q19" s="4">
        <v>1.2617E-17</v>
      </c>
      <c r="R19" s="4">
        <v>1.2589E-17</v>
      </c>
      <c r="S19" s="4">
        <v>1.2513E-17</v>
      </c>
      <c r="T19" s="4">
        <v>1.2617E-17</v>
      </c>
      <c r="U19" s="4">
        <v>1.2627999999999999E-17</v>
      </c>
      <c r="V19" s="74">
        <v>6.1584000000000002E-10</v>
      </c>
      <c r="W19" s="81">
        <v>5.4602999999999997E-4</v>
      </c>
    </row>
    <row r="20" spans="1:23" x14ac:dyDescent="0.15">
      <c r="A20" s="5">
        <v>20</v>
      </c>
      <c r="B20" s="2">
        <v>20</v>
      </c>
      <c r="C20" s="2">
        <v>20</v>
      </c>
      <c r="D20" s="2">
        <v>100</v>
      </c>
      <c r="E20" s="2">
        <v>4</v>
      </c>
      <c r="F20" s="2">
        <v>1</v>
      </c>
      <c r="G20" s="2">
        <v>20</v>
      </c>
      <c r="H20" s="2">
        <v>1</v>
      </c>
      <c r="I20" s="2">
        <v>0.1</v>
      </c>
      <c r="J20" s="2">
        <v>0.2</v>
      </c>
      <c r="K20" s="25">
        <v>0.1</v>
      </c>
      <c r="L20" s="5">
        <f t="shared" si="0"/>
        <v>0.1</v>
      </c>
      <c r="M20" s="61">
        <v>631.15369999999996</v>
      </c>
      <c r="N20" s="18">
        <v>38.5</v>
      </c>
      <c r="O20" s="21">
        <f t="shared" si="1"/>
        <v>1.2802200000000001E-17</v>
      </c>
      <c r="P20" s="3">
        <f t="shared" si="2"/>
        <v>3.4936513850125144E-20</v>
      </c>
      <c r="Q20" s="4">
        <v>1.2861E-17</v>
      </c>
      <c r="R20" s="4">
        <v>1.2775E-17</v>
      </c>
      <c r="S20" s="4">
        <v>1.2774E-17</v>
      </c>
      <c r="T20" s="4">
        <v>1.2777000000000001E-17</v>
      </c>
      <c r="U20" s="4">
        <v>1.2824E-17</v>
      </c>
      <c r="V20" s="74">
        <v>6.2232999999999996E-10</v>
      </c>
      <c r="W20" s="81">
        <v>5.5181999999999996E-4</v>
      </c>
    </row>
    <row r="21" spans="1:23" x14ac:dyDescent="0.15">
      <c r="A21" s="5">
        <v>20</v>
      </c>
      <c r="B21" s="2">
        <v>20</v>
      </c>
      <c r="C21" s="2">
        <v>20</v>
      </c>
      <c r="D21" s="2">
        <v>100</v>
      </c>
      <c r="E21" s="2">
        <v>8</v>
      </c>
      <c r="F21" s="2">
        <v>1</v>
      </c>
      <c r="G21" s="2">
        <v>20</v>
      </c>
      <c r="H21" s="2">
        <v>1</v>
      </c>
      <c r="I21" s="2">
        <v>0.1</v>
      </c>
      <c r="J21" s="2">
        <v>0.2</v>
      </c>
      <c r="K21" s="25">
        <v>0.1</v>
      </c>
      <c r="L21" s="5">
        <f t="shared" si="0"/>
        <v>0.1</v>
      </c>
      <c r="M21" s="61">
        <v>624.59780000000001</v>
      </c>
      <c r="N21" s="18">
        <v>38.5</v>
      </c>
      <c r="O21" s="21">
        <f t="shared" si="1"/>
        <v>1.3289600000000001E-17</v>
      </c>
      <c r="P21" s="3">
        <f t="shared" si="2"/>
        <v>7.3027665990362716E-20</v>
      </c>
      <c r="Q21" s="4">
        <v>1.3166000000000001E-17</v>
      </c>
      <c r="R21" s="4">
        <v>1.3376E-17</v>
      </c>
      <c r="S21" s="4">
        <v>1.3267E-17</v>
      </c>
      <c r="T21" s="4">
        <v>1.3291E-17</v>
      </c>
      <c r="U21" s="4">
        <v>1.3348E-17</v>
      </c>
      <c r="V21" s="74">
        <v>6.2324999999999999E-10</v>
      </c>
      <c r="W21" s="81">
        <v>5.6479999999999996E-4</v>
      </c>
    </row>
    <row r="22" spans="1:23" x14ac:dyDescent="0.15">
      <c r="A22" s="5">
        <v>20</v>
      </c>
      <c r="B22" s="2">
        <v>20</v>
      </c>
      <c r="C22" s="2">
        <v>20</v>
      </c>
      <c r="D22" s="2">
        <v>100</v>
      </c>
      <c r="E22" s="2">
        <v>12</v>
      </c>
      <c r="F22" s="2">
        <v>1</v>
      </c>
      <c r="G22" s="2">
        <v>20</v>
      </c>
      <c r="H22" s="2">
        <v>1</v>
      </c>
      <c r="I22" s="2">
        <v>0.1</v>
      </c>
      <c r="J22" s="2">
        <v>0.2</v>
      </c>
      <c r="K22" s="25">
        <v>0.1</v>
      </c>
      <c r="L22" s="5">
        <f t="shared" ref="L22" si="3">J22-K22</f>
        <v>0.1</v>
      </c>
      <c r="M22" s="61">
        <v>618.45550000000003</v>
      </c>
      <c r="N22" s="18">
        <v>38.299999999999997</v>
      </c>
      <c r="O22" s="21">
        <f t="shared" ref="O22" si="4">AVERAGE(Q22:U22)</f>
        <v>1.37506E-17</v>
      </c>
      <c r="P22" s="3">
        <f t="shared" ref="P22" si="5">_xlfn.STDEV.P(Q22:U22)</f>
        <v>1.2933151201466695E-19</v>
      </c>
      <c r="Q22" s="4">
        <v>1.3587E-17</v>
      </c>
      <c r="R22" s="4">
        <v>1.3828999999999999E-17</v>
      </c>
      <c r="S22" s="4">
        <v>1.373E-17</v>
      </c>
      <c r="T22" s="4">
        <v>1.3654E-17</v>
      </c>
      <c r="U22" s="4">
        <v>1.3953E-17</v>
      </c>
      <c r="V22" s="74">
        <v>6.1199999999999995E-10</v>
      </c>
      <c r="W22" s="81">
        <v>5.821E-4</v>
      </c>
    </row>
    <row r="23" spans="1:23" x14ac:dyDescent="0.15">
      <c r="A23" s="5">
        <v>20</v>
      </c>
      <c r="B23" s="2">
        <v>20</v>
      </c>
      <c r="C23" s="2">
        <v>20</v>
      </c>
      <c r="D23" s="2">
        <v>100</v>
      </c>
      <c r="E23" s="2">
        <v>16</v>
      </c>
      <c r="F23" s="2">
        <v>1</v>
      </c>
      <c r="G23" s="2">
        <v>20</v>
      </c>
      <c r="H23" s="2">
        <v>1</v>
      </c>
      <c r="I23" s="2">
        <v>0.1</v>
      </c>
      <c r="J23" s="2">
        <v>0.2</v>
      </c>
      <c r="K23" s="25">
        <v>0.1</v>
      </c>
      <c r="L23" s="5">
        <f t="shared" si="0"/>
        <v>0.1</v>
      </c>
      <c r="M23" s="61">
        <v>613.90139999999997</v>
      </c>
      <c r="N23" s="18">
        <v>38.1</v>
      </c>
      <c r="O23" s="21">
        <f t="shared" si="1"/>
        <v>1.4328200000000001E-17</v>
      </c>
      <c r="P23" s="3">
        <f t="shared" si="2"/>
        <v>6.8531452633079242E-20</v>
      </c>
      <c r="Q23" s="4">
        <v>1.4285000000000001E-17</v>
      </c>
      <c r="R23" s="4">
        <v>1.4435000000000001E-17</v>
      </c>
      <c r="S23" s="4">
        <v>1.4233000000000001E-17</v>
      </c>
      <c r="T23" s="4">
        <v>1.4325999999999999E-17</v>
      </c>
      <c r="U23" s="4">
        <v>1.4362000000000001E-17</v>
      </c>
      <c r="V23" s="74">
        <v>6.3060999999999996E-10</v>
      </c>
      <c r="W23" s="81">
        <v>6.0203000000000003E-4</v>
      </c>
    </row>
    <row r="24" spans="1:23" x14ac:dyDescent="0.15">
      <c r="A24" s="5">
        <v>20</v>
      </c>
      <c r="B24" s="2">
        <v>20</v>
      </c>
      <c r="C24" s="2">
        <v>20</v>
      </c>
      <c r="D24" s="2">
        <v>100</v>
      </c>
      <c r="E24" s="2">
        <v>20</v>
      </c>
      <c r="F24" s="2">
        <v>1</v>
      </c>
      <c r="G24" s="2">
        <v>20</v>
      </c>
      <c r="H24" s="2">
        <v>1</v>
      </c>
      <c r="I24" s="2">
        <v>0.1</v>
      </c>
      <c r="J24" s="2">
        <v>0.2</v>
      </c>
      <c r="K24" s="25">
        <v>0.1</v>
      </c>
      <c r="L24" s="5">
        <f t="shared" si="0"/>
        <v>0.1</v>
      </c>
      <c r="M24" s="61">
        <v>609.32410000000004</v>
      </c>
      <c r="N24" s="18">
        <v>37.9</v>
      </c>
      <c r="O24" s="21">
        <f t="shared" si="1"/>
        <v>1.4896600000000001E-17</v>
      </c>
      <c r="P24" s="3">
        <f t="shared" si="2"/>
        <v>1.4868974409823974E-19</v>
      </c>
      <c r="Q24" s="4">
        <v>1.5005999999999999E-17</v>
      </c>
      <c r="R24" s="4">
        <v>1.4735999999999999E-17</v>
      </c>
      <c r="S24" s="4">
        <v>1.5002000000000001E-17</v>
      </c>
      <c r="T24" s="4">
        <v>1.5042999999999999E-17</v>
      </c>
      <c r="U24" s="4">
        <v>1.4695999999999999E-17</v>
      </c>
      <c r="V24" s="74">
        <v>6.2915000000000005E-10</v>
      </c>
      <c r="W24" s="81">
        <v>6.2688999999999996E-4</v>
      </c>
    </row>
    <row r="25" spans="1:23" x14ac:dyDescent="0.15">
      <c r="A25" s="5">
        <v>20</v>
      </c>
      <c r="B25" s="2">
        <v>20</v>
      </c>
      <c r="C25" s="2">
        <v>20</v>
      </c>
      <c r="D25" s="2">
        <v>100</v>
      </c>
      <c r="E25" s="2">
        <v>24</v>
      </c>
      <c r="F25" s="2">
        <v>1</v>
      </c>
      <c r="G25" s="2">
        <v>20</v>
      </c>
      <c r="H25" s="2">
        <v>1</v>
      </c>
      <c r="I25" s="2">
        <v>0.1</v>
      </c>
      <c r="J25" s="2">
        <v>0.2</v>
      </c>
      <c r="K25" s="25">
        <v>0.1</v>
      </c>
      <c r="L25" s="5">
        <f t="shared" ref="L25:L26" si="6">J25-K25</f>
        <v>0.1</v>
      </c>
      <c r="M25" s="61">
        <v>604.4461</v>
      </c>
      <c r="N25" s="18">
        <v>37.6</v>
      </c>
      <c r="O25" s="21">
        <f t="shared" ref="O25:O26" si="7">AVERAGE(Q25:U25)</f>
        <v>1.5784599999999998E-17</v>
      </c>
      <c r="P25" s="3">
        <f t="shared" ref="P25:P26" si="8">_xlfn.STDEV.P(Q25:U25)</f>
        <v>1.6372733430921034E-19</v>
      </c>
      <c r="Q25" s="4">
        <v>1.5649999999999999E-17</v>
      </c>
      <c r="R25" s="4">
        <v>1.5755E-17</v>
      </c>
      <c r="S25" s="4">
        <v>1.5574E-17</v>
      </c>
      <c r="T25" s="4">
        <v>1.5956999999999999E-17</v>
      </c>
      <c r="U25" s="4">
        <v>1.5987E-17</v>
      </c>
      <c r="V25" s="74">
        <v>6.2754999999999997E-10</v>
      </c>
      <c r="W25" s="81">
        <v>6.5892000000000001E-4</v>
      </c>
    </row>
    <row r="26" spans="1:23" x14ac:dyDescent="0.15">
      <c r="A26" s="5">
        <v>20</v>
      </c>
      <c r="B26" s="2">
        <v>20</v>
      </c>
      <c r="C26" s="2">
        <v>20</v>
      </c>
      <c r="D26" s="2">
        <v>100</v>
      </c>
      <c r="E26" s="2">
        <v>28</v>
      </c>
      <c r="F26" s="2">
        <v>1</v>
      </c>
      <c r="G26" s="2">
        <v>20</v>
      </c>
      <c r="H26" s="2">
        <v>1</v>
      </c>
      <c r="I26" s="2">
        <v>0.1</v>
      </c>
      <c r="J26" s="2">
        <v>0.2</v>
      </c>
      <c r="K26" s="25">
        <v>0.1</v>
      </c>
      <c r="L26" s="5">
        <f t="shared" si="6"/>
        <v>0.1</v>
      </c>
      <c r="M26" s="61">
        <v>601.88130000000001</v>
      </c>
      <c r="N26" s="18">
        <v>37.200000000000003</v>
      </c>
      <c r="O26" s="21">
        <f t="shared" si="7"/>
        <v>1.6538599999999999E-17</v>
      </c>
      <c r="P26" s="3">
        <f t="shared" si="8"/>
        <v>1.9102942181768735E-19</v>
      </c>
      <c r="Q26" s="4">
        <v>1.6619000000000001E-17</v>
      </c>
      <c r="R26" s="4">
        <v>1.6408000000000001E-17</v>
      </c>
      <c r="S26" s="4">
        <v>1.6230999999999999E-17</v>
      </c>
      <c r="T26" s="4">
        <v>1.673E-17</v>
      </c>
      <c r="U26" s="4">
        <v>1.6704999999999999E-17</v>
      </c>
      <c r="V26" s="74">
        <v>6.8070000000000004E-10</v>
      </c>
      <c r="W26" s="81">
        <v>6.9309000000000005E-4</v>
      </c>
    </row>
    <row r="27" spans="1:23" ht="14.25" thickBot="1" x14ac:dyDescent="0.2">
      <c r="A27" s="6">
        <v>20</v>
      </c>
      <c r="B27" s="7">
        <v>20</v>
      </c>
      <c r="C27" s="7">
        <v>20</v>
      </c>
      <c r="D27" s="7">
        <v>100</v>
      </c>
      <c r="E27" s="7">
        <v>32</v>
      </c>
      <c r="F27" s="7">
        <v>1</v>
      </c>
      <c r="G27" s="7">
        <v>20</v>
      </c>
      <c r="H27" s="7">
        <v>1</v>
      </c>
      <c r="I27" s="7">
        <v>0.1</v>
      </c>
      <c r="J27" s="7">
        <v>0.2</v>
      </c>
      <c r="K27" s="26">
        <v>0.1</v>
      </c>
      <c r="L27" s="6">
        <f t="shared" si="0"/>
        <v>0.1</v>
      </c>
      <c r="M27" s="62">
        <v>600.00580000000002</v>
      </c>
      <c r="N27" s="19">
        <v>36.6</v>
      </c>
      <c r="O27" s="33">
        <f t="shared" si="1"/>
        <v>1.7609399999999998E-17</v>
      </c>
      <c r="P27" s="34">
        <f t="shared" si="2"/>
        <v>2.6988190009706056E-19</v>
      </c>
      <c r="Q27" s="35">
        <v>1.8105999999999999E-17</v>
      </c>
      <c r="R27" s="35">
        <v>1.7651E-17</v>
      </c>
      <c r="S27" s="35">
        <v>1.7516000000000001E-17</v>
      </c>
      <c r="T27" s="35">
        <v>1.7451000000000001E-17</v>
      </c>
      <c r="U27" s="35">
        <v>1.7322999999999999E-17</v>
      </c>
      <c r="V27" s="77">
        <v>7.3124000000000005E-10</v>
      </c>
      <c r="W27" s="88">
        <v>7.3468999999999997E-4</v>
      </c>
    </row>
    <row r="28" spans="1:23" x14ac:dyDescent="0.15">
      <c r="A28" s="14">
        <v>20</v>
      </c>
      <c r="B28" s="15">
        <v>20</v>
      </c>
      <c r="C28" s="15">
        <v>20</v>
      </c>
      <c r="D28" s="15">
        <v>100</v>
      </c>
      <c r="E28" s="15">
        <v>10</v>
      </c>
      <c r="F28" s="65">
        <v>0.1</v>
      </c>
      <c r="G28" s="15">
        <v>20</v>
      </c>
      <c r="H28" s="15">
        <v>1</v>
      </c>
      <c r="I28" s="15">
        <v>0.1</v>
      </c>
      <c r="J28" s="15">
        <v>0.2</v>
      </c>
      <c r="K28" s="24">
        <v>0.1</v>
      </c>
      <c r="L28" s="14">
        <f t="shared" si="0"/>
        <v>0.1</v>
      </c>
      <c r="M28" s="60">
        <v>700.77880000000005</v>
      </c>
      <c r="N28" s="36">
        <v>64.900000000000006</v>
      </c>
      <c r="O28" s="20">
        <f t="shared" si="1"/>
        <v>8.4268400000000004E-17</v>
      </c>
      <c r="P28" s="16">
        <f t="shared" si="2"/>
        <v>5.5686285564759766E-19</v>
      </c>
      <c r="Q28" s="17">
        <v>8.3567000000000005E-17</v>
      </c>
      <c r="R28" s="17">
        <v>8.4172000000000005E-17</v>
      </c>
      <c r="S28" s="17">
        <v>8.4299000000000004E-17</v>
      </c>
      <c r="T28" s="17">
        <v>8.5265999999999996E-17</v>
      </c>
      <c r="U28" s="17">
        <v>8.4037999999999996E-17</v>
      </c>
      <c r="V28" s="73">
        <v>1.3331999999999999E-9</v>
      </c>
      <c r="W28" s="86">
        <v>1.2765000000000001E-3</v>
      </c>
    </row>
    <row r="29" spans="1:23" x14ac:dyDescent="0.15">
      <c r="A29" s="5">
        <v>20</v>
      </c>
      <c r="B29" s="2">
        <v>20</v>
      </c>
      <c r="C29" s="2">
        <v>20</v>
      </c>
      <c r="D29" s="2">
        <v>100</v>
      </c>
      <c r="E29" s="2">
        <v>10</v>
      </c>
      <c r="F29" s="66">
        <v>0.2</v>
      </c>
      <c r="G29" s="2">
        <v>20</v>
      </c>
      <c r="H29" s="2">
        <v>1</v>
      </c>
      <c r="I29" s="2">
        <v>0.1</v>
      </c>
      <c r="J29" s="2">
        <v>0.2</v>
      </c>
      <c r="K29" s="25">
        <v>0.1</v>
      </c>
      <c r="L29" s="5">
        <f t="shared" si="0"/>
        <v>0.1</v>
      </c>
      <c r="M29" s="61">
        <v>700.77880000000005</v>
      </c>
      <c r="N29" s="18">
        <v>61.7</v>
      </c>
      <c r="O29" s="21">
        <f t="shared" si="1"/>
        <v>6.8033799999999999E-17</v>
      </c>
      <c r="P29" s="3">
        <f t="shared" si="2"/>
        <v>2.4070180722213255E-19</v>
      </c>
      <c r="Q29" s="4">
        <v>6.8142000000000006E-17</v>
      </c>
      <c r="R29" s="4">
        <v>6.7958999999999994E-17</v>
      </c>
      <c r="S29" s="4">
        <v>6.7892000000000002E-17</v>
      </c>
      <c r="T29" s="4">
        <v>6.7737000000000002E-17</v>
      </c>
      <c r="U29" s="4">
        <v>6.8439000000000004E-17</v>
      </c>
      <c r="V29" s="74">
        <v>1.2022E-9</v>
      </c>
      <c r="W29" s="81">
        <v>1.1428E-3</v>
      </c>
    </row>
    <row r="30" spans="1:23" x14ac:dyDescent="0.15">
      <c r="A30" s="5">
        <v>20</v>
      </c>
      <c r="B30" s="2">
        <v>20</v>
      </c>
      <c r="C30" s="2">
        <v>20</v>
      </c>
      <c r="D30" s="2">
        <v>100</v>
      </c>
      <c r="E30" s="2">
        <v>10</v>
      </c>
      <c r="F30" s="66">
        <v>0.4</v>
      </c>
      <c r="G30" s="2">
        <v>20</v>
      </c>
      <c r="H30" s="2">
        <v>1</v>
      </c>
      <c r="I30" s="2">
        <v>0.1</v>
      </c>
      <c r="J30" s="2">
        <v>0.2</v>
      </c>
      <c r="K30" s="25">
        <v>0.1</v>
      </c>
      <c r="L30" s="5">
        <f t="shared" si="0"/>
        <v>0.1</v>
      </c>
      <c r="M30" s="61">
        <v>700.77880000000005</v>
      </c>
      <c r="N30" s="18">
        <v>54.7</v>
      </c>
      <c r="O30" s="21">
        <f t="shared" si="1"/>
        <v>4.2454800000000003E-17</v>
      </c>
      <c r="P30" s="3">
        <f t="shared" si="2"/>
        <v>1.502416719821762E-19</v>
      </c>
      <c r="Q30" s="4">
        <v>4.2256999999999999E-17</v>
      </c>
      <c r="R30" s="4">
        <v>4.2717999999999997E-17</v>
      </c>
      <c r="S30" s="4">
        <v>4.2466000000000002E-17</v>
      </c>
      <c r="T30" s="4">
        <v>4.2389999999999997E-17</v>
      </c>
      <c r="U30" s="4">
        <v>4.2443000000000001E-17</v>
      </c>
      <c r="V30" s="74">
        <v>9.6259999999999996E-10</v>
      </c>
      <c r="W30" s="81">
        <v>8.9787000000000005E-4</v>
      </c>
    </row>
    <row r="31" spans="1:23" x14ac:dyDescent="0.15">
      <c r="A31" s="5">
        <v>20</v>
      </c>
      <c r="B31" s="2">
        <v>20</v>
      </c>
      <c r="C31" s="2">
        <v>20</v>
      </c>
      <c r="D31" s="2">
        <v>100</v>
      </c>
      <c r="E31" s="2">
        <v>10</v>
      </c>
      <c r="F31" s="66">
        <v>0.8</v>
      </c>
      <c r="G31" s="2">
        <v>20</v>
      </c>
      <c r="H31" s="2">
        <v>1</v>
      </c>
      <c r="I31" s="2">
        <v>0.1</v>
      </c>
      <c r="J31" s="2">
        <v>0.2</v>
      </c>
      <c r="K31" s="25">
        <v>0.1</v>
      </c>
      <c r="L31" s="5">
        <f t="shared" si="0"/>
        <v>0.1</v>
      </c>
      <c r="M31" s="61">
        <v>687.07830000000001</v>
      </c>
      <c r="N31" s="18">
        <v>43.1</v>
      </c>
      <c r="O31" s="21">
        <f t="shared" si="1"/>
        <v>1.69424E-17</v>
      </c>
      <c r="P31" s="3">
        <f t="shared" si="2"/>
        <v>8.6073457000402025E-20</v>
      </c>
      <c r="Q31" s="4">
        <v>1.6983E-17</v>
      </c>
      <c r="R31" s="4">
        <v>1.6999E-17</v>
      </c>
      <c r="S31" s="4">
        <v>1.6910999999999999E-17</v>
      </c>
      <c r="T31" s="4">
        <v>1.6788999999999999E-17</v>
      </c>
      <c r="U31" s="4">
        <v>1.703E-17</v>
      </c>
      <c r="V31" s="74">
        <v>5.9567999999999995E-10</v>
      </c>
      <c r="W31" s="81">
        <v>5.7341E-4</v>
      </c>
    </row>
    <row r="32" spans="1:23" x14ac:dyDescent="0.15">
      <c r="A32" s="5">
        <v>20</v>
      </c>
      <c r="B32" s="2">
        <v>20</v>
      </c>
      <c r="C32" s="2">
        <v>20</v>
      </c>
      <c r="D32" s="2">
        <v>100</v>
      </c>
      <c r="E32" s="2">
        <v>10</v>
      </c>
      <c r="F32" s="66">
        <v>1.2</v>
      </c>
      <c r="G32" s="2">
        <v>20</v>
      </c>
      <c r="H32" s="2">
        <v>1</v>
      </c>
      <c r="I32" s="2">
        <v>0.1</v>
      </c>
      <c r="J32" s="2">
        <v>0.2</v>
      </c>
      <c r="K32" s="25">
        <v>0.1</v>
      </c>
      <c r="L32" s="5">
        <f t="shared" ref="L32" si="9">J32-K32</f>
        <v>0.1</v>
      </c>
      <c r="M32" s="61">
        <v>567.88430000000005</v>
      </c>
      <c r="N32" s="18">
        <v>34.4</v>
      </c>
      <c r="O32" s="21">
        <f t="shared" ref="O32" si="10">AVERAGE(Q32:U32)</f>
        <v>1.08434E-17</v>
      </c>
      <c r="P32" s="3">
        <f t="shared" ref="P32" si="11">_xlfn.STDEV.P(Q32:U32)</f>
        <v>3.7643591752116358E-20</v>
      </c>
      <c r="Q32" s="4">
        <v>1.0783E-17</v>
      </c>
      <c r="R32" s="4">
        <v>1.0844E-17</v>
      </c>
      <c r="S32" s="4">
        <v>1.0825000000000001E-17</v>
      </c>
      <c r="T32" s="4">
        <v>1.0887000000000001E-17</v>
      </c>
      <c r="U32" s="4">
        <v>1.0878E-17</v>
      </c>
      <c r="V32" s="74">
        <v>5.3178999999999998E-10</v>
      </c>
      <c r="W32" s="81">
        <v>5.1986999999999997E-4</v>
      </c>
    </row>
    <row r="33" spans="1:23" x14ac:dyDescent="0.15">
      <c r="A33" s="5">
        <v>20</v>
      </c>
      <c r="B33" s="2">
        <v>20</v>
      </c>
      <c r="C33" s="2">
        <v>20</v>
      </c>
      <c r="D33" s="2">
        <v>100</v>
      </c>
      <c r="E33" s="2">
        <v>10</v>
      </c>
      <c r="F33" s="66">
        <v>1.6</v>
      </c>
      <c r="G33" s="2">
        <v>20</v>
      </c>
      <c r="H33" s="2">
        <v>1</v>
      </c>
      <c r="I33" s="2">
        <v>0.1</v>
      </c>
      <c r="J33" s="2">
        <v>0.2</v>
      </c>
      <c r="K33" s="25">
        <v>0.1</v>
      </c>
      <c r="L33" s="5">
        <f t="shared" si="0"/>
        <v>0.1</v>
      </c>
      <c r="M33" s="61">
        <v>492.5317</v>
      </c>
      <c r="N33" s="18">
        <v>27.8</v>
      </c>
      <c r="O33" s="21">
        <f t="shared" si="1"/>
        <v>6.5000800000000003E-18</v>
      </c>
      <c r="P33" s="3">
        <f t="shared" si="2"/>
        <v>1.548191202662016E-20</v>
      </c>
      <c r="Q33" s="4">
        <v>6.4844999999999997E-18</v>
      </c>
      <c r="R33" s="4">
        <v>6.4792999999999999E-18</v>
      </c>
      <c r="S33" s="4">
        <v>6.5138E-18</v>
      </c>
      <c r="T33" s="4">
        <v>6.5051000000000002E-18</v>
      </c>
      <c r="U33" s="4">
        <v>6.5177000000000004E-18</v>
      </c>
      <c r="V33" s="74">
        <v>3.5662999999999999E-10</v>
      </c>
      <c r="W33" s="81">
        <v>4.192E-4</v>
      </c>
    </row>
    <row r="34" spans="1:23" x14ac:dyDescent="0.15">
      <c r="A34" s="5">
        <v>20</v>
      </c>
      <c r="B34" s="2">
        <v>20</v>
      </c>
      <c r="C34" s="2">
        <v>20</v>
      </c>
      <c r="D34" s="2">
        <v>100</v>
      </c>
      <c r="E34" s="2">
        <v>10</v>
      </c>
      <c r="F34" s="66">
        <v>2</v>
      </c>
      <c r="G34" s="2">
        <v>20</v>
      </c>
      <c r="H34" s="2">
        <v>1</v>
      </c>
      <c r="I34" s="2">
        <v>0.1</v>
      </c>
      <c r="J34" s="2">
        <v>0.2</v>
      </c>
      <c r="K34" s="25">
        <v>0.1</v>
      </c>
      <c r="L34" s="5">
        <f t="shared" si="0"/>
        <v>0.1</v>
      </c>
      <c r="M34" s="61">
        <v>443.21</v>
      </c>
      <c r="N34" s="18">
        <v>22.7</v>
      </c>
      <c r="O34" s="21">
        <f t="shared" si="1"/>
        <v>3.7776800000000001E-18</v>
      </c>
      <c r="P34" s="3">
        <f t="shared" si="2"/>
        <v>1.2890989100918631E-20</v>
      </c>
      <c r="Q34" s="4">
        <v>3.7918999999999998E-18</v>
      </c>
      <c r="R34" s="4">
        <v>3.7619E-18</v>
      </c>
      <c r="S34" s="4">
        <v>3.7670999999999998E-18</v>
      </c>
      <c r="T34" s="4">
        <v>3.7738999999999996E-18</v>
      </c>
      <c r="U34" s="4">
        <v>3.7936000000000004E-18</v>
      </c>
      <c r="V34" s="74">
        <v>2.4561999999999997E-10</v>
      </c>
      <c r="W34" s="81">
        <v>3.3032999999999999E-4</v>
      </c>
    </row>
    <row r="35" spans="1:23" x14ac:dyDescent="0.15">
      <c r="A35" s="5">
        <v>20</v>
      </c>
      <c r="B35" s="2">
        <v>20</v>
      </c>
      <c r="C35" s="2">
        <v>20</v>
      </c>
      <c r="D35" s="2">
        <v>100</v>
      </c>
      <c r="E35" s="2">
        <v>10</v>
      </c>
      <c r="F35" s="66">
        <v>2.4</v>
      </c>
      <c r="G35" s="2">
        <v>20</v>
      </c>
      <c r="H35" s="2">
        <v>1</v>
      </c>
      <c r="I35" s="2">
        <v>0.1</v>
      </c>
      <c r="J35" s="2">
        <v>0.2</v>
      </c>
      <c r="K35" s="25">
        <v>0.1</v>
      </c>
      <c r="L35" s="5">
        <f t="shared" ref="L35:L36" si="12">J35-K35</f>
        <v>0.1</v>
      </c>
      <c r="M35" s="61">
        <v>411.69900000000001</v>
      </c>
      <c r="N35" s="18">
        <v>18.600000000000001</v>
      </c>
      <c r="O35" s="21">
        <f t="shared" ref="O35:O36" si="13">AVERAGE(Q35:U35)</f>
        <v>2.0819000000000001E-18</v>
      </c>
      <c r="P35" s="3">
        <f t="shared" ref="P35:P36" si="14">_xlfn.STDEV.P(Q35:U35)</f>
        <v>8.7615067197371346E-21</v>
      </c>
      <c r="Q35" s="4">
        <v>2.0835000000000001E-18</v>
      </c>
      <c r="R35" s="4">
        <v>2.0924999999999998E-18</v>
      </c>
      <c r="S35" s="4">
        <v>2.066E-18</v>
      </c>
      <c r="T35" s="4">
        <v>2.0858999999999998E-18</v>
      </c>
      <c r="U35" s="4">
        <v>2.0816000000000002E-18</v>
      </c>
      <c r="V35" s="74">
        <v>1.7411000000000001E-10</v>
      </c>
      <c r="W35" s="81">
        <v>2.5326E-4</v>
      </c>
    </row>
    <row r="36" spans="1:23" x14ac:dyDescent="0.15">
      <c r="A36" s="5">
        <v>20</v>
      </c>
      <c r="B36" s="2">
        <v>20</v>
      </c>
      <c r="C36" s="2">
        <v>20</v>
      </c>
      <c r="D36" s="2">
        <v>100</v>
      </c>
      <c r="E36" s="2">
        <v>10</v>
      </c>
      <c r="F36" s="66">
        <v>2.8</v>
      </c>
      <c r="G36" s="2">
        <v>20</v>
      </c>
      <c r="H36" s="2">
        <v>1</v>
      </c>
      <c r="I36" s="2">
        <v>0.1</v>
      </c>
      <c r="J36" s="2">
        <v>0.2</v>
      </c>
      <c r="K36" s="25">
        <v>0.1</v>
      </c>
      <c r="L36" s="5">
        <f t="shared" si="12"/>
        <v>0.1</v>
      </c>
      <c r="M36" s="61">
        <v>392.51830000000001</v>
      </c>
      <c r="N36" s="18">
        <v>15.2</v>
      </c>
      <c r="O36" s="21">
        <f t="shared" si="13"/>
        <v>1.0826000000000001E-18</v>
      </c>
      <c r="P36" s="3">
        <f t="shared" si="14"/>
        <v>7.4153894031264615E-21</v>
      </c>
      <c r="Q36" s="4">
        <v>1.0854E-18</v>
      </c>
      <c r="R36" s="4">
        <v>1.0812000000000001E-18</v>
      </c>
      <c r="S36" s="4">
        <v>1.0689E-18</v>
      </c>
      <c r="T36" s="4">
        <v>1.0897000000000001E-18</v>
      </c>
      <c r="U36" s="4">
        <v>1.0877999999999999E-18</v>
      </c>
      <c r="V36" s="74">
        <v>1.2227999999999999E-10</v>
      </c>
      <c r="W36" s="81">
        <v>1.8761E-4</v>
      </c>
    </row>
    <row r="37" spans="1:23" ht="14.25" thickBot="1" x14ac:dyDescent="0.2">
      <c r="A37" s="6">
        <v>20</v>
      </c>
      <c r="B37" s="7">
        <v>20</v>
      </c>
      <c r="C37" s="7">
        <v>20</v>
      </c>
      <c r="D37" s="7">
        <v>100</v>
      </c>
      <c r="E37" s="7">
        <v>10</v>
      </c>
      <c r="F37" s="67">
        <v>3.2</v>
      </c>
      <c r="G37" s="7">
        <v>20</v>
      </c>
      <c r="H37" s="7">
        <v>1</v>
      </c>
      <c r="I37" s="7">
        <v>0.1</v>
      </c>
      <c r="J37" s="7">
        <v>0.2</v>
      </c>
      <c r="K37" s="26">
        <v>0.1</v>
      </c>
      <c r="L37" s="6">
        <f t="shared" si="0"/>
        <v>0.1</v>
      </c>
      <c r="M37" s="62">
        <v>378.81790000000001</v>
      </c>
      <c r="N37" s="19">
        <v>12.4</v>
      </c>
      <c r="O37" s="22">
        <f t="shared" si="1"/>
        <v>5.5418799999999999E-19</v>
      </c>
      <c r="P37" s="8">
        <f t="shared" si="2"/>
        <v>3.6922968461378987E-21</v>
      </c>
      <c r="Q37" s="9">
        <v>5.5514999999999999E-19</v>
      </c>
      <c r="R37" s="9">
        <v>5.4732000000000003E-19</v>
      </c>
      <c r="S37" s="9">
        <v>5.5579000000000003E-19</v>
      </c>
      <c r="T37" s="9">
        <v>5.5431000000000004E-19</v>
      </c>
      <c r="U37" s="9">
        <v>5.5836999999999996E-19</v>
      </c>
      <c r="V37" s="75">
        <v>8.8001000000000002E-11</v>
      </c>
      <c r="W37" s="87">
        <v>1.3750000000000001E-4</v>
      </c>
    </row>
    <row r="38" spans="1:23" hidden="1" x14ac:dyDescent="0.15">
      <c r="A38" s="5">
        <v>20</v>
      </c>
      <c r="B38" s="2">
        <v>20</v>
      </c>
      <c r="C38" s="2">
        <v>20</v>
      </c>
      <c r="D38" s="2">
        <v>100</v>
      </c>
      <c r="E38" s="2">
        <v>10</v>
      </c>
      <c r="F38" s="2">
        <v>1</v>
      </c>
      <c r="G38" s="2">
        <v>2</v>
      </c>
      <c r="H38" s="2">
        <v>1</v>
      </c>
      <c r="I38" s="2">
        <v>0.1</v>
      </c>
      <c r="J38" s="2">
        <v>0.2</v>
      </c>
      <c r="K38" s="25">
        <v>0.1</v>
      </c>
      <c r="L38" s="5">
        <f t="shared" si="0"/>
        <v>0.1</v>
      </c>
      <c r="M38" s="61">
        <v>374.70769999999999</v>
      </c>
      <c r="N38" s="18">
        <v>40.9</v>
      </c>
      <c r="O38" s="23">
        <f t="shared" si="1"/>
        <v>1.1894400000000001E-18</v>
      </c>
      <c r="P38" s="12">
        <f t="shared" si="2"/>
        <v>3.1136191160769801E-20</v>
      </c>
      <c r="Q38" s="13">
        <v>1.2317E-18</v>
      </c>
      <c r="R38" s="13">
        <v>1.1809E-18</v>
      </c>
      <c r="S38" s="13">
        <v>1.1653000000000001E-18</v>
      </c>
      <c r="T38" s="13">
        <v>1.1503E-18</v>
      </c>
      <c r="U38" s="13">
        <v>1.219E-18</v>
      </c>
      <c r="V38" s="78" t="s">
        <v>48</v>
      </c>
      <c r="W38" s="85"/>
    </row>
    <row r="39" spans="1:23" hidden="1" x14ac:dyDescent="0.15">
      <c r="A39" s="5">
        <v>20</v>
      </c>
      <c r="B39" s="2">
        <v>20</v>
      </c>
      <c r="C39" s="2">
        <v>20</v>
      </c>
      <c r="D39" s="2">
        <v>100</v>
      </c>
      <c r="E39" s="2">
        <v>10</v>
      </c>
      <c r="F39" s="2">
        <v>1</v>
      </c>
      <c r="G39" s="2">
        <v>4</v>
      </c>
      <c r="H39" s="2">
        <v>1</v>
      </c>
      <c r="I39" s="2">
        <v>0.1</v>
      </c>
      <c r="J39" s="2">
        <v>0.2</v>
      </c>
      <c r="K39" s="25">
        <v>0.1</v>
      </c>
      <c r="L39" s="5">
        <f t="shared" si="0"/>
        <v>0.1</v>
      </c>
      <c r="M39" s="61">
        <v>402.1087</v>
      </c>
      <c r="N39" s="18">
        <v>40.4</v>
      </c>
      <c r="O39" s="21">
        <f t="shared" si="1"/>
        <v>5.0321599999999996E-18</v>
      </c>
      <c r="P39" s="3">
        <f t="shared" si="2"/>
        <v>1.3919098534028694E-19</v>
      </c>
      <c r="Q39" s="4">
        <v>4.8625999999999998E-18</v>
      </c>
      <c r="R39" s="4">
        <v>5.1865000000000001E-18</v>
      </c>
      <c r="S39" s="4">
        <v>4.9698000000000003E-18</v>
      </c>
      <c r="T39" s="4">
        <v>4.9342000000000003E-18</v>
      </c>
      <c r="U39" s="4">
        <v>5.2076999999999996E-18</v>
      </c>
      <c r="V39" s="74">
        <v>7.8179000000000005E-10</v>
      </c>
      <c r="W39" s="81"/>
    </row>
    <row r="40" spans="1:23" hidden="1" x14ac:dyDescent="0.15">
      <c r="A40" s="5">
        <v>20</v>
      </c>
      <c r="B40" s="2">
        <v>20</v>
      </c>
      <c r="C40" s="2">
        <v>20</v>
      </c>
      <c r="D40" s="2">
        <v>100</v>
      </c>
      <c r="E40" s="2">
        <v>10</v>
      </c>
      <c r="F40" s="2">
        <v>1</v>
      </c>
      <c r="G40" s="2">
        <v>8</v>
      </c>
      <c r="H40" s="2">
        <v>1</v>
      </c>
      <c r="I40" s="2">
        <v>0.1</v>
      </c>
      <c r="J40" s="2">
        <v>0.2</v>
      </c>
      <c r="K40" s="25">
        <v>0.1</v>
      </c>
      <c r="L40" s="5">
        <f t="shared" si="0"/>
        <v>0.1</v>
      </c>
      <c r="M40" s="61">
        <v>458.28059999999999</v>
      </c>
      <c r="N40" s="18">
        <v>39.6</v>
      </c>
      <c r="O40" s="21">
        <f t="shared" si="1"/>
        <v>1.03644E-17</v>
      </c>
      <c r="P40" s="3">
        <f t="shared" si="2"/>
        <v>1.1473552196246799E-19</v>
      </c>
      <c r="Q40" s="4">
        <v>1.0182E-17</v>
      </c>
      <c r="R40" s="4">
        <v>1.0327000000000001E-17</v>
      </c>
      <c r="S40" s="4">
        <v>1.0536E-17</v>
      </c>
      <c r="T40" s="4">
        <v>1.0372E-17</v>
      </c>
      <c r="U40" s="4">
        <v>1.0405E-17</v>
      </c>
      <c r="V40" s="74">
        <v>3.6414999999999998E-10</v>
      </c>
      <c r="W40" s="81"/>
    </row>
    <row r="41" spans="1:23" hidden="1" x14ac:dyDescent="0.15">
      <c r="A41" s="55">
        <v>20</v>
      </c>
      <c r="B41" s="56">
        <v>20</v>
      </c>
      <c r="C41" s="56">
        <v>20</v>
      </c>
      <c r="D41" s="56">
        <v>100</v>
      </c>
      <c r="E41" s="56">
        <v>10</v>
      </c>
      <c r="F41" s="56">
        <v>1</v>
      </c>
      <c r="G41" s="56">
        <v>16</v>
      </c>
      <c r="H41" s="56">
        <v>1</v>
      </c>
      <c r="I41" s="56">
        <v>0.1</v>
      </c>
      <c r="J41" s="56">
        <v>0.2</v>
      </c>
      <c r="K41" s="57">
        <v>0.1</v>
      </c>
      <c r="L41" s="55">
        <f>J41-K41</f>
        <v>0.1</v>
      </c>
      <c r="M41" s="63">
        <v>569.25429999999994</v>
      </c>
      <c r="N41" s="58">
        <v>38.700000000000003</v>
      </c>
      <c r="O41" s="33">
        <f>AVERAGE(Q41:U41)</f>
        <v>1.33412E-17</v>
      </c>
      <c r="P41" s="34">
        <f>_xlfn.STDEV.P(Q41:U41)</f>
        <v>4.232918614856623E-20</v>
      </c>
      <c r="Q41" s="35">
        <v>1.3303999999999999E-17</v>
      </c>
      <c r="R41" s="35">
        <v>1.3378999999999999E-17</v>
      </c>
      <c r="S41" s="35">
        <v>1.3349E-17</v>
      </c>
      <c r="T41" s="35">
        <v>1.3282000000000001E-17</v>
      </c>
      <c r="U41" s="35">
        <v>1.3391999999999999E-17</v>
      </c>
      <c r="V41" s="77">
        <v>4.7612000000000001E-10</v>
      </c>
      <c r="W41" s="81"/>
    </row>
    <row r="42" spans="1:23" x14ac:dyDescent="0.15">
      <c r="A42" s="55">
        <v>20</v>
      </c>
      <c r="B42" s="56">
        <v>20</v>
      </c>
      <c r="C42" s="56">
        <v>20</v>
      </c>
      <c r="D42" s="56">
        <v>100</v>
      </c>
      <c r="E42" s="56">
        <v>10</v>
      </c>
      <c r="F42" s="56">
        <v>1</v>
      </c>
      <c r="G42" s="56">
        <v>4</v>
      </c>
      <c r="H42" s="56">
        <v>0.1</v>
      </c>
      <c r="I42" s="56">
        <v>0.1</v>
      </c>
      <c r="J42" s="56">
        <v>0.2</v>
      </c>
      <c r="K42" s="57">
        <v>0.1</v>
      </c>
      <c r="L42" s="55">
        <f t="shared" ref="L42:L44" si="15">J42-K42</f>
        <v>0.1</v>
      </c>
      <c r="M42" s="63">
        <v>402.1087</v>
      </c>
      <c r="N42" s="58">
        <v>40.4</v>
      </c>
      <c r="O42" s="33">
        <f t="shared" ref="O42:O44" si="16">AVERAGE(Q42:U42)</f>
        <v>5.0519400000000006E-18</v>
      </c>
      <c r="P42" s="34">
        <f t="shared" ref="P42:P44" si="17">_xlfn.STDEV.P(Q42:U42)</f>
        <v>4.683599470492768E-20</v>
      </c>
      <c r="Q42" s="35">
        <v>4.9602999999999997E-18</v>
      </c>
      <c r="R42" s="35">
        <v>5.0835E-18</v>
      </c>
      <c r="S42" s="35">
        <v>5.0756000000000002E-18</v>
      </c>
      <c r="T42" s="35">
        <v>5.0568999999999996E-18</v>
      </c>
      <c r="U42" s="35">
        <v>5.0834000000000002E-18</v>
      </c>
      <c r="V42" s="79">
        <v>8.3831999999999995E-10</v>
      </c>
      <c r="W42" s="81">
        <v>6.3246000000000005E-4</v>
      </c>
    </row>
    <row r="43" spans="1:23" x14ac:dyDescent="0.15">
      <c r="A43" s="55">
        <v>20</v>
      </c>
      <c r="B43" s="56">
        <v>20</v>
      </c>
      <c r="C43" s="56">
        <v>20</v>
      </c>
      <c r="D43" s="56">
        <v>100</v>
      </c>
      <c r="E43" s="56">
        <v>10</v>
      </c>
      <c r="F43" s="56">
        <v>1</v>
      </c>
      <c r="G43" s="56">
        <v>6</v>
      </c>
      <c r="H43" s="56">
        <v>0.1</v>
      </c>
      <c r="I43" s="56">
        <v>0.1</v>
      </c>
      <c r="J43" s="56">
        <v>0.2</v>
      </c>
      <c r="K43" s="57">
        <v>0.1</v>
      </c>
      <c r="L43" s="55">
        <f t="shared" si="15"/>
        <v>0.1</v>
      </c>
      <c r="M43" s="63">
        <v>429.50959999999998</v>
      </c>
      <c r="N43" s="58">
        <v>40.1</v>
      </c>
      <c r="O43" s="33">
        <f t="shared" si="16"/>
        <v>8.3021399999999989E-18</v>
      </c>
      <c r="P43" s="34">
        <f t="shared" si="17"/>
        <v>1.4006886306385155E-19</v>
      </c>
      <c r="Q43" s="35">
        <v>8.2739000000000003E-18</v>
      </c>
      <c r="R43" s="35">
        <v>8.0409000000000001E-18</v>
      </c>
      <c r="S43" s="35">
        <v>8.3808999999999998E-18</v>
      </c>
      <c r="T43" s="35">
        <v>8.4255000000000003E-18</v>
      </c>
      <c r="U43" s="35">
        <v>8.3894999999999999E-18</v>
      </c>
      <c r="V43" s="79">
        <v>3.9926000000000003E-10</v>
      </c>
      <c r="W43" s="81">
        <v>7.4848000000000004E-4</v>
      </c>
    </row>
    <row r="44" spans="1:23" x14ac:dyDescent="0.15">
      <c r="A44" s="55">
        <v>20</v>
      </c>
      <c r="B44" s="56">
        <v>20</v>
      </c>
      <c r="C44" s="56">
        <v>20</v>
      </c>
      <c r="D44" s="56">
        <v>100</v>
      </c>
      <c r="E44" s="56">
        <v>10</v>
      </c>
      <c r="F44" s="56">
        <v>1</v>
      </c>
      <c r="G44" s="56">
        <v>8</v>
      </c>
      <c r="H44" s="56">
        <v>0.1</v>
      </c>
      <c r="I44" s="56">
        <v>0.1</v>
      </c>
      <c r="J44" s="56">
        <v>0.2</v>
      </c>
      <c r="K44" s="57">
        <v>0.1</v>
      </c>
      <c r="L44" s="55">
        <f t="shared" si="15"/>
        <v>0.1</v>
      </c>
      <c r="M44" s="63">
        <v>458.28059999999999</v>
      </c>
      <c r="N44" s="58">
        <v>39.700000000000003</v>
      </c>
      <c r="O44" s="33">
        <f t="shared" si="16"/>
        <v>1.03354E-17</v>
      </c>
      <c r="P44" s="34">
        <f t="shared" si="17"/>
        <v>1.0899834861134391E-19</v>
      </c>
      <c r="Q44" s="35">
        <v>1.0225000000000001E-17</v>
      </c>
      <c r="R44" s="35">
        <v>1.0471000000000001E-17</v>
      </c>
      <c r="S44" s="35">
        <v>1.0365E-17</v>
      </c>
      <c r="T44" s="35">
        <v>1.0423000000000001E-17</v>
      </c>
      <c r="U44" s="35">
        <v>1.0193E-17</v>
      </c>
      <c r="V44" s="77">
        <v>3.6166000000000002E-10</v>
      </c>
      <c r="W44" s="81">
        <v>7.6214000000000002E-4</v>
      </c>
    </row>
    <row r="45" spans="1:23" x14ac:dyDescent="0.15">
      <c r="A45" s="55">
        <v>20</v>
      </c>
      <c r="B45" s="56">
        <v>20</v>
      </c>
      <c r="C45" s="56">
        <v>20</v>
      </c>
      <c r="D45" s="56">
        <v>100</v>
      </c>
      <c r="E45" s="56">
        <v>10</v>
      </c>
      <c r="F45" s="56">
        <v>1</v>
      </c>
      <c r="G45" s="56">
        <v>10</v>
      </c>
      <c r="H45" s="56">
        <v>0.1</v>
      </c>
      <c r="I45" s="56">
        <v>0.1</v>
      </c>
      <c r="J45" s="56">
        <v>0.2</v>
      </c>
      <c r="K45" s="57">
        <v>0.1</v>
      </c>
      <c r="L45" s="55">
        <f t="shared" ref="L45:L48" si="18">J45-K45</f>
        <v>0.1</v>
      </c>
      <c r="M45" s="63">
        <v>485.68150000000003</v>
      </c>
      <c r="N45" s="58">
        <v>39.4</v>
      </c>
      <c r="O45" s="33">
        <f t="shared" ref="O45:O48" si="19">AVERAGE(Q45:U45)</f>
        <v>1.1778199999999999E-17</v>
      </c>
      <c r="P45" s="34">
        <f t="shared" ref="P45:P48" si="20">_xlfn.STDEV.P(Q45:U45)</f>
        <v>8.3793555838142939E-20</v>
      </c>
      <c r="Q45" s="35">
        <v>1.1697E-17</v>
      </c>
      <c r="R45" s="35">
        <v>1.1839E-17</v>
      </c>
      <c r="S45" s="35">
        <v>1.1662E-17</v>
      </c>
      <c r="T45" s="35">
        <v>1.1815000000000001E-17</v>
      </c>
      <c r="U45" s="35">
        <v>1.1878E-17</v>
      </c>
      <c r="V45" s="77">
        <v>3.5210999999999999E-10</v>
      </c>
      <c r="W45" s="81">
        <v>7.4321000000000001E-4</v>
      </c>
    </row>
    <row r="46" spans="1:23" x14ac:dyDescent="0.15">
      <c r="A46" s="55">
        <v>20</v>
      </c>
      <c r="B46" s="56">
        <v>20</v>
      </c>
      <c r="C46" s="56">
        <v>20</v>
      </c>
      <c r="D46" s="56">
        <v>100</v>
      </c>
      <c r="E46" s="56">
        <v>10</v>
      </c>
      <c r="F46" s="56">
        <v>1</v>
      </c>
      <c r="G46" s="56">
        <v>12</v>
      </c>
      <c r="H46" s="56">
        <v>0.1</v>
      </c>
      <c r="I46" s="56">
        <v>0.1</v>
      </c>
      <c r="J46" s="56">
        <v>0.2</v>
      </c>
      <c r="K46" s="57">
        <v>0.1</v>
      </c>
      <c r="L46" s="55">
        <f t="shared" si="18"/>
        <v>0.1</v>
      </c>
      <c r="M46" s="63">
        <v>514.45249999999999</v>
      </c>
      <c r="N46" s="58">
        <v>39.200000000000003</v>
      </c>
      <c r="O46" s="33">
        <f t="shared" si="19"/>
        <v>1.2549E-17</v>
      </c>
      <c r="P46" s="34">
        <f t="shared" si="20"/>
        <v>3.089983818727868E-20</v>
      </c>
      <c r="Q46" s="35">
        <v>1.2544E-17</v>
      </c>
      <c r="R46" s="35">
        <v>1.2597E-17</v>
      </c>
      <c r="S46" s="35">
        <v>1.2569E-17</v>
      </c>
      <c r="T46" s="35">
        <v>1.2523E-17</v>
      </c>
      <c r="U46" s="35">
        <v>1.2511999999999999E-17</v>
      </c>
      <c r="V46" s="77">
        <v>3.8109000000000003E-10</v>
      </c>
      <c r="W46" s="81">
        <v>7.0688999999999995E-4</v>
      </c>
    </row>
    <row r="47" spans="1:23" x14ac:dyDescent="0.15">
      <c r="A47" s="55">
        <v>20</v>
      </c>
      <c r="B47" s="56">
        <v>20</v>
      </c>
      <c r="C47" s="56">
        <v>20</v>
      </c>
      <c r="D47" s="56">
        <v>100</v>
      </c>
      <c r="E47" s="56">
        <v>10</v>
      </c>
      <c r="F47" s="56">
        <v>1</v>
      </c>
      <c r="G47" s="56">
        <v>14</v>
      </c>
      <c r="H47" s="56">
        <v>0.1</v>
      </c>
      <c r="I47" s="56">
        <v>0.1</v>
      </c>
      <c r="J47" s="56">
        <v>0.2</v>
      </c>
      <c r="K47" s="57">
        <v>0.1</v>
      </c>
      <c r="L47" s="55">
        <f t="shared" si="18"/>
        <v>0.1</v>
      </c>
      <c r="M47" s="63">
        <v>541.85339999999997</v>
      </c>
      <c r="N47" s="58">
        <v>38.9</v>
      </c>
      <c r="O47" s="33">
        <f t="shared" si="19"/>
        <v>1.30308E-17</v>
      </c>
      <c r="P47" s="34">
        <f t="shared" si="20"/>
        <v>6.6089030859893816E-20</v>
      </c>
      <c r="Q47" s="35">
        <v>1.3052E-17</v>
      </c>
      <c r="R47" s="35">
        <v>1.2923E-17</v>
      </c>
      <c r="S47" s="35">
        <v>1.3014E-17</v>
      </c>
      <c r="T47" s="35">
        <v>1.3036999999999999E-17</v>
      </c>
      <c r="U47" s="35">
        <v>1.3128E-17</v>
      </c>
      <c r="V47" s="77">
        <v>4.0778999999999999E-10</v>
      </c>
      <c r="W47" s="81">
        <v>6.7155000000000003E-4</v>
      </c>
    </row>
    <row r="48" spans="1:23" ht="14.25" thickBot="1" x14ac:dyDescent="0.2">
      <c r="A48" s="6">
        <v>20</v>
      </c>
      <c r="B48" s="7">
        <v>20</v>
      </c>
      <c r="C48" s="7">
        <v>20</v>
      </c>
      <c r="D48" s="7">
        <v>100</v>
      </c>
      <c r="E48" s="7">
        <v>10</v>
      </c>
      <c r="F48" s="7">
        <v>1</v>
      </c>
      <c r="G48" s="7">
        <v>16</v>
      </c>
      <c r="H48" s="7">
        <v>0.1</v>
      </c>
      <c r="I48" s="7">
        <v>0.1</v>
      </c>
      <c r="J48" s="7">
        <v>0.2</v>
      </c>
      <c r="K48" s="26">
        <v>0.1</v>
      </c>
      <c r="L48" s="6">
        <f t="shared" si="18"/>
        <v>0.1</v>
      </c>
      <c r="M48" s="62">
        <v>569.25429999999994</v>
      </c>
      <c r="N48" s="19">
        <v>38.700000000000003</v>
      </c>
      <c r="O48" s="33">
        <f t="shared" si="19"/>
        <v>1.32444E-17</v>
      </c>
      <c r="P48" s="34">
        <f t="shared" si="20"/>
        <v>1.1901025165925803E-19</v>
      </c>
      <c r="Q48" s="35">
        <v>1.3282000000000001E-17</v>
      </c>
      <c r="R48" s="35">
        <v>1.3359E-17</v>
      </c>
      <c r="S48" s="35">
        <v>1.3307E-17</v>
      </c>
      <c r="T48" s="35">
        <v>1.3258E-17</v>
      </c>
      <c r="U48" s="35">
        <v>1.3016000000000001E-17</v>
      </c>
      <c r="V48" s="77">
        <v>4.7811000000000002E-10</v>
      </c>
      <c r="W48" s="88">
        <v>6.3511000000000004E-4</v>
      </c>
    </row>
    <row r="49" spans="1:23" x14ac:dyDescent="0.15">
      <c r="A49" s="14">
        <v>20</v>
      </c>
      <c r="B49" s="15">
        <v>20</v>
      </c>
      <c r="C49" s="15">
        <v>20</v>
      </c>
      <c r="D49" s="15">
        <v>100</v>
      </c>
      <c r="E49" s="15">
        <v>10</v>
      </c>
      <c r="F49" s="15">
        <v>1</v>
      </c>
      <c r="G49" s="15">
        <v>13</v>
      </c>
      <c r="H49" s="15">
        <v>1</v>
      </c>
      <c r="I49" s="15">
        <v>0.1</v>
      </c>
      <c r="J49" s="15">
        <v>0.2</v>
      </c>
      <c r="K49" s="24">
        <v>0.1</v>
      </c>
      <c r="L49" s="14">
        <f t="shared" ref="L49" si="21">J49-K49</f>
        <v>0.1</v>
      </c>
      <c r="M49" s="60">
        <v>528.15290000000005</v>
      </c>
      <c r="N49" s="36">
        <v>39.200000000000003</v>
      </c>
      <c r="O49" s="20">
        <f t="shared" si="1"/>
        <v>1.29072E-17</v>
      </c>
      <c r="P49" s="16">
        <f t="shared" si="2"/>
        <v>1.9610548182037096E-19</v>
      </c>
      <c r="Q49" s="17">
        <v>1.2912E-17</v>
      </c>
      <c r="R49" s="17">
        <v>1.2586000000000001E-17</v>
      </c>
      <c r="S49" s="17">
        <v>1.3200999999999999E-17</v>
      </c>
      <c r="T49" s="17">
        <v>1.2883E-17</v>
      </c>
      <c r="U49" s="17">
        <v>1.2954000000000001E-17</v>
      </c>
      <c r="V49" s="73">
        <v>4.0232000000000001E-10</v>
      </c>
      <c r="W49" s="86">
        <v>6.8917999999999996E-4</v>
      </c>
    </row>
    <row r="50" spans="1:23" x14ac:dyDescent="0.15">
      <c r="A50" s="5">
        <v>20</v>
      </c>
      <c r="B50" s="2">
        <v>20</v>
      </c>
      <c r="C50" s="2">
        <v>20</v>
      </c>
      <c r="D50" s="2">
        <v>100</v>
      </c>
      <c r="E50" s="2">
        <v>10</v>
      </c>
      <c r="F50" s="2">
        <v>1</v>
      </c>
      <c r="G50" s="2">
        <v>13</v>
      </c>
      <c r="H50" s="2">
        <v>2</v>
      </c>
      <c r="I50" s="2">
        <v>0.1</v>
      </c>
      <c r="J50" s="2">
        <v>0.2</v>
      </c>
      <c r="K50" s="25">
        <v>0.1</v>
      </c>
      <c r="L50" s="5">
        <f t="shared" si="0"/>
        <v>0.1</v>
      </c>
      <c r="M50" s="61">
        <v>528.15290000000005</v>
      </c>
      <c r="N50" s="18">
        <v>39</v>
      </c>
      <c r="O50" s="21">
        <f t="shared" si="1"/>
        <v>1.28758E-17</v>
      </c>
      <c r="P50" s="3">
        <f t="shared" si="2"/>
        <v>4.1734398282471792E-20</v>
      </c>
      <c r="Q50" s="4">
        <v>1.281E-17</v>
      </c>
      <c r="R50" s="4">
        <v>1.2856E-17</v>
      </c>
      <c r="S50" s="4">
        <v>1.2884E-17</v>
      </c>
      <c r="T50" s="4">
        <v>1.2893000000000001E-17</v>
      </c>
      <c r="U50" s="4">
        <v>1.2936E-17</v>
      </c>
      <c r="V50" s="74">
        <v>4.0977000000000002E-10</v>
      </c>
      <c r="W50" s="81">
        <v>6.8853999999999996E-4</v>
      </c>
    </row>
    <row r="51" spans="1:23" x14ac:dyDescent="0.15">
      <c r="A51" s="5">
        <v>20</v>
      </c>
      <c r="B51" s="2">
        <v>20</v>
      </c>
      <c r="C51" s="2">
        <v>20</v>
      </c>
      <c r="D51" s="2">
        <v>100</v>
      </c>
      <c r="E51" s="2">
        <v>10</v>
      </c>
      <c r="F51" s="2">
        <v>1</v>
      </c>
      <c r="G51" s="2">
        <v>13</v>
      </c>
      <c r="H51" s="2">
        <v>3</v>
      </c>
      <c r="I51" s="2">
        <v>0.1</v>
      </c>
      <c r="J51" s="2">
        <v>0.2</v>
      </c>
      <c r="K51" s="25">
        <v>0.1</v>
      </c>
      <c r="L51" s="5">
        <f t="shared" si="0"/>
        <v>0.1</v>
      </c>
      <c r="M51" s="61">
        <v>528.15290000000005</v>
      </c>
      <c r="N51" s="18">
        <v>39</v>
      </c>
      <c r="O51" s="21">
        <f t="shared" si="1"/>
        <v>1.2796000000000002E-17</v>
      </c>
      <c r="P51" s="3">
        <f t="shared" si="2"/>
        <v>1.5441891075901303E-19</v>
      </c>
      <c r="Q51" s="4">
        <v>1.2668000000000001E-17</v>
      </c>
      <c r="R51" s="4">
        <v>1.2702999999999999E-17</v>
      </c>
      <c r="S51" s="4">
        <v>1.2770000000000001E-17</v>
      </c>
      <c r="T51" s="4">
        <v>1.2742E-17</v>
      </c>
      <c r="U51" s="4">
        <v>1.3097E-17</v>
      </c>
      <c r="V51" s="74">
        <v>4.1959999999999998E-10</v>
      </c>
      <c r="W51" s="81">
        <v>6.8650999999999998E-4</v>
      </c>
    </row>
    <row r="52" spans="1:23" ht="14.25" thickBot="1" x14ac:dyDescent="0.2">
      <c r="A52" s="6">
        <v>20</v>
      </c>
      <c r="B52" s="7">
        <v>20</v>
      </c>
      <c r="C52" s="7">
        <v>20</v>
      </c>
      <c r="D52" s="7">
        <v>100</v>
      </c>
      <c r="E52" s="7">
        <v>10</v>
      </c>
      <c r="F52" s="7">
        <v>1</v>
      </c>
      <c r="G52" s="7">
        <v>13</v>
      </c>
      <c r="H52" s="7">
        <v>4</v>
      </c>
      <c r="I52" s="7">
        <v>0.1</v>
      </c>
      <c r="J52" s="7">
        <v>0.2</v>
      </c>
      <c r="K52" s="26">
        <v>0.1</v>
      </c>
      <c r="L52" s="6">
        <f t="shared" ref="L52:L53" si="22">J52-K52</f>
        <v>0.1</v>
      </c>
      <c r="M52" s="62">
        <v>528.15290000000005</v>
      </c>
      <c r="N52" s="19">
        <v>39.1</v>
      </c>
      <c r="O52" s="22">
        <f t="shared" si="1"/>
        <v>1.2761999999999999E-17</v>
      </c>
      <c r="P52" s="8">
        <f t="shared" si="2"/>
        <v>1.2409190142793346E-19</v>
      </c>
      <c r="Q52" s="9">
        <v>1.2708E-17</v>
      </c>
      <c r="R52" s="9">
        <v>1.2917E-17</v>
      </c>
      <c r="S52" s="9">
        <v>1.2738E-17</v>
      </c>
      <c r="T52" s="9">
        <v>1.2571E-17</v>
      </c>
      <c r="U52" s="9">
        <v>1.2876E-17</v>
      </c>
      <c r="V52" s="75">
        <v>4.3326999999999999E-10</v>
      </c>
      <c r="W52" s="87">
        <v>6.8608000000000004E-4</v>
      </c>
    </row>
    <row r="53" spans="1:23" x14ac:dyDescent="0.15">
      <c r="A53" s="14">
        <v>20</v>
      </c>
      <c r="B53" s="15">
        <v>20</v>
      </c>
      <c r="C53" s="15">
        <v>20</v>
      </c>
      <c r="D53" s="15">
        <v>100</v>
      </c>
      <c r="E53" s="15">
        <v>10</v>
      </c>
      <c r="F53" s="15">
        <v>1</v>
      </c>
      <c r="G53" s="15">
        <v>20</v>
      </c>
      <c r="H53" s="15">
        <v>1</v>
      </c>
      <c r="I53" s="15">
        <v>0.01</v>
      </c>
      <c r="J53" s="15">
        <v>0.2</v>
      </c>
      <c r="K53" s="24">
        <v>0.1</v>
      </c>
      <c r="L53" s="14">
        <f t="shared" si="22"/>
        <v>0.1</v>
      </c>
      <c r="M53" s="60">
        <v>1510.5201</v>
      </c>
      <c r="N53" s="59">
        <v>36.4</v>
      </c>
      <c r="O53" s="20">
        <f t="shared" ref="O53" si="23">AVERAGE(Q53:U53)</f>
        <v>1.5652599999999999E-18</v>
      </c>
      <c r="P53" s="16">
        <f t="shared" ref="P53" si="24">_xlfn.STDEV.P(Q53:U53)</f>
        <v>3.4085774158730877E-21</v>
      </c>
      <c r="Q53" s="17">
        <v>1.5627E-18</v>
      </c>
      <c r="R53" s="17">
        <v>1.5651000000000001E-18</v>
      </c>
      <c r="S53" s="17">
        <v>1.5612999999999999E-18</v>
      </c>
      <c r="T53" s="17">
        <v>1.566E-18</v>
      </c>
      <c r="U53" s="17">
        <v>1.5712E-18</v>
      </c>
      <c r="V53" s="73">
        <v>4.6761999999999998E-10</v>
      </c>
      <c r="W53" s="85">
        <v>1.7876E-4</v>
      </c>
    </row>
    <row r="54" spans="1:23" x14ac:dyDescent="0.15">
      <c r="A54" s="10">
        <v>20</v>
      </c>
      <c r="B54" s="11">
        <v>20</v>
      </c>
      <c r="C54" s="11">
        <v>20</v>
      </c>
      <c r="D54" s="11">
        <v>100</v>
      </c>
      <c r="E54" s="11">
        <v>10</v>
      </c>
      <c r="F54" s="11">
        <v>1</v>
      </c>
      <c r="G54" s="11">
        <v>20</v>
      </c>
      <c r="H54" s="11">
        <v>1</v>
      </c>
      <c r="I54" s="11">
        <v>0.05</v>
      </c>
      <c r="J54" s="11">
        <v>0.2</v>
      </c>
      <c r="K54" s="27">
        <v>0.1</v>
      </c>
      <c r="L54" s="10">
        <f t="shared" si="0"/>
        <v>0.1</v>
      </c>
      <c r="M54" s="64">
        <v>877.74749999999995</v>
      </c>
      <c r="N54" s="37">
        <v>37.4</v>
      </c>
      <c r="O54" s="23">
        <f t="shared" si="1"/>
        <v>5.5640199999999993E-18</v>
      </c>
      <c r="P54" s="12">
        <f t="shared" si="2"/>
        <v>2.1566214317770468E-20</v>
      </c>
      <c r="Q54" s="13">
        <v>5.5817000000000001E-18</v>
      </c>
      <c r="R54" s="13">
        <v>5.5488999999999998E-18</v>
      </c>
      <c r="S54" s="13">
        <v>5.5976000000000002E-18</v>
      </c>
      <c r="T54" s="13">
        <v>5.5472999999999997E-18</v>
      </c>
      <c r="U54" s="13">
        <v>5.5445999999999998E-18</v>
      </c>
      <c r="V54" s="76">
        <v>5.3573999999999995E-10</v>
      </c>
      <c r="W54" s="81">
        <v>3.5201999999999998E-4</v>
      </c>
    </row>
    <row r="55" spans="1:23" x14ac:dyDescent="0.15">
      <c r="A55" s="5">
        <v>20</v>
      </c>
      <c r="B55" s="2">
        <v>20</v>
      </c>
      <c r="C55" s="2">
        <v>20</v>
      </c>
      <c r="D55" s="2">
        <v>100</v>
      </c>
      <c r="E55" s="2">
        <v>10</v>
      </c>
      <c r="F55" s="2">
        <v>1</v>
      </c>
      <c r="G55" s="2">
        <v>20</v>
      </c>
      <c r="H55" s="2">
        <v>1</v>
      </c>
      <c r="I55" s="2">
        <v>0.1</v>
      </c>
      <c r="J55" s="2">
        <v>0.2</v>
      </c>
      <c r="K55" s="25">
        <v>0.1</v>
      </c>
      <c r="L55" s="5">
        <f t="shared" ref="L55:L61" si="25">J55-K55</f>
        <v>0.1</v>
      </c>
      <c r="M55" s="61">
        <v>621.31610000000001</v>
      </c>
      <c r="N55" s="18">
        <v>38.299999999999997</v>
      </c>
      <c r="O55" s="21">
        <f t="shared" si="1"/>
        <v>1.3498799999999999E-17</v>
      </c>
      <c r="P55" s="3">
        <f t="shared" si="2"/>
        <v>1.1507284649299307E-19</v>
      </c>
      <c r="Q55" s="4">
        <v>1.3418999999999999E-17</v>
      </c>
      <c r="R55" s="4">
        <v>1.3726999999999999E-17</v>
      </c>
      <c r="S55" s="4">
        <v>1.3466000000000001E-17</v>
      </c>
      <c r="T55" s="4">
        <v>1.3443E-17</v>
      </c>
      <c r="U55" s="4">
        <v>1.3439000000000001E-17</v>
      </c>
      <c r="V55" s="74">
        <v>6.1638E-10</v>
      </c>
      <c r="W55" s="81">
        <v>5.7333000000000004E-4</v>
      </c>
    </row>
    <row r="56" spans="1:23" x14ac:dyDescent="0.15">
      <c r="A56" s="5">
        <v>20</v>
      </c>
      <c r="B56" s="2">
        <v>20</v>
      </c>
      <c r="C56" s="2">
        <v>20</v>
      </c>
      <c r="D56" s="2">
        <v>100</v>
      </c>
      <c r="E56" s="2">
        <v>10</v>
      </c>
      <c r="F56" s="2">
        <v>1</v>
      </c>
      <c r="G56" s="2">
        <v>20</v>
      </c>
      <c r="H56" s="2">
        <v>1</v>
      </c>
      <c r="I56" s="2">
        <v>0.15</v>
      </c>
      <c r="J56" s="2">
        <v>0.2</v>
      </c>
      <c r="K56" s="25">
        <v>0.1</v>
      </c>
      <c r="L56" s="5">
        <f t="shared" ref="L56" si="26">J56-K56</f>
        <v>0.1</v>
      </c>
      <c r="M56" s="61">
        <v>505.66739999999999</v>
      </c>
      <c r="N56" s="18">
        <v>39.200000000000003</v>
      </c>
      <c r="O56" s="21">
        <f t="shared" ref="O56" si="27">AVERAGE(Q56:U56)</f>
        <v>2.3979999999999997E-17</v>
      </c>
      <c r="P56" s="3">
        <f t="shared" ref="P56" si="28">_xlfn.STDEV.P(Q56:U56)</f>
        <v>1.0659268267568792E-19</v>
      </c>
      <c r="Q56" s="4">
        <v>2.4069E-17</v>
      </c>
      <c r="R56" s="4">
        <v>2.4062E-17</v>
      </c>
      <c r="S56" s="4">
        <v>2.3851E-17</v>
      </c>
      <c r="T56" s="4">
        <v>2.3848000000000001E-17</v>
      </c>
      <c r="U56" s="4">
        <v>2.4069999999999999E-17</v>
      </c>
      <c r="V56" s="74">
        <v>6.8520999999999995E-10</v>
      </c>
      <c r="W56" s="81">
        <v>7.9611999999999999E-4</v>
      </c>
    </row>
    <row r="57" spans="1:23" x14ac:dyDescent="0.15">
      <c r="A57" s="5">
        <v>20</v>
      </c>
      <c r="B57" s="2">
        <v>20</v>
      </c>
      <c r="C57" s="2">
        <v>20</v>
      </c>
      <c r="D57" s="2">
        <v>100</v>
      </c>
      <c r="E57" s="2">
        <v>10</v>
      </c>
      <c r="F57" s="2">
        <v>1</v>
      </c>
      <c r="G57" s="2">
        <v>20</v>
      </c>
      <c r="H57" s="2">
        <v>1</v>
      </c>
      <c r="I57" s="2">
        <v>0.2</v>
      </c>
      <c r="J57" s="2">
        <v>0.2</v>
      </c>
      <c r="K57" s="25">
        <v>0.1</v>
      </c>
      <c r="L57" s="5">
        <f t="shared" si="25"/>
        <v>0.1</v>
      </c>
      <c r="M57" s="61">
        <v>436.59379999999999</v>
      </c>
      <c r="N57" s="18">
        <v>40</v>
      </c>
      <c r="O57" s="21">
        <f t="shared" si="1"/>
        <v>3.7448400000000002E-17</v>
      </c>
      <c r="P57" s="3">
        <f t="shared" si="2"/>
        <v>1.6214635364386037E-19</v>
      </c>
      <c r="Q57" s="4">
        <v>3.7594999999999998E-17</v>
      </c>
      <c r="R57" s="4">
        <v>3.7558000000000003E-17</v>
      </c>
      <c r="S57" s="4">
        <v>3.7166000000000001E-17</v>
      </c>
      <c r="T57" s="4">
        <v>3.7556E-17</v>
      </c>
      <c r="U57" s="4">
        <v>3.7367000000000002E-17</v>
      </c>
      <c r="V57" s="74">
        <v>7.3813000000000001E-10</v>
      </c>
      <c r="W57" s="81">
        <v>1.0303000000000001E-3</v>
      </c>
    </row>
    <row r="58" spans="1:23" x14ac:dyDescent="0.15">
      <c r="A58" s="5">
        <v>20</v>
      </c>
      <c r="B58" s="2">
        <v>20</v>
      </c>
      <c r="C58" s="2">
        <v>20</v>
      </c>
      <c r="D58" s="2">
        <v>100</v>
      </c>
      <c r="E58" s="2">
        <v>10</v>
      </c>
      <c r="F58" s="2">
        <v>1</v>
      </c>
      <c r="G58" s="2">
        <v>20</v>
      </c>
      <c r="H58" s="2">
        <v>1</v>
      </c>
      <c r="I58" s="2">
        <v>0.25</v>
      </c>
      <c r="J58" s="2">
        <v>0.2</v>
      </c>
      <c r="K58" s="25">
        <v>0.1</v>
      </c>
      <c r="L58" s="5">
        <f t="shared" ref="L58" si="29">J58-K58</f>
        <v>0.1</v>
      </c>
      <c r="M58" s="61">
        <v>387.1275</v>
      </c>
      <c r="N58" s="18">
        <v>40.700000000000003</v>
      </c>
      <c r="O58" s="21">
        <f t="shared" ref="O58" si="30">AVERAGE(Q58:U58)</f>
        <v>5.5049399999999999E-17</v>
      </c>
      <c r="P58" s="3">
        <f t="shared" ref="P58" si="31">_xlfn.STDEV.P(Q58:U58)</f>
        <v>3.6945235146091409E-19</v>
      </c>
      <c r="Q58" s="4">
        <v>5.5650999999999995E-17</v>
      </c>
      <c r="R58" s="4">
        <v>5.5254999999999998E-17</v>
      </c>
      <c r="S58" s="4">
        <v>5.4939E-17</v>
      </c>
      <c r="T58" s="4">
        <v>5.4808999999999999E-17</v>
      </c>
      <c r="U58" s="4">
        <v>5.4592999999999999E-17</v>
      </c>
      <c r="V58" s="74">
        <v>8.6319999999999998E-10</v>
      </c>
      <c r="W58" s="81">
        <v>1.2999999999999999E-3</v>
      </c>
    </row>
    <row r="59" spans="1:23" x14ac:dyDescent="0.15">
      <c r="A59" s="5">
        <v>20</v>
      </c>
      <c r="B59" s="2">
        <v>20</v>
      </c>
      <c r="C59" s="2">
        <v>20</v>
      </c>
      <c r="D59" s="2">
        <v>100</v>
      </c>
      <c r="E59" s="2">
        <v>10</v>
      </c>
      <c r="F59" s="2">
        <v>1</v>
      </c>
      <c r="G59" s="2">
        <v>20</v>
      </c>
      <c r="H59" s="2">
        <v>1</v>
      </c>
      <c r="I59" s="2">
        <v>0.3</v>
      </c>
      <c r="J59" s="2">
        <v>0.2</v>
      </c>
      <c r="K59" s="25">
        <v>0.1</v>
      </c>
      <c r="L59" s="5">
        <f t="shared" si="25"/>
        <v>0.1</v>
      </c>
      <c r="M59" s="61">
        <v>350.52679999999998</v>
      </c>
      <c r="N59" s="18">
        <v>41.3</v>
      </c>
      <c r="O59" s="21">
        <f t="shared" si="1"/>
        <v>7.7361200000000007E-17</v>
      </c>
      <c r="P59" s="3">
        <f t="shared" si="2"/>
        <v>4.2231286980152439E-19</v>
      </c>
      <c r="Q59" s="4">
        <v>7.7032000000000001E-17</v>
      </c>
      <c r="R59" s="4">
        <v>7.7094000000000006E-17</v>
      </c>
      <c r="S59" s="4">
        <v>7.7032000000000001E-17</v>
      </c>
      <c r="T59" s="4">
        <v>7.812E-17</v>
      </c>
      <c r="U59" s="4">
        <v>7.7528000000000002E-17</v>
      </c>
      <c r="V59" s="74">
        <v>9.5340999999999992E-10</v>
      </c>
      <c r="W59" s="81">
        <v>1.6077000000000001E-3</v>
      </c>
    </row>
    <row r="60" spans="1:23" x14ac:dyDescent="0.15">
      <c r="A60" s="55">
        <v>20</v>
      </c>
      <c r="B60" s="56">
        <v>20</v>
      </c>
      <c r="C60" s="56">
        <v>20</v>
      </c>
      <c r="D60" s="56">
        <v>100</v>
      </c>
      <c r="E60" s="56">
        <v>10</v>
      </c>
      <c r="F60" s="56">
        <v>1</v>
      </c>
      <c r="G60" s="56">
        <v>20</v>
      </c>
      <c r="H60" s="56">
        <v>1</v>
      </c>
      <c r="I60" s="56">
        <v>0.35</v>
      </c>
      <c r="J60" s="56">
        <v>0.2</v>
      </c>
      <c r="K60" s="57">
        <v>0.1</v>
      </c>
      <c r="L60" s="55">
        <f t="shared" ref="L60" si="32">J60-K60</f>
        <v>0.1</v>
      </c>
      <c r="M60" s="63">
        <v>320.3374</v>
      </c>
      <c r="N60" s="58">
        <v>42.1</v>
      </c>
      <c r="O60" s="33">
        <f t="shared" ref="O60" si="33">AVERAGE(Q60:U60)</f>
        <v>1.0874800000000001E-16</v>
      </c>
      <c r="P60" s="34">
        <f t="shared" ref="P60" si="34">_xlfn.STDEV.P(Q60:U60)</f>
        <v>3.9589897701307394E-19</v>
      </c>
      <c r="Q60" s="35">
        <v>1.0916E-16</v>
      </c>
      <c r="R60" s="35">
        <v>1.0901E-16</v>
      </c>
      <c r="S60" s="35">
        <v>1.0803E-16</v>
      </c>
      <c r="T60" s="35">
        <v>1.0889000000000001E-16</v>
      </c>
      <c r="U60" s="35">
        <v>1.0865E-16</v>
      </c>
      <c r="V60" s="77">
        <v>1.0789000000000001E-9</v>
      </c>
      <c r="W60" s="81">
        <v>1.9897999999999999E-3</v>
      </c>
    </row>
    <row r="61" spans="1:23" ht="14.25" thickBot="1" x14ac:dyDescent="0.2">
      <c r="A61" s="6">
        <v>20</v>
      </c>
      <c r="B61" s="7">
        <v>20</v>
      </c>
      <c r="C61" s="7">
        <v>20</v>
      </c>
      <c r="D61" s="7">
        <v>100</v>
      </c>
      <c r="E61" s="7">
        <v>10</v>
      </c>
      <c r="F61" s="7">
        <v>1</v>
      </c>
      <c r="G61" s="7">
        <v>20</v>
      </c>
      <c r="H61" s="7">
        <v>1</v>
      </c>
      <c r="I61" s="7">
        <v>0.4</v>
      </c>
      <c r="J61" s="7">
        <v>0.2</v>
      </c>
      <c r="K61" s="26">
        <v>0.1</v>
      </c>
      <c r="L61" s="6">
        <f t="shared" si="25"/>
        <v>0.1</v>
      </c>
      <c r="M61" s="62">
        <v>294.30869999999999</v>
      </c>
      <c r="N61" s="19">
        <v>42.9</v>
      </c>
      <c r="O61" s="33">
        <f t="shared" si="1"/>
        <v>1.54242E-16</v>
      </c>
      <c r="P61" s="34">
        <f t="shared" si="2"/>
        <v>4.0563037361618022E-19</v>
      </c>
      <c r="Q61" s="35">
        <v>1.5387E-16</v>
      </c>
      <c r="R61" s="35">
        <v>1.547E-16</v>
      </c>
      <c r="S61" s="35">
        <v>1.5441E-16</v>
      </c>
      <c r="T61" s="35">
        <v>1.5456999999999999E-16</v>
      </c>
      <c r="U61" s="35">
        <v>1.5365999999999999E-16</v>
      </c>
      <c r="V61" s="77">
        <v>1.7174000000000001E-9</v>
      </c>
      <c r="W61" s="88">
        <v>2.9764000000000001E-3</v>
      </c>
    </row>
    <row r="62" spans="1:23" x14ac:dyDescent="0.15">
      <c r="A62" s="10">
        <v>20</v>
      </c>
      <c r="B62" s="11">
        <v>20</v>
      </c>
      <c r="C62" s="11">
        <v>20</v>
      </c>
      <c r="D62" s="11">
        <v>100</v>
      </c>
      <c r="E62" s="11">
        <v>10</v>
      </c>
      <c r="F62" s="11">
        <v>1</v>
      </c>
      <c r="G62" s="11">
        <v>20</v>
      </c>
      <c r="H62" s="11">
        <v>1</v>
      </c>
      <c r="I62" s="11">
        <v>0.1</v>
      </c>
      <c r="J62" s="11">
        <v>0.2</v>
      </c>
      <c r="K62" s="27">
        <v>0.1</v>
      </c>
      <c r="L62" s="10">
        <f t="shared" ref="L62:L69" si="35">J62-K62</f>
        <v>0.1</v>
      </c>
      <c r="M62" s="64">
        <v>621.31610000000001</v>
      </c>
      <c r="N62" s="37">
        <v>38.4</v>
      </c>
      <c r="O62" s="20">
        <f t="shared" si="1"/>
        <v>1.3529800000000002E-17</v>
      </c>
      <c r="P62" s="16">
        <f t="shared" si="2"/>
        <v>6.8787789614145871E-20</v>
      </c>
      <c r="Q62" s="17">
        <v>1.3576999999999999E-17</v>
      </c>
      <c r="R62" s="17">
        <v>1.3483E-17</v>
      </c>
      <c r="S62" s="17">
        <v>1.3492E-17</v>
      </c>
      <c r="T62" s="17">
        <v>1.3641E-17</v>
      </c>
      <c r="U62" s="17">
        <v>1.3456E-17</v>
      </c>
      <c r="V62" s="70" t="s">
        <v>23</v>
      </c>
      <c r="W62" s="84"/>
    </row>
    <row r="63" spans="1:23" x14ac:dyDescent="0.15">
      <c r="A63" s="5">
        <v>20</v>
      </c>
      <c r="B63" s="2">
        <v>20</v>
      </c>
      <c r="C63" s="2">
        <v>20</v>
      </c>
      <c r="D63" s="2">
        <v>100</v>
      </c>
      <c r="E63" s="2">
        <v>10</v>
      </c>
      <c r="F63" s="2">
        <v>1</v>
      </c>
      <c r="G63" s="2">
        <v>20</v>
      </c>
      <c r="H63" s="2">
        <v>1</v>
      </c>
      <c r="I63" s="2">
        <v>0.1</v>
      </c>
      <c r="J63" s="2">
        <v>0.3</v>
      </c>
      <c r="K63" s="25">
        <v>0.1</v>
      </c>
      <c r="L63" s="5">
        <f t="shared" si="35"/>
        <v>0.19999999999999998</v>
      </c>
      <c r="M63" s="61">
        <v>621.31610000000001</v>
      </c>
      <c r="N63" s="18">
        <v>38.4</v>
      </c>
      <c r="O63" s="21">
        <f t="shared" si="1"/>
        <v>1.35192E-17</v>
      </c>
      <c r="P63" s="3">
        <f t="shared" si="2"/>
        <v>6.0416554022883486E-20</v>
      </c>
      <c r="Q63" s="4">
        <v>1.3501999999999999E-17</v>
      </c>
      <c r="R63" s="4">
        <v>1.3463E-17</v>
      </c>
      <c r="S63" s="4">
        <v>1.3634E-17</v>
      </c>
      <c r="T63" s="4">
        <v>1.3518E-17</v>
      </c>
      <c r="U63" s="4">
        <v>1.3479E-17</v>
      </c>
      <c r="V63" s="71" t="s">
        <v>24</v>
      </c>
      <c r="W63" s="80"/>
    </row>
    <row r="64" spans="1:23" x14ac:dyDescent="0.15">
      <c r="A64" s="5">
        <v>20</v>
      </c>
      <c r="B64" s="2">
        <v>20</v>
      </c>
      <c r="C64" s="2">
        <v>20</v>
      </c>
      <c r="D64" s="2">
        <v>100</v>
      </c>
      <c r="E64" s="2">
        <v>10</v>
      </c>
      <c r="F64" s="2">
        <v>1</v>
      </c>
      <c r="G64" s="2">
        <v>20</v>
      </c>
      <c r="H64" s="2">
        <v>1</v>
      </c>
      <c r="I64" s="2">
        <v>0.1</v>
      </c>
      <c r="J64" s="2">
        <v>0.5</v>
      </c>
      <c r="K64" s="25">
        <v>0.1</v>
      </c>
      <c r="L64" s="5">
        <f t="shared" si="35"/>
        <v>0.4</v>
      </c>
      <c r="M64" s="61">
        <v>621.31610000000001</v>
      </c>
      <c r="N64" s="18">
        <v>38.4</v>
      </c>
      <c r="O64" s="21">
        <f t="shared" si="1"/>
        <v>1.3472799999999998E-17</v>
      </c>
      <c r="P64" s="3">
        <f t="shared" si="2"/>
        <v>5.1658106817807475E-20</v>
      </c>
      <c r="Q64" s="4">
        <v>1.3421E-17</v>
      </c>
      <c r="R64" s="4">
        <v>1.3504E-17</v>
      </c>
      <c r="S64" s="4">
        <v>1.349E-17</v>
      </c>
      <c r="T64" s="4">
        <v>1.3543E-17</v>
      </c>
      <c r="U64" s="4">
        <v>1.3405999999999999E-17</v>
      </c>
      <c r="V64" s="71" t="s">
        <v>24</v>
      </c>
      <c r="W64" s="80"/>
    </row>
    <row r="65" spans="1:24" x14ac:dyDescent="0.15">
      <c r="A65" s="5">
        <v>20</v>
      </c>
      <c r="B65" s="2">
        <v>20</v>
      </c>
      <c r="C65" s="2">
        <v>20</v>
      </c>
      <c r="D65" s="2">
        <v>100</v>
      </c>
      <c r="E65" s="2">
        <v>10</v>
      </c>
      <c r="F65" s="2">
        <v>1</v>
      </c>
      <c r="G65" s="2">
        <v>20</v>
      </c>
      <c r="H65" s="2">
        <v>1</v>
      </c>
      <c r="I65" s="2">
        <v>0.1</v>
      </c>
      <c r="J65" s="2">
        <v>0.9</v>
      </c>
      <c r="K65" s="25">
        <v>0.1</v>
      </c>
      <c r="L65" s="5">
        <f t="shared" si="35"/>
        <v>0.8</v>
      </c>
      <c r="M65" s="61">
        <v>621.31610000000001</v>
      </c>
      <c r="N65" s="18">
        <v>38.4</v>
      </c>
      <c r="O65" s="21">
        <f t="shared" si="1"/>
        <v>1.35142E-17</v>
      </c>
      <c r="P65" s="3">
        <f t="shared" si="2"/>
        <v>6.7797935071800052E-20</v>
      </c>
      <c r="Q65" s="4">
        <v>1.3506E-17</v>
      </c>
      <c r="R65" s="4">
        <v>1.3623000000000001E-17</v>
      </c>
      <c r="S65" s="4">
        <v>1.3547E-17</v>
      </c>
      <c r="T65" s="4">
        <v>1.3471E-17</v>
      </c>
      <c r="U65" s="4">
        <v>1.3424E-17</v>
      </c>
      <c r="V65" s="71" t="s">
        <v>24</v>
      </c>
      <c r="W65" s="80"/>
    </row>
    <row r="66" spans="1:24" ht="14.25" thickBot="1" x14ac:dyDescent="0.2">
      <c r="A66" s="6">
        <v>20</v>
      </c>
      <c r="B66" s="7">
        <v>20</v>
      </c>
      <c r="C66" s="7">
        <v>20</v>
      </c>
      <c r="D66" s="7">
        <v>100</v>
      </c>
      <c r="E66" s="7">
        <v>10</v>
      </c>
      <c r="F66" s="7">
        <v>1</v>
      </c>
      <c r="G66" s="7">
        <v>20</v>
      </c>
      <c r="H66" s="7">
        <v>1</v>
      </c>
      <c r="I66" s="7">
        <v>0.1</v>
      </c>
      <c r="J66" s="7">
        <v>1.7</v>
      </c>
      <c r="K66" s="26">
        <v>0.1</v>
      </c>
      <c r="L66" s="6">
        <f t="shared" si="35"/>
        <v>1.5999999999999999</v>
      </c>
      <c r="M66" s="62">
        <v>621.31610000000001</v>
      </c>
      <c r="N66" s="19">
        <v>38.4</v>
      </c>
      <c r="O66" s="22">
        <f t="shared" si="1"/>
        <v>1.3521200000000002E-17</v>
      </c>
      <c r="P66" s="8">
        <f t="shared" si="2"/>
        <v>6.0333738488510726E-20</v>
      </c>
      <c r="Q66" s="9">
        <v>1.3498E-17</v>
      </c>
      <c r="R66" s="9">
        <v>1.3459000000000001E-17</v>
      </c>
      <c r="S66" s="9">
        <v>1.3479E-17</v>
      </c>
      <c r="T66" s="9">
        <v>1.3541000000000001E-17</v>
      </c>
      <c r="U66" s="9">
        <v>1.3629E-17</v>
      </c>
      <c r="V66" s="72" t="s">
        <v>24</v>
      </c>
      <c r="W66" s="82"/>
    </row>
    <row r="67" spans="1:24" ht="14.25" thickBot="1" x14ac:dyDescent="0.2">
      <c r="A67" s="10">
        <v>20</v>
      </c>
      <c r="B67" s="11">
        <v>20</v>
      </c>
      <c r="C67" s="11">
        <v>20</v>
      </c>
      <c r="D67" s="11">
        <v>100</v>
      </c>
      <c r="E67" s="11">
        <v>10</v>
      </c>
      <c r="F67" s="11">
        <v>1</v>
      </c>
      <c r="G67" s="11">
        <v>20</v>
      </c>
      <c r="H67" s="11">
        <v>1</v>
      </c>
      <c r="I67" s="11">
        <v>0.1</v>
      </c>
      <c r="J67" s="11">
        <v>0.2</v>
      </c>
      <c r="K67" s="27">
        <v>0.1</v>
      </c>
      <c r="L67" s="10">
        <f t="shared" si="35"/>
        <v>0.1</v>
      </c>
      <c r="M67" s="64">
        <v>621.31610000000001</v>
      </c>
      <c r="N67" s="37">
        <v>38.4</v>
      </c>
      <c r="O67" s="22">
        <f t="shared" ref="O67:O69" si="36">AVERAGE(Q67:U67)</f>
        <v>7.2852600000000003E-17</v>
      </c>
      <c r="P67" s="8">
        <f t="shared" ref="P67" si="37">_xlfn.STDEV.P(Q67:U67)</f>
        <v>4.2743822945543876E-19</v>
      </c>
      <c r="Q67" s="105">
        <v>7.2952000000000004E-17</v>
      </c>
      <c r="R67" s="105">
        <v>7.3226000000000002E-17</v>
      </c>
      <c r="S67" s="105">
        <v>7.2087000000000002E-17</v>
      </c>
      <c r="T67" s="105">
        <v>7.2738999999999995E-17</v>
      </c>
      <c r="U67" s="105">
        <v>7.3259000000000001E-17</v>
      </c>
      <c r="X67" t="s">
        <v>56</v>
      </c>
    </row>
    <row r="68" spans="1:24" ht="14.25" thickBot="1" x14ac:dyDescent="0.2">
      <c r="A68" s="106">
        <v>20</v>
      </c>
      <c r="B68" s="107">
        <v>20</v>
      </c>
      <c r="C68" s="107">
        <v>20</v>
      </c>
      <c r="D68" s="107">
        <v>10.011799999999999</v>
      </c>
      <c r="E68" s="107">
        <v>2.6499000000000001</v>
      </c>
      <c r="F68" s="107">
        <v>0.4</v>
      </c>
      <c r="G68" s="107">
        <v>4.3262999999999998</v>
      </c>
      <c r="H68" s="107">
        <v>0.94730999999999999</v>
      </c>
      <c r="I68" s="107">
        <v>0.33</v>
      </c>
      <c r="J68" s="107">
        <v>0.2</v>
      </c>
      <c r="K68" s="108">
        <v>0.1</v>
      </c>
      <c r="L68" s="106">
        <f t="shared" si="35"/>
        <v>0.1</v>
      </c>
      <c r="M68">
        <v>27.2209</v>
      </c>
      <c r="N68">
        <v>5.4919000000000002</v>
      </c>
      <c r="O68" s="22" t="e">
        <f t="shared" si="36"/>
        <v>#DIV/0!</v>
      </c>
    </row>
    <row r="69" spans="1:24" ht="14.25" thickBot="1" x14ac:dyDescent="0.2">
      <c r="A69" s="106">
        <v>20</v>
      </c>
      <c r="B69" s="107">
        <v>20</v>
      </c>
      <c r="C69" s="107">
        <v>20</v>
      </c>
      <c r="D69">
        <v>6.5426000000000002</v>
      </c>
      <c r="E69">
        <v>2.0114999999999998</v>
      </c>
      <c r="F69">
        <v>0.3</v>
      </c>
      <c r="G69">
        <v>4.3475000000000001</v>
      </c>
      <c r="H69">
        <v>0.99567000000000005</v>
      </c>
      <c r="I69">
        <v>0.377</v>
      </c>
      <c r="J69">
        <v>0.2</v>
      </c>
      <c r="K69">
        <v>0.1</v>
      </c>
      <c r="L69" s="106">
        <f t="shared" si="35"/>
        <v>0.1</v>
      </c>
      <c r="M69">
        <v>16.857800000000001</v>
      </c>
      <c r="N69">
        <v>3.4285999999999999</v>
      </c>
      <c r="O69" s="22" t="e">
        <f t="shared" si="36"/>
        <v>#DIV/0!</v>
      </c>
    </row>
  </sheetData>
  <mergeCells count="4">
    <mergeCell ref="Q2:U2"/>
    <mergeCell ref="A1:K1"/>
    <mergeCell ref="L1:N1"/>
    <mergeCell ref="O1:W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O17" sqref="O17"/>
    </sheetView>
  </sheetViews>
  <sheetFormatPr defaultRowHeight="13.5" x14ac:dyDescent="0.15"/>
  <cols>
    <col min="15" max="15" width="12.375" customWidth="1"/>
    <col min="16" max="16" width="11.625" customWidth="1"/>
  </cols>
  <sheetData>
    <row r="1" spans="1:23" ht="14.25" thickBot="1" x14ac:dyDescent="0.2">
      <c r="A1" s="111" t="s">
        <v>17</v>
      </c>
      <c r="B1" s="112"/>
      <c r="C1" s="112"/>
      <c r="D1" s="112"/>
      <c r="E1" s="112"/>
      <c r="F1" s="112"/>
      <c r="G1" s="112"/>
      <c r="H1" s="112"/>
      <c r="I1" s="112"/>
      <c r="J1" s="112"/>
      <c r="K1" s="113"/>
      <c r="L1" s="111" t="s">
        <v>18</v>
      </c>
      <c r="M1" s="112"/>
      <c r="N1" s="113"/>
      <c r="O1" s="111" t="s">
        <v>19</v>
      </c>
      <c r="P1" s="112"/>
      <c r="Q1" s="112"/>
      <c r="R1" s="112"/>
      <c r="S1" s="112"/>
      <c r="T1" s="112"/>
      <c r="U1" s="112"/>
      <c r="V1" s="112"/>
      <c r="W1" s="113"/>
    </row>
    <row r="2" spans="1:23" ht="14.25" thickBot="1" x14ac:dyDescent="0.2">
      <c r="A2" s="28" t="s">
        <v>0</v>
      </c>
      <c r="B2" s="93" t="s">
        <v>1</v>
      </c>
      <c r="C2" s="93" t="s">
        <v>2</v>
      </c>
      <c r="D2" s="93" t="s">
        <v>3</v>
      </c>
      <c r="E2" s="93" t="s">
        <v>4</v>
      </c>
      <c r="F2" s="93" t="s">
        <v>5</v>
      </c>
      <c r="G2" s="93" t="s">
        <v>6</v>
      </c>
      <c r="H2" s="93" t="s">
        <v>4</v>
      </c>
      <c r="I2" s="93" t="s">
        <v>8</v>
      </c>
      <c r="J2" s="93" t="s">
        <v>10</v>
      </c>
      <c r="K2" s="30" t="s">
        <v>11</v>
      </c>
      <c r="L2" s="28" t="s">
        <v>12</v>
      </c>
      <c r="M2" s="93" t="s">
        <v>14</v>
      </c>
      <c r="N2" s="94" t="s">
        <v>15</v>
      </c>
      <c r="O2" s="28" t="s">
        <v>9</v>
      </c>
      <c r="P2" s="93" t="s">
        <v>4</v>
      </c>
      <c r="Q2" s="109" t="s">
        <v>16</v>
      </c>
      <c r="R2" s="109"/>
      <c r="S2" s="109"/>
      <c r="T2" s="109"/>
      <c r="U2" s="110"/>
      <c r="V2" s="69" t="s">
        <v>20</v>
      </c>
      <c r="W2" s="83" t="s">
        <v>49</v>
      </c>
    </row>
    <row r="3" spans="1:23" x14ac:dyDescent="0.15">
      <c r="A3" s="14">
        <v>3</v>
      </c>
      <c r="B3" s="15">
        <v>5</v>
      </c>
      <c r="C3" s="15">
        <v>5</v>
      </c>
      <c r="D3" s="15">
        <v>100</v>
      </c>
      <c r="E3" s="15">
        <v>10</v>
      </c>
      <c r="F3" s="15">
        <v>1</v>
      </c>
      <c r="G3" s="15">
        <v>20</v>
      </c>
      <c r="H3" s="15">
        <v>1</v>
      </c>
      <c r="I3" s="15">
        <v>0.1</v>
      </c>
      <c r="J3" s="15">
        <v>0.2</v>
      </c>
      <c r="K3" s="24">
        <v>0.1</v>
      </c>
      <c r="L3" s="14">
        <f t="shared" ref="L3:L6" si="0">J3-K3</f>
        <v>0.1</v>
      </c>
      <c r="M3" s="60">
        <v>621.31610000000001</v>
      </c>
      <c r="N3" s="36">
        <v>38.4</v>
      </c>
      <c r="O3" s="20">
        <f>AVERAGE(Q3:U3)</f>
        <v>1.3586E-17</v>
      </c>
      <c r="P3" s="16">
        <f>_xlfn.STDEV.P(Q3:U3)</f>
        <v>1.2209491389898271E-18</v>
      </c>
      <c r="Q3" s="17">
        <v>1.2827E-17</v>
      </c>
      <c r="R3" s="17">
        <v>1.1895E-17</v>
      </c>
      <c r="S3" s="17">
        <v>1.5131000000000001E-17</v>
      </c>
      <c r="T3" s="17">
        <v>1.3257E-17</v>
      </c>
      <c r="U3" s="17">
        <v>1.482E-17</v>
      </c>
      <c r="V3" s="70" t="s">
        <v>22</v>
      </c>
      <c r="W3" s="84"/>
    </row>
    <row r="4" spans="1:23" x14ac:dyDescent="0.15">
      <c r="A4" s="5">
        <v>5</v>
      </c>
      <c r="B4" s="2">
        <v>5</v>
      </c>
      <c r="C4" s="2">
        <v>5</v>
      </c>
      <c r="D4" s="2">
        <v>100</v>
      </c>
      <c r="E4" s="2">
        <v>10</v>
      </c>
      <c r="F4" s="2">
        <v>1</v>
      </c>
      <c r="G4" s="2">
        <v>20</v>
      </c>
      <c r="H4" s="2">
        <v>1</v>
      </c>
      <c r="I4" s="2">
        <v>0.1</v>
      </c>
      <c r="J4" s="2">
        <v>0.2</v>
      </c>
      <c r="K4" s="25">
        <v>0.1</v>
      </c>
      <c r="L4" s="5">
        <f t="shared" si="0"/>
        <v>0.1</v>
      </c>
      <c r="M4" s="61">
        <v>621.31610000000001</v>
      </c>
      <c r="N4" s="18">
        <v>38.4</v>
      </c>
      <c r="O4" s="21">
        <f t="shared" ref="O4:O6" si="1">AVERAGE(Q4:U4)</f>
        <v>1.3322200000000001E-17</v>
      </c>
      <c r="P4" s="3">
        <f t="shared" ref="P4:P6" si="2">_xlfn.STDEV.P(Q4:U4)</f>
        <v>4.0368671020978621E-19</v>
      </c>
      <c r="Q4" s="4">
        <v>1.392E-17</v>
      </c>
      <c r="R4" s="4">
        <v>1.3098000000000001E-17</v>
      </c>
      <c r="S4" s="4">
        <v>1.2827E-17</v>
      </c>
      <c r="T4" s="4">
        <v>1.3661E-17</v>
      </c>
      <c r="U4" s="4">
        <v>1.3105000000000001E-17</v>
      </c>
      <c r="V4" s="71" t="s">
        <v>21</v>
      </c>
      <c r="W4" s="80"/>
    </row>
    <row r="5" spans="1:23" x14ac:dyDescent="0.15">
      <c r="A5" s="5">
        <v>8</v>
      </c>
      <c r="B5" s="2">
        <v>5</v>
      </c>
      <c r="C5" s="2">
        <v>5</v>
      </c>
      <c r="D5" s="2">
        <v>100</v>
      </c>
      <c r="E5" s="2">
        <v>10</v>
      </c>
      <c r="F5" s="2">
        <v>1</v>
      </c>
      <c r="G5" s="2">
        <v>20</v>
      </c>
      <c r="H5" s="2">
        <v>1</v>
      </c>
      <c r="I5" s="2">
        <v>0.1</v>
      </c>
      <c r="J5" s="2">
        <v>0.2</v>
      </c>
      <c r="K5" s="25">
        <v>0.1</v>
      </c>
      <c r="L5" s="5">
        <f t="shared" si="0"/>
        <v>0.1</v>
      </c>
      <c r="M5" s="61">
        <v>621.31610000000001</v>
      </c>
      <c r="N5" s="18">
        <v>38.4</v>
      </c>
      <c r="O5" s="21">
        <f t="shared" si="1"/>
        <v>1.3312000000000001E-17</v>
      </c>
      <c r="P5" s="3">
        <f t="shared" si="2"/>
        <v>5.3814942162934607E-19</v>
      </c>
      <c r="Q5" s="4">
        <v>1.27E-17</v>
      </c>
      <c r="R5" s="4">
        <v>1.3971999999999999E-17</v>
      </c>
      <c r="S5" s="4">
        <v>1.2692E-17</v>
      </c>
      <c r="T5" s="4">
        <v>1.381E-17</v>
      </c>
      <c r="U5" s="4">
        <v>1.3385999999999999E-17</v>
      </c>
      <c r="V5" s="71" t="s">
        <v>21</v>
      </c>
      <c r="W5" s="80"/>
    </row>
    <row r="6" spans="1:23" ht="14.25" thickBot="1" x14ac:dyDescent="0.2">
      <c r="A6" s="55">
        <v>10</v>
      </c>
      <c r="B6" s="56">
        <v>5</v>
      </c>
      <c r="C6" s="56">
        <v>5</v>
      </c>
      <c r="D6" s="56">
        <v>100</v>
      </c>
      <c r="E6" s="56">
        <v>10</v>
      </c>
      <c r="F6" s="56">
        <v>1</v>
      </c>
      <c r="G6" s="56">
        <v>20</v>
      </c>
      <c r="H6" s="56">
        <v>1</v>
      </c>
      <c r="I6" s="56">
        <v>0.1</v>
      </c>
      <c r="J6" s="56">
        <v>0.2</v>
      </c>
      <c r="K6" s="57">
        <v>0.1</v>
      </c>
      <c r="L6" s="55">
        <f t="shared" si="0"/>
        <v>0.1</v>
      </c>
      <c r="M6" s="63">
        <v>621.31610000000001</v>
      </c>
      <c r="N6" s="58">
        <v>38.4</v>
      </c>
      <c r="O6" s="33">
        <f t="shared" si="1"/>
        <v>1.3550000000000001E-17</v>
      </c>
      <c r="P6" s="34">
        <f t="shared" si="2"/>
        <v>2.8635153221172E-19</v>
      </c>
      <c r="Q6" s="9">
        <v>1.4119999999999999E-17</v>
      </c>
      <c r="R6" s="9">
        <v>1.3416E-17</v>
      </c>
      <c r="S6" s="9">
        <v>1.3451E-17</v>
      </c>
      <c r="T6" s="9">
        <v>1.3398000000000001E-17</v>
      </c>
      <c r="U6" s="9">
        <v>1.3364999999999999E-17</v>
      </c>
      <c r="V6" s="72" t="s">
        <v>21</v>
      </c>
      <c r="W6" s="82"/>
    </row>
    <row r="7" spans="1:23" x14ac:dyDescent="0.15">
      <c r="A7" s="98">
        <v>5</v>
      </c>
      <c r="B7" s="99">
        <v>3</v>
      </c>
      <c r="C7" s="99">
        <v>3</v>
      </c>
      <c r="D7" s="15">
        <v>100</v>
      </c>
      <c r="E7" s="15">
        <v>10</v>
      </c>
      <c r="F7" s="15">
        <v>1</v>
      </c>
      <c r="G7" s="15">
        <v>20</v>
      </c>
      <c r="H7" s="15">
        <v>1</v>
      </c>
      <c r="I7" s="15">
        <v>0.1</v>
      </c>
      <c r="J7" s="15">
        <v>0.2</v>
      </c>
      <c r="K7" s="24">
        <v>0.1</v>
      </c>
      <c r="L7" s="14">
        <f t="shared" ref="L7:L10" si="3">J7-K7</f>
        <v>0.1</v>
      </c>
      <c r="M7" s="60">
        <v>621.31610000000001</v>
      </c>
      <c r="N7" s="59">
        <v>38.4</v>
      </c>
      <c r="O7" s="97">
        <f t="shared" ref="O7:O10" si="4">AVERAGE(Q7:U7)</f>
        <v>1.0548939999999998E-17</v>
      </c>
      <c r="P7" s="3">
        <f t="shared" ref="P7:P10" si="5">_xlfn.STDEV.P(Q7:U7)</f>
        <v>2.3941436979429626E-18</v>
      </c>
      <c r="Q7" s="105">
        <v>8.4837999999999995E-18</v>
      </c>
      <c r="R7" s="105">
        <v>8.6378999999999993E-18</v>
      </c>
      <c r="S7" s="105">
        <v>1.5084000000000001E-17</v>
      </c>
      <c r="T7" s="105">
        <v>1.0368999999999999E-17</v>
      </c>
      <c r="U7" s="105">
        <v>1.0170000000000001E-17</v>
      </c>
    </row>
    <row r="8" spans="1:23" x14ac:dyDescent="0.15">
      <c r="A8" s="100">
        <v>5</v>
      </c>
      <c r="B8" s="96">
        <v>4</v>
      </c>
      <c r="C8" s="96">
        <v>4</v>
      </c>
      <c r="D8" s="2">
        <v>100</v>
      </c>
      <c r="E8" s="2">
        <v>10</v>
      </c>
      <c r="F8" s="2">
        <v>1</v>
      </c>
      <c r="G8" s="2">
        <v>20</v>
      </c>
      <c r="H8" s="2">
        <v>1</v>
      </c>
      <c r="I8" s="2">
        <v>0.1</v>
      </c>
      <c r="J8" s="2">
        <v>0.2</v>
      </c>
      <c r="K8" s="25">
        <v>0.1</v>
      </c>
      <c r="L8" s="5">
        <f t="shared" si="3"/>
        <v>0.1</v>
      </c>
      <c r="M8" s="61">
        <v>621.31610000000001</v>
      </c>
      <c r="N8" s="101">
        <v>38.4</v>
      </c>
      <c r="O8" s="97">
        <f t="shared" si="4"/>
        <v>1.4807199999999999E-17</v>
      </c>
      <c r="P8" s="3">
        <f t="shared" si="5"/>
        <v>1.9062659205892546E-18</v>
      </c>
      <c r="Q8" s="105">
        <v>1.2013000000000001E-17</v>
      </c>
      <c r="R8" s="105">
        <v>1.5892000000000001E-17</v>
      </c>
      <c r="S8" s="105">
        <v>1.3569000000000001E-17</v>
      </c>
      <c r="T8" s="105">
        <v>1.4995000000000001E-17</v>
      </c>
      <c r="U8" s="105">
        <v>1.7566999999999999E-17</v>
      </c>
    </row>
    <row r="9" spans="1:23" x14ac:dyDescent="0.15">
      <c r="A9" s="100">
        <v>5</v>
      </c>
      <c r="B9" s="96">
        <v>5</v>
      </c>
      <c r="C9" s="96">
        <v>5</v>
      </c>
      <c r="D9" s="2">
        <v>100</v>
      </c>
      <c r="E9" s="2">
        <v>10</v>
      </c>
      <c r="F9" s="2">
        <v>1</v>
      </c>
      <c r="G9" s="2">
        <v>20</v>
      </c>
      <c r="H9" s="2">
        <v>1</v>
      </c>
      <c r="I9" s="2">
        <v>0.1</v>
      </c>
      <c r="J9" s="2">
        <v>0.2</v>
      </c>
      <c r="K9" s="25">
        <v>0.1</v>
      </c>
      <c r="L9" s="5">
        <f t="shared" si="3"/>
        <v>0.1</v>
      </c>
      <c r="M9" s="61">
        <v>621.31610000000001</v>
      </c>
      <c r="N9" s="101">
        <v>38.4</v>
      </c>
      <c r="O9" s="97">
        <f t="shared" si="4"/>
        <v>1.3953599999999999E-17</v>
      </c>
      <c r="P9" s="3">
        <f t="shared" si="5"/>
        <v>1.1385808008217957E-18</v>
      </c>
      <c r="Q9" s="105">
        <v>1.3673E-17</v>
      </c>
      <c r="R9" s="105">
        <v>1.4568000000000001E-17</v>
      </c>
      <c r="S9" s="105">
        <v>1.2479E-17</v>
      </c>
      <c r="T9" s="105">
        <v>1.5789000000000001E-17</v>
      </c>
      <c r="U9" s="105">
        <v>1.3259E-17</v>
      </c>
    </row>
    <row r="10" spans="1:23" ht="14.25" thickBot="1" x14ac:dyDescent="0.2">
      <c r="A10" s="102">
        <v>5</v>
      </c>
      <c r="B10" s="103">
        <v>5</v>
      </c>
      <c r="C10" s="103">
        <v>8</v>
      </c>
      <c r="D10" s="7">
        <v>100</v>
      </c>
      <c r="E10" s="7">
        <v>10</v>
      </c>
      <c r="F10" s="7">
        <v>1</v>
      </c>
      <c r="G10" s="7">
        <v>20</v>
      </c>
      <c r="H10" s="7">
        <v>1</v>
      </c>
      <c r="I10" s="7">
        <v>0.1</v>
      </c>
      <c r="J10" s="7">
        <v>0.2</v>
      </c>
      <c r="K10" s="26">
        <v>0.1</v>
      </c>
      <c r="L10" s="6">
        <f t="shared" si="3"/>
        <v>0.1</v>
      </c>
      <c r="M10" s="62">
        <v>621.31610000000001</v>
      </c>
      <c r="N10" s="104">
        <v>38.4</v>
      </c>
      <c r="O10" s="97">
        <f t="shared" si="4"/>
        <v>1.3039800000000001E-17</v>
      </c>
      <c r="P10" s="3">
        <f t="shared" si="5"/>
        <v>9.9861712382674422E-19</v>
      </c>
      <c r="Q10" s="105">
        <v>1.3093E-17</v>
      </c>
      <c r="R10" s="105">
        <v>1.3059E-17</v>
      </c>
      <c r="S10" s="105">
        <v>1.3466999999999999E-17</v>
      </c>
      <c r="T10" s="105">
        <v>1.1261E-17</v>
      </c>
      <c r="U10" s="105">
        <v>1.4318999999999999E-17</v>
      </c>
    </row>
    <row r="11" spans="1:23" ht="14.25" thickBot="1" x14ac:dyDescent="0.2">
      <c r="A11" s="102">
        <v>5</v>
      </c>
      <c r="B11" s="103">
        <v>5</v>
      </c>
      <c r="C11" s="103">
        <v>10</v>
      </c>
      <c r="D11" s="7">
        <v>100</v>
      </c>
      <c r="E11" s="7">
        <v>10</v>
      </c>
      <c r="F11" s="7">
        <v>1</v>
      </c>
      <c r="G11" s="7">
        <v>20</v>
      </c>
      <c r="H11" s="7">
        <v>1</v>
      </c>
      <c r="I11" s="7">
        <v>0.1</v>
      </c>
      <c r="J11" s="7">
        <v>0.2</v>
      </c>
      <c r="K11" s="26">
        <v>0.1</v>
      </c>
      <c r="L11" s="6">
        <f t="shared" ref="L11:L14" si="6">J11-K11</f>
        <v>0.1</v>
      </c>
      <c r="M11" s="62">
        <v>621.31610000000001</v>
      </c>
      <c r="N11" s="104">
        <v>38.4</v>
      </c>
      <c r="O11" s="97">
        <f t="shared" ref="O11:O13" si="7">AVERAGE(Q11:U11)</f>
        <v>1.33226E-17</v>
      </c>
      <c r="P11" s="3">
        <f t="shared" ref="P11:P13" si="8">_xlfn.STDEV.P(Q11:U11)</f>
        <v>8.0337403493018173E-19</v>
      </c>
      <c r="Q11" s="105">
        <v>1.3186000000000001E-17</v>
      </c>
      <c r="R11" s="105">
        <v>1.4482E-17</v>
      </c>
      <c r="S11" s="105">
        <v>1.2787E-17</v>
      </c>
      <c r="T11" s="105">
        <v>1.2224999999999999E-17</v>
      </c>
      <c r="U11" s="105">
        <v>1.3933000000000001E-17</v>
      </c>
    </row>
    <row r="12" spans="1:23" ht="14.25" thickBot="1" x14ac:dyDescent="0.2">
      <c r="A12" s="102">
        <v>5</v>
      </c>
      <c r="B12" s="103">
        <v>5</v>
      </c>
      <c r="C12" s="103">
        <v>12</v>
      </c>
      <c r="D12" s="7">
        <v>100</v>
      </c>
      <c r="E12" s="7">
        <v>10</v>
      </c>
      <c r="F12" s="7">
        <v>1</v>
      </c>
      <c r="G12" s="7">
        <v>20</v>
      </c>
      <c r="H12" s="7">
        <v>1</v>
      </c>
      <c r="I12" s="7">
        <v>0.1</v>
      </c>
      <c r="J12" s="7">
        <v>0.2</v>
      </c>
      <c r="K12" s="26">
        <v>0.1</v>
      </c>
      <c r="L12" s="6">
        <f t="shared" si="6"/>
        <v>0.1</v>
      </c>
      <c r="M12" s="62">
        <v>621.31610000000001</v>
      </c>
      <c r="N12" s="104">
        <v>38.4</v>
      </c>
      <c r="O12" s="97">
        <f t="shared" si="7"/>
        <v>1.3366000000000001E-17</v>
      </c>
      <c r="P12" s="3">
        <f t="shared" si="8"/>
        <v>7.8759075667506426E-19</v>
      </c>
      <c r="Q12" s="105">
        <v>1.3858E-17</v>
      </c>
      <c r="R12" s="105">
        <v>1.22E-17</v>
      </c>
      <c r="S12" s="105">
        <v>1.364E-17</v>
      </c>
      <c r="T12" s="105">
        <v>1.4386E-17</v>
      </c>
      <c r="U12" s="105">
        <v>1.2746E-17</v>
      </c>
    </row>
    <row r="13" spans="1:23" ht="14.25" thickBot="1" x14ac:dyDescent="0.2">
      <c r="A13" s="102">
        <v>5</v>
      </c>
      <c r="B13" s="103">
        <v>5</v>
      </c>
      <c r="C13" s="103">
        <v>15</v>
      </c>
      <c r="D13" s="7">
        <v>100</v>
      </c>
      <c r="E13" s="7">
        <v>10</v>
      </c>
      <c r="F13" s="7">
        <v>1</v>
      </c>
      <c r="G13" s="7">
        <v>20</v>
      </c>
      <c r="H13" s="7">
        <v>1</v>
      </c>
      <c r="I13" s="7">
        <v>0.1</v>
      </c>
      <c r="J13" s="7">
        <v>0.2</v>
      </c>
      <c r="K13" s="26">
        <v>0.1</v>
      </c>
      <c r="L13" s="6">
        <f t="shared" si="6"/>
        <v>0.1</v>
      </c>
      <c r="M13" s="62">
        <v>621.31610000000001</v>
      </c>
      <c r="N13" s="104">
        <v>38.4</v>
      </c>
      <c r="O13" s="97">
        <f t="shared" si="7"/>
        <v>1.3905000000000001E-17</v>
      </c>
      <c r="P13" s="3">
        <f t="shared" si="8"/>
        <v>5.0512216344167657E-19</v>
      </c>
      <c r="Q13" s="105">
        <v>1.3595E-17</v>
      </c>
      <c r="R13" s="105">
        <v>1.4506E-17</v>
      </c>
      <c r="S13" s="105">
        <v>1.4074999999999999E-17</v>
      </c>
      <c r="T13" s="105">
        <v>1.4259000000000001E-17</v>
      </c>
      <c r="U13" s="105">
        <v>1.309E-17</v>
      </c>
    </row>
    <row r="14" spans="1:23" ht="14.25" thickBot="1" x14ac:dyDescent="0.2">
      <c r="A14" s="102">
        <v>10</v>
      </c>
      <c r="B14" s="103">
        <v>10</v>
      </c>
      <c r="C14" s="103">
        <v>3</v>
      </c>
      <c r="D14" s="7">
        <v>100</v>
      </c>
      <c r="E14" s="7">
        <v>0.01</v>
      </c>
      <c r="F14" s="7">
        <v>1</v>
      </c>
      <c r="G14" s="7">
        <v>25.99</v>
      </c>
      <c r="H14" s="7">
        <v>1E-3</v>
      </c>
      <c r="I14" s="7">
        <v>0.1</v>
      </c>
      <c r="J14" s="7">
        <v>0.2</v>
      </c>
      <c r="K14" s="26">
        <v>0.1</v>
      </c>
      <c r="L14" s="6">
        <f t="shared" si="6"/>
        <v>0.1</v>
      </c>
      <c r="M14" s="62">
        <v>621.31610000000001</v>
      </c>
      <c r="N14" s="104">
        <v>38.4</v>
      </c>
      <c r="O14" s="97">
        <f t="shared" ref="O14:O17" si="9">AVERAGE(Q14:U14)</f>
        <v>1.3341499999999999E-17</v>
      </c>
      <c r="P14" s="3">
        <f t="shared" ref="P14:P17" si="10">_xlfn.STDEV.P(Q14:U14)</f>
        <v>5.000000000001129E-22</v>
      </c>
      <c r="Q14" s="105">
        <v>1.3342E-17</v>
      </c>
      <c r="R14" s="105">
        <v>1.3341E-17</v>
      </c>
    </row>
    <row r="15" spans="1:23" ht="14.25" thickBot="1" x14ac:dyDescent="0.2">
      <c r="A15" s="102">
        <v>10</v>
      </c>
      <c r="B15" s="103">
        <v>10</v>
      </c>
      <c r="C15" s="103">
        <v>5</v>
      </c>
      <c r="D15" s="7">
        <v>100</v>
      </c>
      <c r="E15" s="7">
        <v>0.01</v>
      </c>
      <c r="F15" s="7">
        <v>1</v>
      </c>
      <c r="G15" s="7">
        <v>25.99</v>
      </c>
      <c r="H15" s="7">
        <v>1E-3</v>
      </c>
      <c r="I15" s="7">
        <v>0.1</v>
      </c>
      <c r="J15" s="7">
        <v>0.2</v>
      </c>
      <c r="K15" s="26">
        <v>0.1</v>
      </c>
      <c r="L15" s="6">
        <f t="shared" ref="L15:L17" si="11">J15-K15</f>
        <v>0.1</v>
      </c>
      <c r="M15" s="62">
        <v>621.31610000000001</v>
      </c>
      <c r="N15" s="104">
        <v>38.4</v>
      </c>
      <c r="O15" s="97">
        <f t="shared" si="9"/>
        <v>1.3353E-17</v>
      </c>
      <c r="P15" s="3">
        <f t="shared" si="10"/>
        <v>1.0000000000002258E-21</v>
      </c>
      <c r="Q15" s="105">
        <v>1.3354E-17</v>
      </c>
      <c r="R15" s="105">
        <v>1.3352E-17</v>
      </c>
    </row>
    <row r="16" spans="1:23" ht="14.25" thickBot="1" x14ac:dyDescent="0.2">
      <c r="A16" s="102">
        <v>10</v>
      </c>
      <c r="B16" s="103">
        <v>10</v>
      </c>
      <c r="C16" s="103">
        <v>8</v>
      </c>
      <c r="D16" s="7">
        <v>100</v>
      </c>
      <c r="E16" s="7">
        <v>0.01</v>
      </c>
      <c r="F16" s="7">
        <v>1</v>
      </c>
      <c r="G16" s="7">
        <v>25.99</v>
      </c>
      <c r="H16" s="7">
        <v>1E-3</v>
      </c>
      <c r="I16" s="7">
        <v>0.1</v>
      </c>
      <c r="J16" s="7">
        <v>0.2</v>
      </c>
      <c r="K16" s="26">
        <v>0.1</v>
      </c>
      <c r="L16" s="6">
        <f t="shared" si="11"/>
        <v>0.1</v>
      </c>
      <c r="M16" s="62">
        <v>621.31610000000001</v>
      </c>
      <c r="N16" s="104">
        <v>38.4</v>
      </c>
      <c r="O16" s="97">
        <f t="shared" si="9"/>
        <v>1.33515E-17</v>
      </c>
      <c r="P16" s="3">
        <f t="shared" si="10"/>
        <v>1.4999999999995683E-21</v>
      </c>
      <c r="Q16" s="105">
        <v>1.3353E-17</v>
      </c>
      <c r="R16" s="105">
        <v>1.3350000000000001E-17</v>
      </c>
    </row>
    <row r="17" spans="1:18" ht="14.25" thickBot="1" x14ac:dyDescent="0.2">
      <c r="A17" s="102">
        <v>10</v>
      </c>
      <c r="B17" s="103">
        <v>10</v>
      </c>
      <c r="C17" s="103">
        <v>10</v>
      </c>
      <c r="D17" s="7">
        <v>100</v>
      </c>
      <c r="E17" s="7">
        <v>0.01</v>
      </c>
      <c r="F17" s="7">
        <v>1</v>
      </c>
      <c r="G17" s="7">
        <v>25.99</v>
      </c>
      <c r="H17" s="7">
        <v>1E-3</v>
      </c>
      <c r="I17" s="7">
        <v>0.1</v>
      </c>
      <c r="J17" s="7">
        <v>0.2</v>
      </c>
      <c r="K17" s="26">
        <v>0.1</v>
      </c>
      <c r="L17" s="6">
        <f t="shared" si="11"/>
        <v>0.1</v>
      </c>
      <c r="M17" s="62">
        <v>621.31610000000001</v>
      </c>
      <c r="N17" s="104">
        <v>38.4</v>
      </c>
      <c r="O17" s="97">
        <f t="shared" si="9"/>
        <v>1.33575E-17</v>
      </c>
      <c r="P17" s="3">
        <f t="shared" si="10"/>
        <v>8.4999999999996081E-21</v>
      </c>
      <c r="Q17" s="105">
        <v>1.3349E-17</v>
      </c>
      <c r="R17" s="105">
        <v>1.3366E-17</v>
      </c>
    </row>
  </sheetData>
  <mergeCells count="4">
    <mergeCell ref="A1:K1"/>
    <mergeCell ref="L1:N1"/>
    <mergeCell ref="O1:W1"/>
    <mergeCell ref="Q2:U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8" sqref="E8"/>
    </sheetView>
  </sheetViews>
  <sheetFormatPr defaultRowHeight="13.5" x14ac:dyDescent="0.15"/>
  <cols>
    <col min="3" max="4" width="12.625" customWidth="1"/>
    <col min="5" max="5" width="13.125" customWidth="1"/>
    <col min="6" max="6" width="14.125" customWidth="1"/>
  </cols>
  <sheetData>
    <row r="1" spans="1:6" ht="14.25" thickBot="1" x14ac:dyDescent="0.2">
      <c r="A1" s="90" t="s">
        <v>50</v>
      </c>
      <c r="B1" s="89" t="s">
        <v>10</v>
      </c>
      <c r="C1" s="30" t="s">
        <v>11</v>
      </c>
      <c r="D1" s="28" t="s">
        <v>12</v>
      </c>
      <c r="E1" s="28" t="s">
        <v>9</v>
      </c>
      <c r="F1" s="89" t="s">
        <v>13</v>
      </c>
    </row>
    <row r="2" spans="1:6" x14ac:dyDescent="0.15">
      <c r="A2" s="91" t="s">
        <v>51</v>
      </c>
      <c r="B2" s="11">
        <v>0.2</v>
      </c>
      <c r="C2" s="27">
        <v>0.1</v>
      </c>
      <c r="D2" s="10">
        <v>0.1</v>
      </c>
      <c r="E2" s="20">
        <v>1.3529800000000002E-17</v>
      </c>
      <c r="F2" s="16">
        <v>6.8787789614145871E-20</v>
      </c>
    </row>
    <row r="3" spans="1:6" x14ac:dyDescent="0.15">
      <c r="A3" s="92" t="s">
        <v>52</v>
      </c>
      <c r="B3" s="2">
        <v>0.3</v>
      </c>
      <c r="C3" s="25">
        <v>0.1</v>
      </c>
      <c r="D3" s="5">
        <v>0.19999999999999998</v>
      </c>
      <c r="E3" s="21">
        <v>1.35192E-17</v>
      </c>
      <c r="F3" s="3">
        <v>6.0416554022883486E-20</v>
      </c>
    </row>
    <row r="4" spans="1:6" x14ac:dyDescent="0.15">
      <c r="A4" s="92" t="s">
        <v>53</v>
      </c>
      <c r="B4" s="2">
        <v>0.5</v>
      </c>
      <c r="C4" s="25">
        <v>0.1</v>
      </c>
      <c r="D4" s="5">
        <v>0.4</v>
      </c>
      <c r="E4" s="21">
        <v>1.3472799999999998E-17</v>
      </c>
      <c r="F4" s="3">
        <v>5.1658106817807475E-20</v>
      </c>
    </row>
    <row r="5" spans="1:6" x14ac:dyDescent="0.15">
      <c r="A5" s="92" t="s">
        <v>54</v>
      </c>
      <c r="B5" s="2">
        <v>0.9</v>
      </c>
      <c r="C5" s="25">
        <v>0.1</v>
      </c>
      <c r="D5" s="5">
        <v>0.8</v>
      </c>
      <c r="E5" s="21">
        <v>1.35142E-17</v>
      </c>
      <c r="F5" s="3">
        <v>6.7797935071800052E-20</v>
      </c>
    </row>
    <row r="6" spans="1:6" ht="14.25" thickBot="1" x14ac:dyDescent="0.2">
      <c r="A6" s="92" t="s">
        <v>55</v>
      </c>
      <c r="B6" s="7">
        <v>1.7</v>
      </c>
      <c r="C6" s="26">
        <v>0.1</v>
      </c>
      <c r="D6" s="6">
        <v>1.5999999999999999</v>
      </c>
      <c r="E6" s="22">
        <v>1.3521200000000002E-17</v>
      </c>
      <c r="F6" s="8">
        <v>6.0333738488510726E-20</v>
      </c>
    </row>
    <row r="7" spans="1:6" x14ac:dyDescent="0.15">
      <c r="E7" s="95">
        <f>AVERAGE(E2:E6)</f>
        <v>1.3511439999999999E-17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28" workbookViewId="0"/>
  </sheetViews>
  <sheetFormatPr defaultRowHeight="13.5" x14ac:dyDescent="0.15"/>
  <cols>
    <col min="2" max="2" width="10.625" customWidth="1"/>
    <col min="4" max="4" width="11.625" bestFit="1" customWidth="1"/>
  </cols>
  <sheetData>
    <row r="1" spans="1:4" x14ac:dyDescent="0.15">
      <c r="A1" s="15">
        <v>20</v>
      </c>
      <c r="B1" s="60">
        <v>621.31610000000001</v>
      </c>
      <c r="C1" s="36">
        <v>38.4</v>
      </c>
      <c r="D1" s="38">
        <v>6.0927000000000001E-10</v>
      </c>
    </row>
    <row r="2" spans="1:4" x14ac:dyDescent="0.15">
      <c r="A2" s="2">
        <v>20</v>
      </c>
      <c r="B2" s="61">
        <v>1258.6771000000001</v>
      </c>
      <c r="C2" s="18">
        <v>77.099999999999994</v>
      </c>
      <c r="D2" s="39">
        <v>2.5446000000000001E-9</v>
      </c>
    </row>
    <row r="3" spans="1:4" x14ac:dyDescent="0.15">
      <c r="A3" s="2">
        <v>20</v>
      </c>
      <c r="B3" s="61">
        <v>2533.7013000000002</v>
      </c>
      <c r="C3" s="18">
        <v>154</v>
      </c>
      <c r="D3" s="39">
        <v>9.8928999999999992E-9</v>
      </c>
    </row>
    <row r="4" spans="1:4" x14ac:dyDescent="0.15">
      <c r="A4" s="2">
        <v>20</v>
      </c>
      <c r="B4" s="61">
        <v>5083.3477000000003</v>
      </c>
      <c r="C4" s="18">
        <v>308.10000000000002</v>
      </c>
      <c r="D4" s="39">
        <v>4.0153000000000002E-8</v>
      </c>
    </row>
    <row r="5" spans="1:4" x14ac:dyDescent="0.15">
      <c r="A5" s="2">
        <v>20</v>
      </c>
      <c r="B5" s="61">
        <v>10185.7161</v>
      </c>
      <c r="C5" s="18">
        <v>616.20000000000005</v>
      </c>
      <c r="D5" s="39">
        <v>1.5732999999999999E-7</v>
      </c>
    </row>
    <row r="6" spans="1:4" x14ac:dyDescent="0.15">
      <c r="A6" s="2">
        <v>20</v>
      </c>
      <c r="B6" s="61">
        <v>20388.069899999999</v>
      </c>
      <c r="C6" s="18">
        <v>1232.3</v>
      </c>
      <c r="D6" s="39">
        <v>6.4125999999999996E-7</v>
      </c>
    </row>
    <row r="7" spans="1:4" ht="14.25" thickBot="1" x14ac:dyDescent="0.2">
      <c r="A7" s="7">
        <v>20</v>
      </c>
      <c r="B7" s="62">
        <v>40794.155500000001</v>
      </c>
      <c r="C7" s="19">
        <v>2464.4</v>
      </c>
      <c r="D7" s="40">
        <v>2.5691000000000001E-6</v>
      </c>
    </row>
    <row r="8" spans="1:4" x14ac:dyDescent="0.15">
      <c r="A8" s="15">
        <v>20</v>
      </c>
      <c r="B8" s="60">
        <v>635.63710000000003</v>
      </c>
      <c r="C8" s="36">
        <v>38.5</v>
      </c>
      <c r="D8" s="41">
        <v>6.4696000000000001E-10</v>
      </c>
    </row>
    <row r="9" spans="1:4" x14ac:dyDescent="0.15">
      <c r="A9" s="2">
        <v>20</v>
      </c>
      <c r="B9" s="61">
        <v>634.47050000000002</v>
      </c>
      <c r="C9" s="18">
        <v>38.5</v>
      </c>
      <c r="D9" s="39">
        <v>6.1584000000000002E-10</v>
      </c>
    </row>
    <row r="10" spans="1:4" x14ac:dyDescent="0.15">
      <c r="A10" s="2">
        <v>20</v>
      </c>
      <c r="B10" s="61">
        <v>631.15369999999996</v>
      </c>
      <c r="C10" s="18">
        <v>38.5</v>
      </c>
      <c r="D10" s="39">
        <v>6.2232999999999996E-10</v>
      </c>
    </row>
    <row r="11" spans="1:4" x14ac:dyDescent="0.15">
      <c r="A11" s="2">
        <v>20</v>
      </c>
      <c r="B11" s="61">
        <v>624.59780000000001</v>
      </c>
      <c r="C11" s="18">
        <v>38.5</v>
      </c>
      <c r="D11" s="39">
        <v>6.2324999999999999E-10</v>
      </c>
    </row>
    <row r="12" spans="1:4" x14ac:dyDescent="0.15">
      <c r="A12" s="2">
        <v>20</v>
      </c>
      <c r="B12" s="61">
        <v>618.45550000000003</v>
      </c>
      <c r="C12" s="18">
        <v>38.299999999999997</v>
      </c>
      <c r="D12" s="39">
        <v>6.1199999999999995E-10</v>
      </c>
    </row>
    <row r="13" spans="1:4" x14ac:dyDescent="0.15">
      <c r="A13" s="2">
        <v>20</v>
      </c>
      <c r="B13" s="61">
        <v>613.90139999999997</v>
      </c>
      <c r="C13" s="18">
        <v>38.1</v>
      </c>
      <c r="D13" s="39">
        <v>6.3060999999999996E-10</v>
      </c>
    </row>
    <row r="14" spans="1:4" x14ac:dyDescent="0.15">
      <c r="A14" s="2">
        <v>20</v>
      </c>
      <c r="B14" s="61">
        <v>609.32410000000004</v>
      </c>
      <c r="C14" s="18">
        <v>37.9</v>
      </c>
      <c r="D14" s="39">
        <v>6.2915000000000005E-10</v>
      </c>
    </row>
    <row r="15" spans="1:4" x14ac:dyDescent="0.15">
      <c r="A15" s="2">
        <v>20</v>
      </c>
      <c r="B15" s="61">
        <v>604.4461</v>
      </c>
      <c r="C15" s="18">
        <v>37.6</v>
      </c>
      <c r="D15" s="39">
        <v>6.2754999999999997E-10</v>
      </c>
    </row>
    <row r="16" spans="1:4" x14ac:dyDescent="0.15">
      <c r="A16" s="2">
        <v>20</v>
      </c>
      <c r="B16" s="61">
        <v>601.88130000000001</v>
      </c>
      <c r="C16" s="18">
        <v>37.200000000000003</v>
      </c>
      <c r="D16" s="39">
        <v>6.8070000000000004E-10</v>
      </c>
    </row>
    <row r="17" spans="1:4" ht="14.25" thickBot="1" x14ac:dyDescent="0.2">
      <c r="A17" s="7">
        <v>20</v>
      </c>
      <c r="B17" s="62">
        <v>600.00580000000002</v>
      </c>
      <c r="C17" s="19">
        <v>36.6</v>
      </c>
      <c r="D17" s="42">
        <v>7.3124000000000005E-10</v>
      </c>
    </row>
    <row r="18" spans="1:4" x14ac:dyDescent="0.15">
      <c r="A18" s="15">
        <v>20</v>
      </c>
      <c r="B18" s="60">
        <v>700.77880000000005</v>
      </c>
      <c r="C18" s="36">
        <v>64.900000000000006</v>
      </c>
      <c r="D18" s="38">
        <v>1.3331999999999999E-9</v>
      </c>
    </row>
    <row r="19" spans="1:4" x14ac:dyDescent="0.15">
      <c r="A19" s="2">
        <v>20</v>
      </c>
      <c r="B19" s="61">
        <v>700.77880000000005</v>
      </c>
      <c r="C19" s="18">
        <v>61.7</v>
      </c>
      <c r="D19" s="39">
        <v>1.2022E-9</v>
      </c>
    </row>
    <row r="20" spans="1:4" x14ac:dyDescent="0.15">
      <c r="A20" s="2">
        <v>20</v>
      </c>
      <c r="B20" s="61">
        <v>700.77880000000005</v>
      </c>
      <c r="C20" s="18">
        <v>54.7</v>
      </c>
      <c r="D20" s="39">
        <v>9.6259999999999996E-10</v>
      </c>
    </row>
    <row r="21" spans="1:4" x14ac:dyDescent="0.15">
      <c r="A21" s="2">
        <v>20</v>
      </c>
      <c r="B21" s="61">
        <v>687.07830000000001</v>
      </c>
      <c r="C21" s="18">
        <v>43.1</v>
      </c>
      <c r="D21" s="39">
        <v>5.9567999999999995E-10</v>
      </c>
    </row>
    <row r="22" spans="1:4" x14ac:dyDescent="0.15">
      <c r="A22" s="2">
        <v>20</v>
      </c>
      <c r="B22" s="61">
        <v>567.88430000000005</v>
      </c>
      <c r="C22" s="18">
        <v>34.4</v>
      </c>
      <c r="D22" s="39">
        <v>5.3178999999999998E-10</v>
      </c>
    </row>
    <row r="23" spans="1:4" x14ac:dyDescent="0.15">
      <c r="A23" s="2">
        <v>20</v>
      </c>
      <c r="B23" s="61">
        <v>492.5317</v>
      </c>
      <c r="C23" s="18">
        <v>27.8</v>
      </c>
      <c r="D23" s="39">
        <v>3.5662999999999999E-10</v>
      </c>
    </row>
    <row r="24" spans="1:4" x14ac:dyDescent="0.15">
      <c r="A24" s="2">
        <v>20</v>
      </c>
      <c r="B24" s="61">
        <v>443.21</v>
      </c>
      <c r="C24" s="18">
        <v>22.7</v>
      </c>
      <c r="D24" s="39">
        <v>2.4561999999999997E-10</v>
      </c>
    </row>
    <row r="25" spans="1:4" x14ac:dyDescent="0.15">
      <c r="A25" s="2">
        <v>20</v>
      </c>
      <c r="B25" s="61">
        <v>411.69900000000001</v>
      </c>
      <c r="C25" s="18">
        <v>18.600000000000001</v>
      </c>
      <c r="D25" s="39">
        <v>1.7411000000000001E-10</v>
      </c>
    </row>
    <row r="26" spans="1:4" x14ac:dyDescent="0.15">
      <c r="A26" s="2">
        <v>20</v>
      </c>
      <c r="B26" s="61">
        <v>392.51830000000001</v>
      </c>
      <c r="C26" s="18">
        <v>15.2</v>
      </c>
      <c r="D26" s="39">
        <v>1.2227999999999999E-10</v>
      </c>
    </row>
    <row r="27" spans="1:4" ht="14.25" thickBot="1" x14ac:dyDescent="0.2">
      <c r="A27" s="7">
        <v>20</v>
      </c>
      <c r="B27" s="62">
        <v>378.81790000000001</v>
      </c>
      <c r="C27" s="19">
        <v>12.4</v>
      </c>
      <c r="D27" s="40">
        <v>8.8001000000000002E-11</v>
      </c>
    </row>
    <row r="28" spans="1:4" x14ac:dyDescent="0.15">
      <c r="A28" s="2">
        <v>2</v>
      </c>
      <c r="B28" s="61">
        <v>374.70769999999999</v>
      </c>
      <c r="C28" s="18">
        <v>40.9</v>
      </c>
      <c r="D28" s="51">
        <v>0</v>
      </c>
    </row>
    <row r="29" spans="1:4" x14ac:dyDescent="0.15">
      <c r="A29" s="2">
        <v>4</v>
      </c>
      <c r="B29" s="61">
        <v>402.1087</v>
      </c>
      <c r="C29" s="18">
        <v>40.4</v>
      </c>
      <c r="D29" s="39">
        <v>7.8179000000000005E-10</v>
      </c>
    </row>
    <row r="30" spans="1:4" x14ac:dyDescent="0.15">
      <c r="A30" s="2">
        <v>8</v>
      </c>
      <c r="B30" s="61">
        <v>458.28059999999999</v>
      </c>
      <c r="C30" s="18">
        <v>39.6</v>
      </c>
      <c r="D30" s="39">
        <v>3.6414999999999998E-10</v>
      </c>
    </row>
    <row r="31" spans="1:4" x14ac:dyDescent="0.15">
      <c r="A31" s="56">
        <v>16</v>
      </c>
      <c r="B31" s="63">
        <v>569.25429999999994</v>
      </c>
      <c r="C31" s="58">
        <v>38.700000000000003</v>
      </c>
      <c r="D31" s="42">
        <v>4.7612000000000001E-10</v>
      </c>
    </row>
    <row r="32" spans="1:4" x14ac:dyDescent="0.15">
      <c r="A32" s="56">
        <v>2</v>
      </c>
      <c r="B32" s="63">
        <v>374.70769999999999</v>
      </c>
      <c r="C32" s="58">
        <v>40.9</v>
      </c>
      <c r="D32" s="68">
        <v>0</v>
      </c>
    </row>
    <row r="33" spans="1:4" x14ac:dyDescent="0.15">
      <c r="A33" s="56">
        <v>4</v>
      </c>
      <c r="B33" s="63">
        <v>402.1087</v>
      </c>
      <c r="C33" s="58">
        <v>40.4</v>
      </c>
      <c r="D33" s="68">
        <v>0</v>
      </c>
    </row>
    <row r="34" spans="1:4" x14ac:dyDescent="0.15">
      <c r="A34" s="56">
        <v>6</v>
      </c>
      <c r="B34" s="63">
        <v>429.50959999999998</v>
      </c>
      <c r="C34" s="58">
        <v>40.1</v>
      </c>
      <c r="D34" s="68">
        <v>0</v>
      </c>
    </row>
    <row r="35" spans="1:4" x14ac:dyDescent="0.15">
      <c r="A35" s="56">
        <v>8</v>
      </c>
      <c r="B35" s="63">
        <v>458.28059999999999</v>
      </c>
      <c r="C35" s="58">
        <v>39.700000000000003</v>
      </c>
      <c r="D35" s="42">
        <v>3.6166000000000002E-10</v>
      </c>
    </row>
    <row r="36" spans="1:4" x14ac:dyDescent="0.15">
      <c r="A36" s="56">
        <v>10</v>
      </c>
      <c r="B36" s="63">
        <v>485.68150000000003</v>
      </c>
      <c r="C36" s="58">
        <v>39.4</v>
      </c>
      <c r="D36" s="42">
        <v>3.5210999999999999E-10</v>
      </c>
    </row>
    <row r="37" spans="1:4" x14ac:dyDescent="0.15">
      <c r="A37" s="56">
        <v>12</v>
      </c>
      <c r="B37" s="63">
        <v>514.45249999999999</v>
      </c>
      <c r="C37" s="58">
        <v>39.200000000000003</v>
      </c>
      <c r="D37" s="42">
        <v>3.8109000000000003E-10</v>
      </c>
    </row>
    <row r="38" spans="1:4" x14ac:dyDescent="0.15">
      <c r="A38" s="56">
        <v>14</v>
      </c>
      <c r="B38" s="63">
        <v>541.85339999999997</v>
      </c>
      <c r="C38" s="58">
        <v>38.9</v>
      </c>
      <c r="D38" s="42">
        <v>4.0778999999999999E-10</v>
      </c>
    </row>
    <row r="39" spans="1:4" ht="14.25" thickBot="1" x14ac:dyDescent="0.2">
      <c r="A39" s="7">
        <v>16</v>
      </c>
      <c r="B39" s="62">
        <v>569.25429999999994</v>
      </c>
      <c r="C39" s="19">
        <v>38.700000000000003</v>
      </c>
      <c r="D39" s="42">
        <v>4.7811000000000002E-10</v>
      </c>
    </row>
    <row r="40" spans="1:4" x14ac:dyDescent="0.15">
      <c r="A40" s="15">
        <v>13</v>
      </c>
      <c r="B40" s="60">
        <v>528.15290000000005</v>
      </c>
      <c r="C40" s="36">
        <v>39.200000000000003</v>
      </c>
      <c r="D40" s="38">
        <v>4.0232000000000001E-10</v>
      </c>
    </row>
    <row r="41" spans="1:4" x14ac:dyDescent="0.15">
      <c r="A41" s="2">
        <v>13</v>
      </c>
      <c r="B41" s="61">
        <v>528.15290000000005</v>
      </c>
      <c r="C41" s="18">
        <v>39</v>
      </c>
      <c r="D41" s="39">
        <v>4.0977000000000002E-10</v>
      </c>
    </row>
    <row r="42" spans="1:4" x14ac:dyDescent="0.15">
      <c r="A42" s="2">
        <v>13</v>
      </c>
      <c r="B42" s="61">
        <v>528.15290000000005</v>
      </c>
      <c r="C42" s="18">
        <v>39</v>
      </c>
      <c r="D42" s="39">
        <v>4.1959999999999998E-10</v>
      </c>
    </row>
    <row r="43" spans="1:4" ht="14.25" thickBot="1" x14ac:dyDescent="0.2">
      <c r="A43" s="7">
        <v>13</v>
      </c>
      <c r="B43" s="62">
        <v>528.15290000000005</v>
      </c>
      <c r="C43" s="19">
        <v>39.1</v>
      </c>
      <c r="D43" s="40">
        <v>4.3326999999999999E-10</v>
      </c>
    </row>
    <row r="44" spans="1:4" x14ac:dyDescent="0.15">
      <c r="A44" s="15">
        <v>20</v>
      </c>
      <c r="B44" s="60">
        <v>1510.5201</v>
      </c>
      <c r="C44" s="59">
        <v>36.4</v>
      </c>
      <c r="D44" s="38">
        <v>4.6761999999999998E-10</v>
      </c>
    </row>
    <row r="45" spans="1:4" x14ac:dyDescent="0.15">
      <c r="A45" s="11">
        <v>20</v>
      </c>
      <c r="B45" s="64">
        <v>877.74749999999995</v>
      </c>
      <c r="C45" s="37">
        <v>37.4</v>
      </c>
      <c r="D45" s="41">
        <v>5.3573999999999995E-10</v>
      </c>
    </row>
    <row r="46" spans="1:4" x14ac:dyDescent="0.15">
      <c r="A46" s="2">
        <v>20</v>
      </c>
      <c r="B46" s="61">
        <v>621.31610000000001</v>
      </c>
      <c r="C46" s="18">
        <v>38.299999999999997</v>
      </c>
      <c r="D46" s="39">
        <v>6.1638E-10</v>
      </c>
    </row>
    <row r="47" spans="1:4" x14ac:dyDescent="0.15">
      <c r="A47" s="2">
        <v>20</v>
      </c>
      <c r="B47" s="61">
        <v>505.66739999999999</v>
      </c>
      <c r="C47" s="18">
        <v>39.200000000000003</v>
      </c>
      <c r="D47" s="39">
        <v>6.8520999999999995E-10</v>
      </c>
    </row>
    <row r="48" spans="1:4" x14ac:dyDescent="0.15">
      <c r="A48" s="2">
        <v>20</v>
      </c>
      <c r="B48" s="61">
        <v>436.59379999999999</v>
      </c>
      <c r="C48" s="18">
        <v>40</v>
      </c>
      <c r="D48" s="39">
        <v>7.3813000000000001E-10</v>
      </c>
    </row>
    <row r="49" spans="1:4" x14ac:dyDescent="0.15">
      <c r="A49" s="2">
        <v>20</v>
      </c>
      <c r="B49" s="61">
        <v>387.1275</v>
      </c>
      <c r="C49" s="18">
        <v>40.700000000000003</v>
      </c>
      <c r="D49" s="39">
        <v>8.6319999999999998E-10</v>
      </c>
    </row>
    <row r="50" spans="1:4" x14ac:dyDescent="0.15">
      <c r="A50" s="2">
        <v>20</v>
      </c>
      <c r="B50" s="61">
        <v>350.52679999999998</v>
      </c>
      <c r="C50" s="18">
        <v>41.3</v>
      </c>
      <c r="D50" s="39">
        <v>9.5340999999999992E-10</v>
      </c>
    </row>
    <row r="51" spans="1:4" x14ac:dyDescent="0.15">
      <c r="A51" s="56">
        <v>20</v>
      </c>
      <c r="B51" s="63">
        <v>320.3374</v>
      </c>
      <c r="C51" s="58">
        <v>42.1</v>
      </c>
      <c r="D51" s="42">
        <v>1.0789000000000001E-9</v>
      </c>
    </row>
    <row r="52" spans="1:4" ht="14.25" thickBot="1" x14ac:dyDescent="0.2">
      <c r="A52" s="7">
        <v>20</v>
      </c>
      <c r="B52" s="62">
        <v>294.30869999999999</v>
      </c>
      <c r="C52" s="19">
        <v>42.9</v>
      </c>
      <c r="D52" s="42">
        <v>1.7174000000000001E-9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3.5" x14ac:dyDescent="0.15"/>
  <cols>
    <col min="2" max="4" width="9.5" bestFit="1" customWidth="1"/>
    <col min="5" max="5" width="12.125" customWidth="1"/>
  </cols>
  <sheetData>
    <row r="1" spans="1:5" ht="14.25" thickBot="1" x14ac:dyDescent="0.2">
      <c r="A1" s="52" t="s">
        <v>44</v>
      </c>
      <c r="B1" s="53" t="s">
        <v>45</v>
      </c>
      <c r="C1" s="53" t="s">
        <v>11</v>
      </c>
      <c r="D1" s="53" t="s">
        <v>46</v>
      </c>
      <c r="E1" s="54" t="s">
        <v>47</v>
      </c>
    </row>
    <row r="2" spans="1:5" x14ac:dyDescent="0.15">
      <c r="A2" s="49" t="s">
        <v>25</v>
      </c>
      <c r="B2" s="50">
        <v>200000</v>
      </c>
      <c r="C2" s="50">
        <v>100000</v>
      </c>
      <c r="D2" s="50">
        <f>B2-C2</f>
        <v>100000</v>
      </c>
      <c r="E2" s="51">
        <v>5.9147000000000003E-10</v>
      </c>
    </row>
    <row r="3" spans="1:5" x14ac:dyDescent="0.15">
      <c r="A3" s="44" t="s">
        <v>26</v>
      </c>
      <c r="B3" s="43">
        <v>300000</v>
      </c>
      <c r="C3" s="43">
        <v>100000</v>
      </c>
      <c r="D3" s="43">
        <f t="shared" ref="D3:D20" si="0">B3-C3</f>
        <v>200000</v>
      </c>
      <c r="E3" s="45">
        <v>1.2575000000000001E-9</v>
      </c>
    </row>
    <row r="4" spans="1:5" x14ac:dyDescent="0.15">
      <c r="A4" s="44" t="s">
        <v>27</v>
      </c>
      <c r="B4" s="43">
        <v>400000</v>
      </c>
      <c r="C4" s="43">
        <v>100000</v>
      </c>
      <c r="D4" s="43">
        <f t="shared" si="0"/>
        <v>300000</v>
      </c>
      <c r="E4" s="45">
        <v>1.7419E-9</v>
      </c>
    </row>
    <row r="5" spans="1:5" x14ac:dyDescent="0.15">
      <c r="A5" s="44" t="s">
        <v>28</v>
      </c>
      <c r="B5" s="43">
        <v>500000</v>
      </c>
      <c r="C5" s="43">
        <v>100000</v>
      </c>
      <c r="D5" s="43">
        <f t="shared" si="0"/>
        <v>400000</v>
      </c>
      <c r="E5" s="45">
        <v>2.3785E-9</v>
      </c>
    </row>
    <row r="6" spans="1:5" x14ac:dyDescent="0.15">
      <c r="A6" s="44" t="s">
        <v>29</v>
      </c>
      <c r="B6" s="43">
        <v>600000</v>
      </c>
      <c r="C6" s="43">
        <v>100000</v>
      </c>
      <c r="D6" s="43">
        <f t="shared" si="0"/>
        <v>500000</v>
      </c>
      <c r="E6" s="45">
        <v>3.0223999999999998E-9</v>
      </c>
    </row>
    <row r="7" spans="1:5" x14ac:dyDescent="0.15">
      <c r="A7" s="44" t="s">
        <v>30</v>
      </c>
      <c r="B7" s="43">
        <v>700000</v>
      </c>
      <c r="C7" s="43">
        <v>100000</v>
      </c>
      <c r="D7" s="43">
        <f t="shared" si="0"/>
        <v>600000</v>
      </c>
      <c r="E7" s="45">
        <v>3.6305999999999998E-9</v>
      </c>
    </row>
    <row r="8" spans="1:5" x14ac:dyDescent="0.15">
      <c r="A8" s="44" t="s">
        <v>31</v>
      </c>
      <c r="B8" s="43">
        <v>800000</v>
      </c>
      <c r="C8" s="43">
        <v>100000</v>
      </c>
      <c r="D8" s="43">
        <f t="shared" si="0"/>
        <v>700000</v>
      </c>
      <c r="E8" s="45">
        <v>4.2513E-9</v>
      </c>
    </row>
    <row r="9" spans="1:5" x14ac:dyDescent="0.15">
      <c r="A9" s="44" t="s">
        <v>32</v>
      </c>
      <c r="B9" s="43">
        <v>900000</v>
      </c>
      <c r="C9" s="43">
        <v>100000</v>
      </c>
      <c r="D9" s="43">
        <f t="shared" si="0"/>
        <v>800000</v>
      </c>
      <c r="E9" s="45">
        <v>4.7647000000000003E-9</v>
      </c>
    </row>
    <row r="10" spans="1:5" x14ac:dyDescent="0.15">
      <c r="A10" s="44" t="s">
        <v>33</v>
      </c>
      <c r="B10" s="43">
        <v>1000000</v>
      </c>
      <c r="C10" s="43">
        <v>100000</v>
      </c>
      <c r="D10" s="43">
        <f t="shared" si="0"/>
        <v>900000</v>
      </c>
      <c r="E10" s="45">
        <v>5.0754000000000001E-9</v>
      </c>
    </row>
    <row r="11" spans="1:5" x14ac:dyDescent="0.15">
      <c r="A11" s="44" t="s">
        <v>34</v>
      </c>
      <c r="B11" s="43">
        <v>1100000</v>
      </c>
      <c r="C11" s="43">
        <v>100000</v>
      </c>
      <c r="D11" s="43">
        <f t="shared" si="0"/>
        <v>1000000</v>
      </c>
      <c r="E11" s="45">
        <v>6.0946E-9</v>
      </c>
    </row>
    <row r="12" spans="1:5" x14ac:dyDescent="0.15">
      <c r="A12" s="44" t="s">
        <v>35</v>
      </c>
      <c r="B12" s="43">
        <v>2100000</v>
      </c>
      <c r="C12" s="43">
        <v>100000</v>
      </c>
      <c r="D12" s="43">
        <f t="shared" si="0"/>
        <v>2000000</v>
      </c>
      <c r="E12" s="45">
        <v>1.2169E-8</v>
      </c>
    </row>
    <row r="13" spans="1:5" x14ac:dyDescent="0.15">
      <c r="A13" s="44" t="s">
        <v>36</v>
      </c>
      <c r="B13" s="43">
        <v>3100000</v>
      </c>
      <c r="C13" s="43">
        <v>100000</v>
      </c>
      <c r="D13" s="43">
        <f t="shared" si="0"/>
        <v>3000000</v>
      </c>
      <c r="E13" s="45">
        <v>1.7643999999999999E-8</v>
      </c>
    </row>
    <row r="14" spans="1:5" x14ac:dyDescent="0.15">
      <c r="A14" s="44" t="s">
        <v>37</v>
      </c>
      <c r="B14" s="43">
        <v>4100000</v>
      </c>
      <c r="C14" s="43">
        <v>100000</v>
      </c>
      <c r="D14" s="43">
        <f t="shared" si="0"/>
        <v>4000000</v>
      </c>
      <c r="E14" s="45">
        <v>2.4480999999999999E-8</v>
      </c>
    </row>
    <row r="15" spans="1:5" x14ac:dyDescent="0.15">
      <c r="A15" s="44" t="s">
        <v>38</v>
      </c>
      <c r="B15" s="43">
        <v>5100000</v>
      </c>
      <c r="C15" s="43">
        <v>100000</v>
      </c>
      <c r="D15" s="43">
        <f t="shared" si="0"/>
        <v>5000000</v>
      </c>
      <c r="E15" s="45">
        <v>3.0832000000000001E-8</v>
      </c>
    </row>
    <row r="16" spans="1:5" x14ac:dyDescent="0.15">
      <c r="A16" s="44" t="s">
        <v>39</v>
      </c>
      <c r="B16" s="43">
        <v>6100000</v>
      </c>
      <c r="C16" s="43">
        <v>100000</v>
      </c>
      <c r="D16" s="43">
        <f t="shared" si="0"/>
        <v>6000000</v>
      </c>
      <c r="E16" s="45">
        <v>3.6039000000000003E-8</v>
      </c>
    </row>
    <row r="17" spans="1:5" x14ac:dyDescent="0.15">
      <c r="A17" s="44" t="s">
        <v>40</v>
      </c>
      <c r="B17" s="43">
        <v>7100000</v>
      </c>
      <c r="C17" s="43">
        <v>100000</v>
      </c>
      <c r="D17" s="43">
        <f t="shared" si="0"/>
        <v>7000000</v>
      </c>
      <c r="E17" s="45">
        <v>4.3124999999999997E-8</v>
      </c>
    </row>
    <row r="18" spans="1:5" x14ac:dyDescent="0.15">
      <c r="A18" s="44" t="s">
        <v>41</v>
      </c>
      <c r="B18" s="43">
        <v>8100000</v>
      </c>
      <c r="C18" s="43">
        <v>100000</v>
      </c>
      <c r="D18" s="43">
        <f t="shared" si="0"/>
        <v>8000000</v>
      </c>
      <c r="E18" s="45">
        <v>4.7718999999999999E-8</v>
      </c>
    </row>
    <row r="19" spans="1:5" x14ac:dyDescent="0.15">
      <c r="A19" s="44" t="s">
        <v>42</v>
      </c>
      <c r="B19" s="43">
        <v>9100000</v>
      </c>
      <c r="C19" s="43">
        <v>100000</v>
      </c>
      <c r="D19" s="43">
        <f t="shared" si="0"/>
        <v>9000000</v>
      </c>
      <c r="E19" s="45">
        <v>5.4912999999999997E-8</v>
      </c>
    </row>
    <row r="20" spans="1:5" ht="14.25" thickBot="1" x14ac:dyDescent="0.2">
      <c r="A20" s="46" t="s">
        <v>43</v>
      </c>
      <c r="B20" s="47">
        <v>10100000</v>
      </c>
      <c r="C20" s="47">
        <v>100000</v>
      </c>
      <c r="D20" s="47">
        <f t="shared" si="0"/>
        <v>10000000</v>
      </c>
      <c r="E20" s="48">
        <v>5.9728000000000004E-8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液体</vt:lpstr>
      <vt:lpstr>J法</vt:lpstr>
      <vt:lpstr>Sheet2</vt:lpstr>
      <vt:lpstr>Sheet1</vt:lpstr>
      <vt:lpstr>压强梯度-弥散系数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2019-04-22T19:18:11Z</dcterms:modified>
</cp:coreProperties>
</file>