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o\Documents\WSU Classes\ME7060_Reliability\Class Project\Wing Model\"/>
    </mc:Choice>
  </mc:AlternateContent>
  <bookViews>
    <workbookView minimized="1" xWindow="0" yWindow="0" windowWidth="21570" windowHeight="9405" activeTab="1"/>
  </bookViews>
  <sheets>
    <sheet name="Wing_Data_3d" sheetId="2" r:id="rId1"/>
    <sheet name="Sheet3" sheetId="3" r:id="rId2"/>
  </sheets>
  <definedNames>
    <definedName name="wing_1" localSheetId="0">Wing_Data_3d!$A$2:$B$81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7" i="3" l="1"/>
  <c r="U8" i="3"/>
  <c r="U9" i="3"/>
  <c r="U10" i="3"/>
  <c r="U6" i="3"/>
  <c r="H20" i="3"/>
  <c r="H21" i="3"/>
  <c r="H22" i="3"/>
  <c r="H23" i="3"/>
  <c r="H24" i="3"/>
  <c r="H25" i="3"/>
  <c r="H26" i="3"/>
  <c r="H19" i="3"/>
  <c r="F19" i="3"/>
  <c r="F20" i="3"/>
  <c r="F21" i="3"/>
  <c r="F22" i="3"/>
  <c r="F23" i="3"/>
  <c r="F24" i="3"/>
  <c r="F25" i="3"/>
  <c r="F26" i="3"/>
  <c r="O20" i="3" l="1"/>
  <c r="O21" i="3"/>
  <c r="O22" i="3"/>
  <c r="O23" i="3"/>
  <c r="O24" i="3"/>
  <c r="O25" i="3"/>
  <c r="O26" i="3"/>
  <c r="O19" i="3"/>
  <c r="N20" i="3"/>
  <c r="N21" i="3"/>
  <c r="N22" i="3"/>
  <c r="N23" i="3"/>
  <c r="N24" i="3"/>
  <c r="N25" i="3"/>
  <c r="N26" i="3"/>
  <c r="N19" i="3"/>
  <c r="E20" i="3"/>
  <c r="E21" i="3"/>
  <c r="E22" i="3"/>
  <c r="E23" i="3"/>
  <c r="E24" i="3"/>
  <c r="E25" i="3"/>
  <c r="E26" i="3"/>
  <c r="E19" i="3"/>
  <c r="N7" i="3"/>
  <c r="N8" i="3"/>
  <c r="N9" i="3"/>
  <c r="N10" i="3"/>
  <c r="N11" i="3"/>
  <c r="N12" i="3"/>
  <c r="N13" i="3"/>
  <c r="N6" i="3"/>
  <c r="M7" i="3"/>
  <c r="M8" i="3"/>
  <c r="M9" i="3"/>
  <c r="M10" i="3"/>
  <c r="M11" i="3"/>
  <c r="M12" i="3"/>
  <c r="M13" i="3"/>
  <c r="M6" i="3"/>
  <c r="Q7" i="3"/>
  <c r="Q8" i="3"/>
  <c r="Q9" i="3"/>
  <c r="Q10" i="3"/>
  <c r="Q11" i="3"/>
  <c r="Q12" i="3"/>
  <c r="Q13" i="3"/>
  <c r="Q6" i="3"/>
  <c r="P7" i="3"/>
  <c r="P8" i="3"/>
  <c r="P9" i="3"/>
  <c r="P10" i="3"/>
  <c r="P11" i="3"/>
  <c r="P12" i="3"/>
  <c r="P13" i="3"/>
  <c r="P6" i="3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3" i="2"/>
</calcChain>
</file>

<file path=xl/connections.xml><?xml version="1.0" encoding="utf-8"?>
<connections xmlns="http://schemas.openxmlformats.org/spreadsheetml/2006/main">
  <connection id="1" name="wing1" type="6" refreshedVersion="5" background="1" saveData="1">
    <textPr codePage="437" sourceFile="C:\Users\ado\Desktop\wing.txt" comma="1" semicolon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<sst xmlns="http://schemas.openxmlformats.org/spreadsheetml/2006/main" count="49" uniqueCount="27">
  <si>
    <t>x</t>
  </si>
  <si>
    <t>y</t>
  </si>
  <si>
    <t>Inches</t>
  </si>
  <si>
    <t>Millimeters</t>
  </si>
  <si>
    <t>z</t>
  </si>
  <si>
    <t>Modal data for the cantilever wing:</t>
  </si>
  <si>
    <t>Experimental Results:</t>
  </si>
  <si>
    <t>Mode #</t>
  </si>
  <si>
    <t>Value (Hz)</t>
  </si>
  <si>
    <t>% Difference</t>
  </si>
  <si>
    <t>Simulation Results WING2</t>
  </si>
  <si>
    <t>WING2</t>
  </si>
  <si>
    <t>Simulation Results WING</t>
  </si>
  <si>
    <t>WING</t>
  </si>
  <si>
    <t>Delta</t>
  </si>
  <si>
    <t>Simulation Results WING-WIRE</t>
  </si>
  <si>
    <t>WING-WIRE</t>
  </si>
  <si>
    <t>Simulation Results WING-WIRE2</t>
  </si>
  <si>
    <t>WING-WIRE2</t>
  </si>
  <si>
    <t>at followong properties:</t>
  </si>
  <si>
    <t>rho</t>
  </si>
  <si>
    <t>E</t>
  </si>
  <si>
    <t>75GPa</t>
  </si>
  <si>
    <t>Modes (Hz)</t>
  </si>
  <si>
    <t>Experiment</t>
  </si>
  <si>
    <t>Simulation</t>
  </si>
  <si>
    <t>Error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</si>
</sst>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5" fillId="0" borderId="0" xfId="0" applyFont="1"/>
    <xf numFmtId="0" fontId="1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0" fillId="0" borderId="0" xfId="0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Wing_Data_3d!$B$2</c:f>
              <c:strCache>
                <c:ptCount val="1"/>
                <c:pt idx="0">
                  <c:v>y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Wing_Data_3d!$A$3:$A$81</c:f>
              <c:numCache>
                <c:formatCode>General</c:formatCode>
                <c:ptCount val="79"/>
                <c:pt idx="0">
                  <c:v>2.3900000000000001E-2</c:v>
                </c:pt>
                <c:pt idx="1">
                  <c:v>8.7300000000000003E-2</c:v>
                </c:pt>
                <c:pt idx="2">
                  <c:v>0.16839999999999999</c:v>
                </c:pt>
                <c:pt idx="3">
                  <c:v>0.28000000000000003</c:v>
                </c:pt>
                <c:pt idx="4">
                  <c:v>0.39</c:v>
                </c:pt>
                <c:pt idx="5">
                  <c:v>0.54569999999999996</c:v>
                </c:pt>
                <c:pt idx="6">
                  <c:v>0.74519999999999997</c:v>
                </c:pt>
                <c:pt idx="7">
                  <c:v>0.93959999999999999</c:v>
                </c:pt>
                <c:pt idx="8">
                  <c:v>1.1432</c:v>
                </c:pt>
                <c:pt idx="9">
                  <c:v>1.4386000000000001</c:v>
                </c:pt>
                <c:pt idx="10">
                  <c:v>1.7225999999999999</c:v>
                </c:pt>
                <c:pt idx="11">
                  <c:v>2.0141</c:v>
                </c:pt>
                <c:pt idx="12">
                  <c:v>2.3054000000000001</c:v>
                </c:pt>
                <c:pt idx="13">
                  <c:v>2.6253000000000002</c:v>
                </c:pt>
                <c:pt idx="14">
                  <c:v>2.9731000000000001</c:v>
                </c:pt>
                <c:pt idx="15">
                  <c:v>3.3489</c:v>
                </c:pt>
                <c:pt idx="16">
                  <c:v>3.6983000000000001</c:v>
                </c:pt>
                <c:pt idx="17">
                  <c:v>4.0617999999999999</c:v>
                </c:pt>
                <c:pt idx="18">
                  <c:v>4.3616999999999999</c:v>
                </c:pt>
                <c:pt idx="19">
                  <c:v>4.7069000000000001</c:v>
                </c:pt>
                <c:pt idx="20">
                  <c:v>5.0366999999999997</c:v>
                </c:pt>
                <c:pt idx="21">
                  <c:v>5.3003</c:v>
                </c:pt>
                <c:pt idx="22">
                  <c:v>5.5068999999999999</c:v>
                </c:pt>
                <c:pt idx="23">
                  <c:v>5.7295999999999996</c:v>
                </c:pt>
                <c:pt idx="24">
                  <c:v>5.9179000000000004</c:v>
                </c:pt>
                <c:pt idx="25">
                  <c:v>6.0976999999999997</c:v>
                </c:pt>
                <c:pt idx="26">
                  <c:v>6.3247</c:v>
                </c:pt>
                <c:pt idx="27">
                  <c:v>6.2153999999999998</c:v>
                </c:pt>
                <c:pt idx="28">
                  <c:v>6.4667000000000003</c:v>
                </c:pt>
                <c:pt idx="29">
                  <c:v>6.6212999999999997</c:v>
                </c:pt>
                <c:pt idx="30">
                  <c:v>6.8217999999999996</c:v>
                </c:pt>
                <c:pt idx="31">
                  <c:v>6.9583000000000004</c:v>
                </c:pt>
                <c:pt idx="32">
                  <c:v>7.0766</c:v>
                </c:pt>
                <c:pt idx="33">
                  <c:v>7.1555999999999997</c:v>
                </c:pt>
                <c:pt idx="34">
                  <c:v>7.2117000000000004</c:v>
                </c:pt>
                <c:pt idx="35">
                  <c:v>7.234</c:v>
                </c:pt>
                <c:pt idx="36">
                  <c:v>7.2182000000000004</c:v>
                </c:pt>
                <c:pt idx="37">
                  <c:v>7.1893000000000002</c:v>
                </c:pt>
                <c:pt idx="38">
                  <c:v>7.1452</c:v>
                </c:pt>
                <c:pt idx="39">
                  <c:v>7.1002000000000001</c:v>
                </c:pt>
                <c:pt idx="40">
                  <c:v>6.9863999999999997</c:v>
                </c:pt>
                <c:pt idx="41">
                  <c:v>6.8343999999999996</c:v>
                </c:pt>
                <c:pt idx="42">
                  <c:v>6.6413000000000002</c:v>
                </c:pt>
                <c:pt idx="43">
                  <c:v>6.4732000000000003</c:v>
                </c:pt>
                <c:pt idx="44">
                  <c:v>6.2930000000000001</c:v>
                </c:pt>
                <c:pt idx="45">
                  <c:v>6.0998999999999999</c:v>
                </c:pt>
                <c:pt idx="46">
                  <c:v>5.9238</c:v>
                </c:pt>
                <c:pt idx="47">
                  <c:v>5.7816000000000001</c:v>
                </c:pt>
                <c:pt idx="48">
                  <c:v>5.6421000000000001</c:v>
                </c:pt>
                <c:pt idx="49">
                  <c:v>5.4909999999999997</c:v>
                </c:pt>
                <c:pt idx="50">
                  <c:v>5.3190999999999997</c:v>
                </c:pt>
                <c:pt idx="51">
                  <c:v>5.1294000000000004</c:v>
                </c:pt>
                <c:pt idx="52">
                  <c:v>4.9378000000000002</c:v>
                </c:pt>
                <c:pt idx="53">
                  <c:v>4.7377000000000002</c:v>
                </c:pt>
                <c:pt idx="54">
                  <c:v>4.5464000000000002</c:v>
                </c:pt>
                <c:pt idx="55">
                  <c:v>4.3731</c:v>
                </c:pt>
                <c:pt idx="56">
                  <c:v>4.0994000000000002</c:v>
                </c:pt>
                <c:pt idx="57">
                  <c:v>3.8803000000000001</c:v>
                </c:pt>
                <c:pt idx="58">
                  <c:v>3.6413000000000002</c:v>
                </c:pt>
                <c:pt idx="59">
                  <c:v>3.4342999999999999</c:v>
                </c:pt>
                <c:pt idx="60">
                  <c:v>3.2078000000000002</c:v>
                </c:pt>
                <c:pt idx="61">
                  <c:v>2.9904000000000002</c:v>
                </c:pt>
                <c:pt idx="62">
                  <c:v>2.7696000000000001</c:v>
                </c:pt>
                <c:pt idx="63">
                  <c:v>2.5377000000000001</c:v>
                </c:pt>
                <c:pt idx="64">
                  <c:v>2.3094000000000001</c:v>
                </c:pt>
                <c:pt idx="65">
                  <c:v>2.0897999999999999</c:v>
                </c:pt>
                <c:pt idx="66">
                  <c:v>1.8900999999999999</c:v>
                </c:pt>
                <c:pt idx="67">
                  <c:v>1.6989000000000001</c:v>
                </c:pt>
                <c:pt idx="68">
                  <c:v>1.4623999999999999</c:v>
                </c:pt>
                <c:pt idx="69">
                  <c:v>1.2293000000000001</c:v>
                </c:pt>
                <c:pt idx="70">
                  <c:v>1.0302</c:v>
                </c:pt>
                <c:pt idx="71">
                  <c:v>0.81630000000000003</c:v>
                </c:pt>
                <c:pt idx="72">
                  <c:v>0.61729999999999996</c:v>
                </c:pt>
                <c:pt idx="73">
                  <c:v>0.45689999999999997</c:v>
                </c:pt>
                <c:pt idx="74">
                  <c:v>0.28270000000000001</c:v>
                </c:pt>
                <c:pt idx="75">
                  <c:v>0.1673</c:v>
                </c:pt>
                <c:pt idx="76">
                  <c:v>8.0100000000000005E-2</c:v>
                </c:pt>
                <c:pt idx="77">
                  <c:v>2.3400000000000001E-2</c:v>
                </c:pt>
                <c:pt idx="78">
                  <c:v>1.2699999999999999E-2</c:v>
                </c:pt>
              </c:numCache>
            </c:numRef>
          </c:xVal>
          <c:yVal>
            <c:numRef>
              <c:f>Wing_Data_3d!$B$3:$B$81</c:f>
              <c:numCache>
                <c:formatCode>General</c:formatCode>
                <c:ptCount val="79"/>
                <c:pt idx="0">
                  <c:v>7.1800000000000003E-2</c:v>
                </c:pt>
                <c:pt idx="1">
                  <c:v>0.14899999999999999</c:v>
                </c:pt>
                <c:pt idx="2">
                  <c:v>0.20549999999999999</c:v>
                </c:pt>
                <c:pt idx="3">
                  <c:v>0.25269999999999998</c:v>
                </c:pt>
                <c:pt idx="4">
                  <c:v>0.2858</c:v>
                </c:pt>
                <c:pt idx="5">
                  <c:v>0.31630000000000003</c:v>
                </c:pt>
                <c:pt idx="6">
                  <c:v>0.3533</c:v>
                </c:pt>
                <c:pt idx="7">
                  <c:v>0.37069999999999997</c:v>
                </c:pt>
                <c:pt idx="8">
                  <c:v>0.39279999999999998</c:v>
                </c:pt>
                <c:pt idx="9">
                  <c:v>0.41560000000000002</c:v>
                </c:pt>
                <c:pt idx="10">
                  <c:v>0.43690000000000001</c:v>
                </c:pt>
                <c:pt idx="11">
                  <c:v>0.44869999999999999</c:v>
                </c:pt>
                <c:pt idx="12">
                  <c:v>0.46050000000000002</c:v>
                </c:pt>
                <c:pt idx="13">
                  <c:v>0.46889999999999998</c:v>
                </c:pt>
                <c:pt idx="14">
                  <c:v>0.4713</c:v>
                </c:pt>
                <c:pt idx="15">
                  <c:v>0.46750000000000003</c:v>
                </c:pt>
                <c:pt idx="16">
                  <c:v>0.4582</c:v>
                </c:pt>
                <c:pt idx="17">
                  <c:v>0.44719999999999999</c:v>
                </c:pt>
                <c:pt idx="18">
                  <c:v>0.43219999999999997</c:v>
                </c:pt>
                <c:pt idx="19">
                  <c:v>0.41189999999999999</c:v>
                </c:pt>
                <c:pt idx="20">
                  <c:v>0.38190000000000002</c:v>
                </c:pt>
                <c:pt idx="21">
                  <c:v>0.35110000000000002</c:v>
                </c:pt>
                <c:pt idx="22">
                  <c:v>0.32400000000000001</c:v>
                </c:pt>
                <c:pt idx="23">
                  <c:v>0.28649999999999998</c:v>
                </c:pt>
                <c:pt idx="24">
                  <c:v>0.25009999999999999</c:v>
                </c:pt>
                <c:pt idx="25">
                  <c:v>0.2147</c:v>
                </c:pt>
                <c:pt idx="26">
                  <c:v>0.16520000000000001</c:v>
                </c:pt>
                <c:pt idx="27">
                  <c:v>0.1895</c:v>
                </c:pt>
                <c:pt idx="28">
                  <c:v>0.12559999999999999</c:v>
                </c:pt>
                <c:pt idx="29">
                  <c:v>9.6100000000000005E-2</c:v>
                </c:pt>
                <c:pt idx="30">
                  <c:v>6.6900000000000001E-2</c:v>
                </c:pt>
                <c:pt idx="31">
                  <c:v>5.3800000000000001E-2</c:v>
                </c:pt>
                <c:pt idx="32">
                  <c:v>4.5699999999999998E-2</c:v>
                </c:pt>
                <c:pt idx="33">
                  <c:v>3.3500000000000002E-2</c:v>
                </c:pt>
                <c:pt idx="34">
                  <c:v>2.12E-2</c:v>
                </c:pt>
                <c:pt idx="35" formatCode="0.00E+00">
                  <c:v>0</c:v>
                </c:pt>
                <c:pt idx="36">
                  <c:v>-2.2599999999999999E-2</c:v>
                </c:pt>
                <c:pt idx="37">
                  <c:v>-3.6400000000000002E-2</c:v>
                </c:pt>
                <c:pt idx="38">
                  <c:v>-4.5600000000000002E-2</c:v>
                </c:pt>
                <c:pt idx="39">
                  <c:v>-5.04E-2</c:v>
                </c:pt>
                <c:pt idx="40">
                  <c:v>-5.28E-2</c:v>
                </c:pt>
                <c:pt idx="41">
                  <c:v>-6.3700000000000007E-2</c:v>
                </c:pt>
                <c:pt idx="42">
                  <c:v>-6.9800000000000001E-2</c:v>
                </c:pt>
                <c:pt idx="43">
                  <c:v>-7.0199999999999999E-2</c:v>
                </c:pt>
                <c:pt idx="44">
                  <c:v>-6.3500000000000001E-2</c:v>
                </c:pt>
                <c:pt idx="45">
                  <c:v>-6.9500000000000006E-2</c:v>
                </c:pt>
                <c:pt idx="46">
                  <c:v>-7.7700000000000005E-2</c:v>
                </c:pt>
                <c:pt idx="47">
                  <c:v>-8.9800000000000005E-2</c:v>
                </c:pt>
                <c:pt idx="48">
                  <c:v>-0.105</c:v>
                </c:pt>
                <c:pt idx="49">
                  <c:v>-0.11890000000000001</c:v>
                </c:pt>
                <c:pt idx="50">
                  <c:v>-0.14180000000000001</c:v>
                </c:pt>
                <c:pt idx="51">
                  <c:v>-0.16839999999999999</c:v>
                </c:pt>
                <c:pt idx="52">
                  <c:v>-0.18609999999999999</c:v>
                </c:pt>
                <c:pt idx="53">
                  <c:v>-0.2029</c:v>
                </c:pt>
                <c:pt idx="54">
                  <c:v>-0.21779999999999999</c:v>
                </c:pt>
                <c:pt idx="55">
                  <c:v>-0.22620000000000001</c:v>
                </c:pt>
                <c:pt idx="56">
                  <c:v>-0.2344</c:v>
                </c:pt>
                <c:pt idx="57">
                  <c:v>-0.24030000000000001</c:v>
                </c:pt>
                <c:pt idx="58">
                  <c:v>-0.24679999999999999</c:v>
                </c:pt>
                <c:pt idx="59">
                  <c:v>-0.24840000000000001</c:v>
                </c:pt>
                <c:pt idx="60">
                  <c:v>-0.24479999999999999</c:v>
                </c:pt>
                <c:pt idx="61">
                  <c:v>-0.2366</c:v>
                </c:pt>
                <c:pt idx="62">
                  <c:v>-0.23369999999999999</c:v>
                </c:pt>
                <c:pt idx="63">
                  <c:v>-0.22670000000000001</c:v>
                </c:pt>
                <c:pt idx="64">
                  <c:v>-0.21429999999999999</c:v>
                </c:pt>
                <c:pt idx="65">
                  <c:v>-0.2001</c:v>
                </c:pt>
                <c:pt idx="66">
                  <c:v>-0.18820000000000001</c:v>
                </c:pt>
                <c:pt idx="67">
                  <c:v>-0.17730000000000001</c:v>
                </c:pt>
                <c:pt idx="68">
                  <c:v>-0.16109999999999999</c:v>
                </c:pt>
                <c:pt idx="69">
                  <c:v>-0.13950000000000001</c:v>
                </c:pt>
                <c:pt idx="70">
                  <c:v>-0.12189999999999999</c:v>
                </c:pt>
                <c:pt idx="71">
                  <c:v>-0.1084</c:v>
                </c:pt>
                <c:pt idx="72">
                  <c:v>-9.0899999999999995E-2</c:v>
                </c:pt>
                <c:pt idx="73">
                  <c:v>-8.6499999999999994E-2</c:v>
                </c:pt>
                <c:pt idx="74">
                  <c:v>-7.7600000000000002E-2</c:v>
                </c:pt>
                <c:pt idx="75">
                  <c:v>-6.9800000000000001E-2</c:v>
                </c:pt>
                <c:pt idx="76">
                  <c:v>-5.3800000000000001E-2</c:v>
                </c:pt>
                <c:pt idx="77">
                  <c:v>-2.1399999999999999E-2</c:v>
                </c:pt>
                <c:pt idx="78">
                  <c:v>3.5799999999999998E-2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522352"/>
        <c:axId val="374529408"/>
      </c:scatterChart>
      <c:valAx>
        <c:axId val="374522352"/>
        <c:scaling>
          <c:orientation val="minMax"/>
          <c:max val="7.5"/>
          <c:min val="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529408"/>
        <c:crosses val="autoZero"/>
        <c:crossBetween val="midCat"/>
      </c:valAx>
      <c:valAx>
        <c:axId val="37452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522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28574</xdr:colOff>
      <xdr:row>5</xdr:row>
      <xdr:rowOff>161925</xdr:rowOff>
    </xdr:from>
    <xdr:to>
      <xdr:col>22</xdr:col>
      <xdr:colOff>390525</xdr:colOff>
      <xdr:row>14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wing_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1"/>
  <sheetViews>
    <sheetView topLeftCell="G1" zoomScaleNormal="100" zoomScaleSheetLayoutView="40" workbookViewId="0">
      <selection activeCell="Q20" sqref="Q20"/>
    </sheetView>
  </sheetViews>
  <sheetFormatPr defaultRowHeight="15" x14ac:dyDescent="0.25"/>
  <cols>
    <col min="1" max="1" width="11.28515625" style="1" customWidth="1"/>
    <col min="2" max="2" width="9" style="1" bestFit="1" customWidth="1"/>
  </cols>
  <sheetData>
    <row r="1" spans="1:6" ht="18.75" x14ac:dyDescent="0.3">
      <c r="A1" s="13" t="s">
        <v>2</v>
      </c>
      <c r="B1" s="13"/>
      <c r="D1" s="14" t="s">
        <v>3</v>
      </c>
      <c r="E1" s="14"/>
    </row>
    <row r="2" spans="1:6" x14ac:dyDescent="0.25">
      <c r="A2" s="1" t="s">
        <v>0</v>
      </c>
      <c r="B2" s="1" t="s">
        <v>1</v>
      </c>
      <c r="D2" t="s">
        <v>0</v>
      </c>
      <c r="E2" t="s">
        <v>1</v>
      </c>
      <c r="F2" t="s">
        <v>4</v>
      </c>
    </row>
    <row r="3" spans="1:6" x14ac:dyDescent="0.25">
      <c r="A3" s="1">
        <v>2.3900000000000001E-2</v>
      </c>
      <c r="B3" s="1">
        <v>7.1800000000000003E-2</v>
      </c>
      <c r="D3" s="1">
        <f>A3*25.4</f>
        <v>0.60706000000000004</v>
      </c>
      <c r="E3" s="1">
        <f>B3*25.4</f>
        <v>1.82372</v>
      </c>
      <c r="F3" s="1">
        <v>0</v>
      </c>
    </row>
    <row r="4" spans="1:6" x14ac:dyDescent="0.25">
      <c r="A4" s="1">
        <v>8.7300000000000003E-2</v>
      </c>
      <c r="B4" s="1">
        <v>0.14899999999999999</v>
      </c>
      <c r="D4" s="1">
        <f t="shared" ref="D4:D67" si="0">A4*25.4</f>
        <v>2.2174199999999997</v>
      </c>
      <c r="E4" s="1">
        <f t="shared" ref="E4:E67" si="1">B4*25.4</f>
        <v>3.7845999999999997</v>
      </c>
      <c r="F4" s="1">
        <v>0</v>
      </c>
    </row>
    <row r="5" spans="1:6" x14ac:dyDescent="0.25">
      <c r="A5" s="1">
        <v>0.16839999999999999</v>
      </c>
      <c r="B5" s="1">
        <v>0.20549999999999999</v>
      </c>
      <c r="D5" s="1">
        <f t="shared" si="0"/>
        <v>4.2773599999999998</v>
      </c>
      <c r="E5" s="1">
        <f t="shared" si="1"/>
        <v>5.2196999999999996</v>
      </c>
      <c r="F5" s="1">
        <v>0</v>
      </c>
    </row>
    <row r="6" spans="1:6" x14ac:dyDescent="0.25">
      <c r="A6" s="1">
        <v>0.28000000000000003</v>
      </c>
      <c r="B6" s="1">
        <v>0.25269999999999998</v>
      </c>
      <c r="D6" s="1">
        <f t="shared" si="0"/>
        <v>7.1120000000000001</v>
      </c>
      <c r="E6" s="1">
        <f t="shared" si="1"/>
        <v>6.4185799999999995</v>
      </c>
      <c r="F6" s="1">
        <v>0</v>
      </c>
    </row>
    <row r="7" spans="1:6" x14ac:dyDescent="0.25">
      <c r="A7" s="1">
        <v>0.39</v>
      </c>
      <c r="B7" s="1">
        <v>0.2858</v>
      </c>
      <c r="D7" s="1">
        <f t="shared" si="0"/>
        <v>9.9060000000000006</v>
      </c>
      <c r="E7" s="1">
        <f t="shared" si="1"/>
        <v>7.2593199999999998</v>
      </c>
      <c r="F7" s="1">
        <v>0</v>
      </c>
    </row>
    <row r="8" spans="1:6" x14ac:dyDescent="0.25">
      <c r="A8" s="1">
        <v>0.54569999999999996</v>
      </c>
      <c r="B8" s="1">
        <v>0.31630000000000003</v>
      </c>
      <c r="D8" s="1">
        <f t="shared" si="0"/>
        <v>13.860779999999998</v>
      </c>
      <c r="E8" s="1">
        <f t="shared" si="1"/>
        <v>8.0340199999999999</v>
      </c>
      <c r="F8" s="1">
        <v>0</v>
      </c>
    </row>
    <row r="9" spans="1:6" x14ac:dyDescent="0.25">
      <c r="A9" s="1">
        <v>0.74519999999999997</v>
      </c>
      <c r="B9" s="1">
        <v>0.3533</v>
      </c>
      <c r="D9" s="1">
        <f t="shared" si="0"/>
        <v>18.928079999999998</v>
      </c>
      <c r="E9" s="1">
        <f t="shared" si="1"/>
        <v>8.9738199999999999</v>
      </c>
      <c r="F9" s="1">
        <v>0</v>
      </c>
    </row>
    <row r="10" spans="1:6" x14ac:dyDescent="0.25">
      <c r="A10" s="1">
        <v>0.93959999999999999</v>
      </c>
      <c r="B10" s="1">
        <v>0.37069999999999997</v>
      </c>
      <c r="D10" s="1">
        <f t="shared" si="0"/>
        <v>23.865839999999999</v>
      </c>
      <c r="E10" s="1">
        <f t="shared" si="1"/>
        <v>9.415779999999998</v>
      </c>
      <c r="F10" s="1">
        <v>0</v>
      </c>
    </row>
    <row r="11" spans="1:6" x14ac:dyDescent="0.25">
      <c r="A11" s="1">
        <v>1.1432</v>
      </c>
      <c r="B11" s="1">
        <v>0.39279999999999998</v>
      </c>
      <c r="D11" s="1">
        <f t="shared" si="0"/>
        <v>29.037279999999999</v>
      </c>
      <c r="E11" s="1">
        <f t="shared" si="1"/>
        <v>9.9771199999999993</v>
      </c>
      <c r="F11" s="1">
        <v>0</v>
      </c>
    </row>
    <row r="12" spans="1:6" x14ac:dyDescent="0.25">
      <c r="A12" s="1">
        <v>1.4386000000000001</v>
      </c>
      <c r="B12" s="1">
        <v>0.41560000000000002</v>
      </c>
      <c r="D12" s="1">
        <f t="shared" si="0"/>
        <v>36.540440000000004</v>
      </c>
      <c r="E12" s="1">
        <f t="shared" si="1"/>
        <v>10.556240000000001</v>
      </c>
      <c r="F12" s="1">
        <v>0</v>
      </c>
    </row>
    <row r="13" spans="1:6" x14ac:dyDescent="0.25">
      <c r="A13" s="1">
        <v>1.7225999999999999</v>
      </c>
      <c r="B13" s="1">
        <v>0.43690000000000001</v>
      </c>
      <c r="D13" s="1">
        <f t="shared" si="0"/>
        <v>43.754039999999996</v>
      </c>
      <c r="E13" s="1">
        <f t="shared" si="1"/>
        <v>11.09726</v>
      </c>
      <c r="F13" s="1">
        <v>0</v>
      </c>
    </row>
    <row r="14" spans="1:6" x14ac:dyDescent="0.25">
      <c r="A14" s="1">
        <v>2.0141</v>
      </c>
      <c r="B14" s="1">
        <v>0.44869999999999999</v>
      </c>
      <c r="D14" s="1">
        <f t="shared" si="0"/>
        <v>51.158139999999996</v>
      </c>
      <c r="E14" s="1">
        <f t="shared" si="1"/>
        <v>11.396979999999999</v>
      </c>
      <c r="F14" s="1">
        <v>0</v>
      </c>
    </row>
    <row r="15" spans="1:6" x14ac:dyDescent="0.25">
      <c r="A15" s="1">
        <v>2.3054000000000001</v>
      </c>
      <c r="B15" s="1">
        <v>0.46050000000000002</v>
      </c>
      <c r="D15" s="1">
        <f t="shared" si="0"/>
        <v>58.557160000000003</v>
      </c>
      <c r="E15" s="1">
        <f t="shared" si="1"/>
        <v>11.6967</v>
      </c>
      <c r="F15" s="1">
        <v>0</v>
      </c>
    </row>
    <row r="16" spans="1:6" x14ac:dyDescent="0.25">
      <c r="A16" s="1">
        <v>2.6253000000000002</v>
      </c>
      <c r="B16" s="1">
        <v>0.46889999999999998</v>
      </c>
      <c r="D16" s="1">
        <f t="shared" si="0"/>
        <v>66.68262</v>
      </c>
      <c r="E16" s="1">
        <f t="shared" si="1"/>
        <v>11.91006</v>
      </c>
      <c r="F16" s="1">
        <v>0</v>
      </c>
    </row>
    <row r="17" spans="1:6" x14ac:dyDescent="0.25">
      <c r="A17" s="1">
        <v>2.9731000000000001</v>
      </c>
      <c r="B17" s="1">
        <v>0.4713</v>
      </c>
      <c r="D17" s="1">
        <f t="shared" si="0"/>
        <v>75.516739999999999</v>
      </c>
      <c r="E17" s="1">
        <f t="shared" si="1"/>
        <v>11.971019999999999</v>
      </c>
      <c r="F17" s="1">
        <v>0</v>
      </c>
    </row>
    <row r="18" spans="1:6" x14ac:dyDescent="0.25">
      <c r="A18" s="1">
        <v>3.3489</v>
      </c>
      <c r="B18" s="1">
        <v>0.46750000000000003</v>
      </c>
      <c r="D18" s="1">
        <f t="shared" si="0"/>
        <v>85.062059999999988</v>
      </c>
      <c r="E18" s="1">
        <f t="shared" si="1"/>
        <v>11.874499999999999</v>
      </c>
      <c r="F18" s="1">
        <v>0</v>
      </c>
    </row>
    <row r="19" spans="1:6" x14ac:dyDescent="0.25">
      <c r="A19" s="1">
        <v>3.6983000000000001</v>
      </c>
      <c r="B19" s="1">
        <v>0.4582</v>
      </c>
      <c r="D19" s="1">
        <f t="shared" si="0"/>
        <v>93.936819999999997</v>
      </c>
      <c r="E19" s="1">
        <f t="shared" si="1"/>
        <v>11.63828</v>
      </c>
      <c r="F19" s="1">
        <v>0</v>
      </c>
    </row>
    <row r="20" spans="1:6" x14ac:dyDescent="0.25">
      <c r="A20" s="1">
        <v>4.0617999999999999</v>
      </c>
      <c r="B20" s="1">
        <v>0.44719999999999999</v>
      </c>
      <c r="D20" s="1">
        <f t="shared" si="0"/>
        <v>103.16971999999998</v>
      </c>
      <c r="E20" s="1">
        <f t="shared" si="1"/>
        <v>11.358879999999999</v>
      </c>
      <c r="F20" s="1">
        <v>0</v>
      </c>
    </row>
    <row r="21" spans="1:6" x14ac:dyDescent="0.25">
      <c r="A21" s="1">
        <v>4.3616999999999999</v>
      </c>
      <c r="B21" s="1">
        <v>0.43219999999999997</v>
      </c>
      <c r="D21" s="1">
        <f t="shared" si="0"/>
        <v>110.78717999999999</v>
      </c>
      <c r="E21" s="1">
        <f t="shared" si="1"/>
        <v>10.977879999999999</v>
      </c>
      <c r="F21" s="1">
        <v>0</v>
      </c>
    </row>
    <row r="22" spans="1:6" x14ac:dyDescent="0.25">
      <c r="A22" s="1">
        <v>4.7069000000000001</v>
      </c>
      <c r="B22" s="1">
        <v>0.41189999999999999</v>
      </c>
      <c r="D22" s="1">
        <f t="shared" si="0"/>
        <v>119.55525999999999</v>
      </c>
      <c r="E22" s="1">
        <f t="shared" si="1"/>
        <v>10.462259999999999</v>
      </c>
      <c r="F22" s="1">
        <v>0</v>
      </c>
    </row>
    <row r="23" spans="1:6" x14ac:dyDescent="0.25">
      <c r="A23" s="1">
        <v>5.0366999999999997</v>
      </c>
      <c r="B23" s="1">
        <v>0.38190000000000002</v>
      </c>
      <c r="D23" s="1">
        <f t="shared" si="0"/>
        <v>127.93217999999999</v>
      </c>
      <c r="E23" s="1">
        <f t="shared" si="1"/>
        <v>9.7002600000000001</v>
      </c>
      <c r="F23" s="1">
        <v>0</v>
      </c>
    </row>
    <row r="24" spans="1:6" x14ac:dyDescent="0.25">
      <c r="A24" s="1">
        <v>5.3003</v>
      </c>
      <c r="B24" s="1">
        <v>0.35110000000000002</v>
      </c>
      <c r="D24" s="1">
        <f t="shared" si="0"/>
        <v>134.62761999999998</v>
      </c>
      <c r="E24" s="1">
        <f t="shared" si="1"/>
        <v>8.9179399999999998</v>
      </c>
      <c r="F24" s="1">
        <v>0</v>
      </c>
    </row>
    <row r="25" spans="1:6" x14ac:dyDescent="0.25">
      <c r="A25" s="1">
        <v>5.5068999999999999</v>
      </c>
      <c r="B25" s="1">
        <v>0.32400000000000001</v>
      </c>
      <c r="D25" s="1">
        <f t="shared" si="0"/>
        <v>139.87526</v>
      </c>
      <c r="E25" s="1">
        <f t="shared" si="1"/>
        <v>8.2295999999999996</v>
      </c>
      <c r="F25" s="1">
        <v>0</v>
      </c>
    </row>
    <row r="26" spans="1:6" x14ac:dyDescent="0.25">
      <c r="A26" s="1">
        <v>5.7295999999999996</v>
      </c>
      <c r="B26" s="1">
        <v>0.28649999999999998</v>
      </c>
      <c r="D26" s="1">
        <f t="shared" si="0"/>
        <v>145.53183999999999</v>
      </c>
      <c r="E26" s="1">
        <f t="shared" si="1"/>
        <v>7.277099999999999</v>
      </c>
      <c r="F26" s="1">
        <v>0</v>
      </c>
    </row>
    <row r="27" spans="1:6" x14ac:dyDescent="0.25">
      <c r="A27" s="1">
        <v>5.9179000000000004</v>
      </c>
      <c r="B27" s="1">
        <v>0.25009999999999999</v>
      </c>
      <c r="D27" s="1">
        <f t="shared" si="0"/>
        <v>150.31466</v>
      </c>
      <c r="E27" s="1">
        <f t="shared" si="1"/>
        <v>6.3525399999999994</v>
      </c>
      <c r="F27" s="1">
        <v>0</v>
      </c>
    </row>
    <row r="28" spans="1:6" x14ac:dyDescent="0.25">
      <c r="A28" s="1">
        <v>6.0976999999999997</v>
      </c>
      <c r="B28" s="1">
        <v>0.2147</v>
      </c>
      <c r="D28" s="1">
        <f t="shared" si="0"/>
        <v>154.88157999999999</v>
      </c>
      <c r="E28" s="1">
        <f t="shared" si="1"/>
        <v>5.4533800000000001</v>
      </c>
      <c r="F28" s="1">
        <v>0</v>
      </c>
    </row>
    <row r="29" spans="1:6" x14ac:dyDescent="0.25">
      <c r="A29" s="1">
        <v>6.3247</v>
      </c>
      <c r="B29" s="1">
        <v>0.16520000000000001</v>
      </c>
      <c r="D29" s="1">
        <f t="shared" si="0"/>
        <v>160.64738</v>
      </c>
      <c r="E29" s="1">
        <f t="shared" si="1"/>
        <v>4.1960800000000003</v>
      </c>
      <c r="F29" s="1">
        <v>0</v>
      </c>
    </row>
    <row r="30" spans="1:6" x14ac:dyDescent="0.25">
      <c r="A30" s="1">
        <v>6.2153999999999998</v>
      </c>
      <c r="B30" s="1">
        <v>0.1895</v>
      </c>
      <c r="D30" s="1">
        <f t="shared" si="0"/>
        <v>157.87115999999997</v>
      </c>
      <c r="E30" s="1">
        <f t="shared" si="1"/>
        <v>4.8132999999999999</v>
      </c>
      <c r="F30" s="1">
        <v>0</v>
      </c>
    </row>
    <row r="31" spans="1:6" x14ac:dyDescent="0.25">
      <c r="A31" s="1">
        <v>6.4667000000000003</v>
      </c>
      <c r="B31" s="1">
        <v>0.12559999999999999</v>
      </c>
      <c r="D31" s="1">
        <f t="shared" si="0"/>
        <v>164.25417999999999</v>
      </c>
      <c r="E31" s="1">
        <f t="shared" si="1"/>
        <v>3.1902399999999997</v>
      </c>
      <c r="F31" s="1">
        <v>0</v>
      </c>
    </row>
    <row r="32" spans="1:6" x14ac:dyDescent="0.25">
      <c r="A32" s="1">
        <v>6.6212999999999997</v>
      </c>
      <c r="B32" s="1">
        <v>9.6100000000000005E-2</v>
      </c>
      <c r="D32" s="1">
        <f t="shared" si="0"/>
        <v>168.18101999999999</v>
      </c>
      <c r="E32" s="1">
        <f t="shared" si="1"/>
        <v>2.4409399999999999</v>
      </c>
      <c r="F32" s="1">
        <v>0</v>
      </c>
    </row>
    <row r="33" spans="1:6" x14ac:dyDescent="0.25">
      <c r="A33" s="1">
        <v>6.8217999999999996</v>
      </c>
      <c r="B33" s="1">
        <v>6.6900000000000001E-2</v>
      </c>
      <c r="D33" s="1">
        <f t="shared" si="0"/>
        <v>173.27371999999997</v>
      </c>
      <c r="E33" s="1">
        <f t="shared" si="1"/>
        <v>1.69926</v>
      </c>
      <c r="F33" s="1">
        <v>0</v>
      </c>
    </row>
    <row r="34" spans="1:6" x14ac:dyDescent="0.25">
      <c r="A34" s="1">
        <v>6.9583000000000004</v>
      </c>
      <c r="B34" s="1">
        <v>5.3800000000000001E-2</v>
      </c>
      <c r="D34" s="1">
        <f t="shared" si="0"/>
        <v>176.74082000000001</v>
      </c>
      <c r="E34" s="1">
        <f t="shared" si="1"/>
        <v>1.36652</v>
      </c>
      <c r="F34" s="1">
        <v>0</v>
      </c>
    </row>
    <row r="35" spans="1:6" x14ac:dyDescent="0.25">
      <c r="A35" s="1">
        <v>7.0766</v>
      </c>
      <c r="B35" s="1">
        <v>4.5699999999999998E-2</v>
      </c>
      <c r="D35" s="1">
        <f t="shared" si="0"/>
        <v>179.74563999999998</v>
      </c>
      <c r="E35" s="1">
        <f t="shared" si="1"/>
        <v>1.1607799999999999</v>
      </c>
      <c r="F35" s="1">
        <v>0</v>
      </c>
    </row>
    <row r="36" spans="1:6" x14ac:dyDescent="0.25">
      <c r="A36" s="1">
        <v>7.1555999999999997</v>
      </c>
      <c r="B36" s="1">
        <v>3.3500000000000002E-2</v>
      </c>
      <c r="D36" s="1">
        <f t="shared" si="0"/>
        <v>181.75223999999997</v>
      </c>
      <c r="E36" s="1">
        <f t="shared" si="1"/>
        <v>0.85089999999999999</v>
      </c>
      <c r="F36" s="1">
        <v>0</v>
      </c>
    </row>
    <row r="37" spans="1:6" x14ac:dyDescent="0.25">
      <c r="A37" s="1">
        <v>7.2117000000000004</v>
      </c>
      <c r="B37" s="1">
        <v>2.12E-2</v>
      </c>
      <c r="D37" s="1">
        <f t="shared" si="0"/>
        <v>183.17717999999999</v>
      </c>
      <c r="E37" s="1">
        <f t="shared" si="1"/>
        <v>0.53847999999999996</v>
      </c>
      <c r="F37" s="1">
        <v>0</v>
      </c>
    </row>
    <row r="38" spans="1:6" x14ac:dyDescent="0.25">
      <c r="A38" s="1">
        <v>7.234</v>
      </c>
      <c r="B38" s="2">
        <v>0</v>
      </c>
      <c r="D38" s="1">
        <f t="shared" si="0"/>
        <v>183.74359999999999</v>
      </c>
      <c r="E38" s="1">
        <f t="shared" si="1"/>
        <v>0</v>
      </c>
      <c r="F38" s="1">
        <v>0</v>
      </c>
    </row>
    <row r="39" spans="1:6" x14ac:dyDescent="0.25">
      <c r="A39" s="1">
        <v>7.2182000000000004</v>
      </c>
      <c r="B39" s="1">
        <v>-2.2599999999999999E-2</v>
      </c>
      <c r="D39" s="1">
        <f t="shared" si="0"/>
        <v>183.34227999999999</v>
      </c>
      <c r="E39" s="1">
        <f t="shared" si="1"/>
        <v>-0.57403999999999988</v>
      </c>
      <c r="F39" s="1">
        <v>0</v>
      </c>
    </row>
    <row r="40" spans="1:6" x14ac:dyDescent="0.25">
      <c r="A40" s="1">
        <v>7.1893000000000002</v>
      </c>
      <c r="B40" s="1">
        <v>-3.6400000000000002E-2</v>
      </c>
      <c r="D40" s="1">
        <f t="shared" si="0"/>
        <v>182.60821999999999</v>
      </c>
      <c r="E40" s="1">
        <f t="shared" si="1"/>
        <v>-0.92456000000000005</v>
      </c>
      <c r="F40" s="1">
        <v>0</v>
      </c>
    </row>
    <row r="41" spans="1:6" x14ac:dyDescent="0.25">
      <c r="A41" s="1">
        <v>7.1452</v>
      </c>
      <c r="B41" s="1">
        <v>-4.5600000000000002E-2</v>
      </c>
      <c r="D41" s="1">
        <f t="shared" si="0"/>
        <v>181.48808</v>
      </c>
      <c r="E41" s="1">
        <f t="shared" si="1"/>
        <v>-1.1582399999999999</v>
      </c>
      <c r="F41" s="1">
        <v>0</v>
      </c>
    </row>
    <row r="42" spans="1:6" x14ac:dyDescent="0.25">
      <c r="A42" s="1">
        <v>7.1002000000000001</v>
      </c>
      <c r="B42" s="1">
        <v>-5.04E-2</v>
      </c>
      <c r="D42" s="1">
        <f t="shared" si="0"/>
        <v>180.34508</v>
      </c>
      <c r="E42" s="1">
        <f t="shared" si="1"/>
        <v>-1.28016</v>
      </c>
      <c r="F42" s="1">
        <v>0</v>
      </c>
    </row>
    <row r="43" spans="1:6" x14ac:dyDescent="0.25">
      <c r="A43" s="1">
        <v>6.9863999999999997</v>
      </c>
      <c r="B43" s="1">
        <v>-5.28E-2</v>
      </c>
      <c r="D43" s="1">
        <f t="shared" si="0"/>
        <v>177.45455999999999</v>
      </c>
      <c r="E43" s="1">
        <f t="shared" si="1"/>
        <v>-1.3411199999999999</v>
      </c>
      <c r="F43" s="1">
        <v>0</v>
      </c>
    </row>
    <row r="44" spans="1:6" x14ac:dyDescent="0.25">
      <c r="A44" s="1">
        <v>6.8343999999999996</v>
      </c>
      <c r="B44" s="1">
        <v>-6.3700000000000007E-2</v>
      </c>
      <c r="D44" s="1">
        <f t="shared" si="0"/>
        <v>173.59375999999997</v>
      </c>
      <c r="E44" s="1">
        <f t="shared" si="1"/>
        <v>-1.61798</v>
      </c>
      <c r="F44" s="1">
        <v>0</v>
      </c>
    </row>
    <row r="45" spans="1:6" x14ac:dyDescent="0.25">
      <c r="A45" s="1">
        <v>6.6413000000000002</v>
      </c>
      <c r="B45" s="1">
        <v>-6.9800000000000001E-2</v>
      </c>
      <c r="D45" s="1">
        <f t="shared" si="0"/>
        <v>168.68902</v>
      </c>
      <c r="E45" s="1">
        <f t="shared" si="1"/>
        <v>-1.7729199999999998</v>
      </c>
      <c r="F45" s="1">
        <v>0</v>
      </c>
    </row>
    <row r="46" spans="1:6" x14ac:dyDescent="0.25">
      <c r="A46" s="1">
        <v>6.4732000000000003</v>
      </c>
      <c r="B46" s="1">
        <v>-7.0199999999999999E-2</v>
      </c>
      <c r="D46" s="1">
        <f t="shared" si="0"/>
        <v>164.41927999999999</v>
      </c>
      <c r="E46" s="1">
        <f t="shared" si="1"/>
        <v>-1.7830799999999998</v>
      </c>
      <c r="F46" s="1">
        <v>0</v>
      </c>
    </row>
    <row r="47" spans="1:6" x14ac:dyDescent="0.25">
      <c r="A47" s="1">
        <v>6.2930000000000001</v>
      </c>
      <c r="B47" s="1">
        <v>-6.3500000000000001E-2</v>
      </c>
      <c r="D47" s="1">
        <f t="shared" si="0"/>
        <v>159.84219999999999</v>
      </c>
      <c r="E47" s="1">
        <f t="shared" si="1"/>
        <v>-1.6129</v>
      </c>
      <c r="F47" s="1">
        <v>0</v>
      </c>
    </row>
    <row r="48" spans="1:6" x14ac:dyDescent="0.25">
      <c r="A48" s="1">
        <v>6.0998999999999999</v>
      </c>
      <c r="B48" s="1">
        <v>-6.9500000000000006E-2</v>
      </c>
      <c r="D48" s="1">
        <f t="shared" si="0"/>
        <v>154.93745999999999</v>
      </c>
      <c r="E48" s="1">
        <f t="shared" si="1"/>
        <v>-1.7653000000000001</v>
      </c>
      <c r="F48" s="1">
        <v>0</v>
      </c>
    </row>
    <row r="49" spans="1:6" x14ac:dyDescent="0.25">
      <c r="A49" s="1">
        <v>5.9238</v>
      </c>
      <c r="B49" s="1">
        <v>-7.7700000000000005E-2</v>
      </c>
      <c r="D49" s="1">
        <f t="shared" si="0"/>
        <v>150.46451999999999</v>
      </c>
      <c r="E49" s="1">
        <f t="shared" si="1"/>
        <v>-1.9735800000000001</v>
      </c>
      <c r="F49" s="1">
        <v>0</v>
      </c>
    </row>
    <row r="50" spans="1:6" x14ac:dyDescent="0.25">
      <c r="A50" s="1">
        <v>5.7816000000000001</v>
      </c>
      <c r="B50" s="1">
        <v>-8.9800000000000005E-2</v>
      </c>
      <c r="D50" s="1">
        <f t="shared" si="0"/>
        <v>146.85263999999998</v>
      </c>
      <c r="E50" s="1">
        <f t="shared" si="1"/>
        <v>-2.2809200000000001</v>
      </c>
      <c r="F50" s="1">
        <v>0</v>
      </c>
    </row>
    <row r="51" spans="1:6" x14ac:dyDescent="0.25">
      <c r="A51" s="1">
        <v>5.6421000000000001</v>
      </c>
      <c r="B51" s="1">
        <v>-0.105</v>
      </c>
      <c r="D51" s="1">
        <f t="shared" si="0"/>
        <v>143.30933999999999</v>
      </c>
      <c r="E51" s="1">
        <f t="shared" si="1"/>
        <v>-2.6669999999999998</v>
      </c>
      <c r="F51" s="1">
        <v>0</v>
      </c>
    </row>
    <row r="52" spans="1:6" x14ac:dyDescent="0.25">
      <c r="A52" s="1">
        <v>5.4909999999999997</v>
      </c>
      <c r="B52" s="1">
        <v>-0.11890000000000001</v>
      </c>
      <c r="D52" s="1">
        <f t="shared" si="0"/>
        <v>139.47139999999999</v>
      </c>
      <c r="E52" s="1">
        <f t="shared" si="1"/>
        <v>-3.02006</v>
      </c>
      <c r="F52" s="1">
        <v>0</v>
      </c>
    </row>
    <row r="53" spans="1:6" x14ac:dyDescent="0.25">
      <c r="A53" s="1">
        <v>5.3190999999999997</v>
      </c>
      <c r="B53" s="1">
        <v>-0.14180000000000001</v>
      </c>
      <c r="D53" s="1">
        <f t="shared" si="0"/>
        <v>135.10513999999998</v>
      </c>
      <c r="E53" s="1">
        <f t="shared" si="1"/>
        <v>-3.6017200000000003</v>
      </c>
      <c r="F53" s="1">
        <v>0</v>
      </c>
    </row>
    <row r="54" spans="1:6" x14ac:dyDescent="0.25">
      <c r="A54" s="1">
        <v>5.1294000000000004</v>
      </c>
      <c r="B54" s="1">
        <v>-0.16839999999999999</v>
      </c>
      <c r="D54" s="1">
        <f t="shared" si="0"/>
        <v>130.28676000000002</v>
      </c>
      <c r="E54" s="1">
        <f t="shared" si="1"/>
        <v>-4.2773599999999998</v>
      </c>
      <c r="F54" s="1">
        <v>0</v>
      </c>
    </row>
    <row r="55" spans="1:6" x14ac:dyDescent="0.25">
      <c r="A55" s="1">
        <v>4.9378000000000002</v>
      </c>
      <c r="B55" s="1">
        <v>-0.18609999999999999</v>
      </c>
      <c r="D55" s="1">
        <f t="shared" si="0"/>
        <v>125.42012</v>
      </c>
      <c r="E55" s="1">
        <f t="shared" si="1"/>
        <v>-4.726939999999999</v>
      </c>
      <c r="F55" s="1">
        <v>0</v>
      </c>
    </row>
    <row r="56" spans="1:6" x14ac:dyDescent="0.25">
      <c r="A56" s="1">
        <v>4.7377000000000002</v>
      </c>
      <c r="B56" s="1">
        <v>-0.2029</v>
      </c>
      <c r="D56" s="1">
        <f t="shared" si="0"/>
        <v>120.33758</v>
      </c>
      <c r="E56" s="1">
        <f t="shared" si="1"/>
        <v>-5.1536599999999995</v>
      </c>
      <c r="F56" s="1">
        <v>0</v>
      </c>
    </row>
    <row r="57" spans="1:6" x14ac:dyDescent="0.25">
      <c r="A57" s="1">
        <v>4.5464000000000002</v>
      </c>
      <c r="B57" s="1">
        <v>-0.21779999999999999</v>
      </c>
      <c r="D57" s="1">
        <f t="shared" si="0"/>
        <v>115.47856</v>
      </c>
      <c r="E57" s="1">
        <f t="shared" si="1"/>
        <v>-5.5321199999999999</v>
      </c>
      <c r="F57" s="1">
        <v>0</v>
      </c>
    </row>
    <row r="58" spans="1:6" x14ac:dyDescent="0.25">
      <c r="A58" s="1">
        <v>4.3731</v>
      </c>
      <c r="B58" s="1">
        <v>-0.22620000000000001</v>
      </c>
      <c r="D58" s="1">
        <f t="shared" si="0"/>
        <v>111.07673999999999</v>
      </c>
      <c r="E58" s="1">
        <f t="shared" si="1"/>
        <v>-5.7454799999999997</v>
      </c>
      <c r="F58" s="1">
        <v>0</v>
      </c>
    </row>
    <row r="59" spans="1:6" x14ac:dyDescent="0.25">
      <c r="A59" s="1">
        <v>4.0994000000000002</v>
      </c>
      <c r="B59" s="1">
        <v>-0.2344</v>
      </c>
      <c r="D59" s="1">
        <f t="shared" si="0"/>
        <v>104.12475999999999</v>
      </c>
      <c r="E59" s="1">
        <f t="shared" si="1"/>
        <v>-5.9537599999999999</v>
      </c>
      <c r="F59" s="1">
        <v>0</v>
      </c>
    </row>
    <row r="60" spans="1:6" x14ac:dyDescent="0.25">
      <c r="A60" s="1">
        <v>3.8803000000000001</v>
      </c>
      <c r="B60" s="1">
        <v>-0.24030000000000001</v>
      </c>
      <c r="D60" s="1">
        <f t="shared" si="0"/>
        <v>98.559619999999995</v>
      </c>
      <c r="E60" s="1">
        <f t="shared" si="1"/>
        <v>-6.1036200000000003</v>
      </c>
      <c r="F60" s="1">
        <v>0</v>
      </c>
    </row>
    <row r="61" spans="1:6" x14ac:dyDescent="0.25">
      <c r="A61" s="1">
        <v>3.6413000000000002</v>
      </c>
      <c r="B61" s="1">
        <v>-0.24679999999999999</v>
      </c>
      <c r="D61" s="1">
        <f t="shared" si="0"/>
        <v>92.489019999999996</v>
      </c>
      <c r="E61" s="1">
        <f t="shared" si="1"/>
        <v>-6.2687199999999992</v>
      </c>
      <c r="F61" s="1">
        <v>0</v>
      </c>
    </row>
    <row r="62" spans="1:6" x14ac:dyDescent="0.25">
      <c r="A62" s="1">
        <v>3.4342999999999999</v>
      </c>
      <c r="B62" s="1">
        <v>-0.24840000000000001</v>
      </c>
      <c r="D62" s="1">
        <f t="shared" si="0"/>
        <v>87.231219999999993</v>
      </c>
      <c r="E62" s="1">
        <f t="shared" si="1"/>
        <v>-6.3093599999999999</v>
      </c>
      <c r="F62" s="1">
        <v>0</v>
      </c>
    </row>
    <row r="63" spans="1:6" x14ac:dyDescent="0.25">
      <c r="A63" s="1">
        <v>3.2078000000000002</v>
      </c>
      <c r="B63" s="1">
        <v>-0.24479999999999999</v>
      </c>
      <c r="D63" s="1">
        <f t="shared" si="0"/>
        <v>81.478120000000004</v>
      </c>
      <c r="E63" s="1">
        <f t="shared" si="1"/>
        <v>-6.2179199999999994</v>
      </c>
      <c r="F63" s="1">
        <v>0</v>
      </c>
    </row>
    <row r="64" spans="1:6" x14ac:dyDescent="0.25">
      <c r="A64" s="1">
        <v>2.9904000000000002</v>
      </c>
      <c r="B64" s="1">
        <v>-0.2366</v>
      </c>
      <c r="D64" s="1">
        <f t="shared" si="0"/>
        <v>75.956159999999997</v>
      </c>
      <c r="E64" s="1">
        <f t="shared" si="1"/>
        <v>-6.0096400000000001</v>
      </c>
      <c r="F64" s="1">
        <v>0</v>
      </c>
    </row>
    <row r="65" spans="1:6" x14ac:dyDescent="0.25">
      <c r="A65" s="1">
        <v>2.7696000000000001</v>
      </c>
      <c r="B65" s="1">
        <v>-0.23369999999999999</v>
      </c>
      <c r="D65" s="1">
        <f t="shared" si="0"/>
        <v>70.347839999999991</v>
      </c>
      <c r="E65" s="1">
        <f t="shared" si="1"/>
        <v>-5.9359799999999998</v>
      </c>
      <c r="F65" s="1">
        <v>0</v>
      </c>
    </row>
    <row r="66" spans="1:6" x14ac:dyDescent="0.25">
      <c r="A66" s="1">
        <v>2.5377000000000001</v>
      </c>
      <c r="B66" s="1">
        <v>-0.22670000000000001</v>
      </c>
      <c r="D66" s="1">
        <f t="shared" si="0"/>
        <v>64.457579999999993</v>
      </c>
      <c r="E66" s="1">
        <f t="shared" si="1"/>
        <v>-5.7581800000000003</v>
      </c>
      <c r="F66" s="1">
        <v>0</v>
      </c>
    </row>
    <row r="67" spans="1:6" x14ac:dyDescent="0.25">
      <c r="A67" s="1">
        <v>2.3094000000000001</v>
      </c>
      <c r="B67" s="1">
        <v>-0.21429999999999999</v>
      </c>
      <c r="D67" s="1">
        <f t="shared" si="0"/>
        <v>58.658760000000001</v>
      </c>
      <c r="E67" s="1">
        <f t="shared" si="1"/>
        <v>-5.4432199999999993</v>
      </c>
      <c r="F67" s="1">
        <v>0</v>
      </c>
    </row>
    <row r="68" spans="1:6" x14ac:dyDescent="0.25">
      <c r="A68" s="1">
        <v>2.0897999999999999</v>
      </c>
      <c r="B68" s="1">
        <v>-0.2001</v>
      </c>
      <c r="D68" s="1">
        <f t="shared" ref="D68:D81" si="2">A68*25.4</f>
        <v>53.080919999999992</v>
      </c>
      <c r="E68" s="1">
        <f t="shared" ref="E68:E81" si="3">B68*25.4</f>
        <v>-5.0825399999999998</v>
      </c>
      <c r="F68" s="1">
        <v>0</v>
      </c>
    </row>
    <row r="69" spans="1:6" x14ac:dyDescent="0.25">
      <c r="A69" s="1">
        <v>1.8900999999999999</v>
      </c>
      <c r="B69" s="1">
        <v>-0.18820000000000001</v>
      </c>
      <c r="D69" s="1">
        <f t="shared" si="2"/>
        <v>48.008539999999996</v>
      </c>
      <c r="E69" s="1">
        <f t="shared" si="3"/>
        <v>-4.7802800000000003</v>
      </c>
      <c r="F69" s="1">
        <v>0</v>
      </c>
    </row>
    <row r="70" spans="1:6" x14ac:dyDescent="0.25">
      <c r="A70" s="1">
        <v>1.6989000000000001</v>
      </c>
      <c r="B70" s="1">
        <v>-0.17730000000000001</v>
      </c>
      <c r="D70" s="1">
        <f t="shared" si="2"/>
        <v>43.152059999999999</v>
      </c>
      <c r="E70" s="1">
        <f t="shared" si="3"/>
        <v>-4.5034200000000002</v>
      </c>
      <c r="F70" s="1">
        <v>0</v>
      </c>
    </row>
    <row r="71" spans="1:6" x14ac:dyDescent="0.25">
      <c r="A71" s="1">
        <v>1.4623999999999999</v>
      </c>
      <c r="B71" s="1">
        <v>-0.16109999999999999</v>
      </c>
      <c r="D71" s="1">
        <f t="shared" si="2"/>
        <v>37.144959999999998</v>
      </c>
      <c r="E71" s="1">
        <f t="shared" si="3"/>
        <v>-4.0919399999999992</v>
      </c>
      <c r="F71" s="1">
        <v>0</v>
      </c>
    </row>
    <row r="72" spans="1:6" x14ac:dyDescent="0.25">
      <c r="A72" s="1">
        <v>1.2293000000000001</v>
      </c>
      <c r="B72" s="1">
        <v>-0.13950000000000001</v>
      </c>
      <c r="D72" s="1">
        <f t="shared" si="2"/>
        <v>31.224219999999999</v>
      </c>
      <c r="E72" s="1">
        <f t="shared" si="3"/>
        <v>-3.5433000000000003</v>
      </c>
      <c r="F72" s="1">
        <v>0</v>
      </c>
    </row>
    <row r="73" spans="1:6" x14ac:dyDescent="0.25">
      <c r="A73" s="1">
        <v>1.0302</v>
      </c>
      <c r="B73" s="1">
        <v>-0.12189999999999999</v>
      </c>
      <c r="D73" s="1">
        <f t="shared" si="2"/>
        <v>26.167079999999999</v>
      </c>
      <c r="E73" s="1">
        <f t="shared" si="3"/>
        <v>-3.0962599999999996</v>
      </c>
      <c r="F73" s="1">
        <v>0</v>
      </c>
    </row>
    <row r="74" spans="1:6" x14ac:dyDescent="0.25">
      <c r="A74" s="1">
        <v>0.81630000000000003</v>
      </c>
      <c r="B74" s="1">
        <v>-0.1084</v>
      </c>
      <c r="D74" s="1">
        <f t="shared" si="2"/>
        <v>20.734020000000001</v>
      </c>
      <c r="E74" s="1">
        <f t="shared" si="3"/>
        <v>-2.7533599999999998</v>
      </c>
      <c r="F74" s="1">
        <v>0</v>
      </c>
    </row>
    <row r="75" spans="1:6" x14ac:dyDescent="0.25">
      <c r="A75" s="1">
        <v>0.61729999999999996</v>
      </c>
      <c r="B75" s="1">
        <v>-9.0899999999999995E-2</v>
      </c>
      <c r="D75" s="1">
        <f t="shared" si="2"/>
        <v>15.679419999999999</v>
      </c>
      <c r="E75" s="1">
        <f t="shared" si="3"/>
        <v>-2.3088599999999997</v>
      </c>
      <c r="F75" s="1">
        <v>0</v>
      </c>
    </row>
    <row r="76" spans="1:6" x14ac:dyDescent="0.25">
      <c r="A76" s="1">
        <v>0.45689999999999997</v>
      </c>
      <c r="B76" s="1">
        <v>-8.6499999999999994E-2</v>
      </c>
      <c r="D76" s="1">
        <f t="shared" si="2"/>
        <v>11.605259999999999</v>
      </c>
      <c r="E76" s="1">
        <f t="shared" si="3"/>
        <v>-2.1970999999999998</v>
      </c>
      <c r="F76" s="1">
        <v>0</v>
      </c>
    </row>
    <row r="77" spans="1:6" x14ac:dyDescent="0.25">
      <c r="A77" s="1">
        <v>0.28270000000000001</v>
      </c>
      <c r="B77" s="1">
        <v>-7.7600000000000002E-2</v>
      </c>
      <c r="D77" s="1">
        <f t="shared" si="2"/>
        <v>7.18058</v>
      </c>
      <c r="E77" s="1">
        <f t="shared" si="3"/>
        <v>-1.9710399999999999</v>
      </c>
      <c r="F77" s="1">
        <v>0</v>
      </c>
    </row>
    <row r="78" spans="1:6" x14ac:dyDescent="0.25">
      <c r="A78" s="1">
        <v>0.1673</v>
      </c>
      <c r="B78" s="1">
        <v>-6.9800000000000001E-2</v>
      </c>
      <c r="D78" s="1">
        <f t="shared" si="2"/>
        <v>4.2494199999999998</v>
      </c>
      <c r="E78" s="1">
        <f t="shared" si="3"/>
        <v>-1.7729199999999998</v>
      </c>
      <c r="F78" s="1">
        <v>0</v>
      </c>
    </row>
    <row r="79" spans="1:6" x14ac:dyDescent="0.25">
      <c r="A79" s="1">
        <v>8.0100000000000005E-2</v>
      </c>
      <c r="B79" s="1">
        <v>-5.3800000000000001E-2</v>
      </c>
      <c r="D79" s="1">
        <f t="shared" si="2"/>
        <v>2.0345399999999998</v>
      </c>
      <c r="E79" s="1">
        <f t="shared" si="3"/>
        <v>-1.36652</v>
      </c>
      <c r="F79" s="1">
        <v>0</v>
      </c>
    </row>
    <row r="80" spans="1:6" x14ac:dyDescent="0.25">
      <c r="A80" s="1">
        <v>2.3400000000000001E-2</v>
      </c>
      <c r="B80" s="1">
        <v>-2.1399999999999999E-2</v>
      </c>
      <c r="D80" s="1">
        <f t="shared" si="2"/>
        <v>0.59436</v>
      </c>
      <c r="E80" s="1">
        <f t="shared" si="3"/>
        <v>-0.54355999999999993</v>
      </c>
      <c r="F80" s="1">
        <v>0</v>
      </c>
    </row>
    <row r="81" spans="1:6" x14ac:dyDescent="0.25">
      <c r="A81" s="1">
        <v>1.2699999999999999E-2</v>
      </c>
      <c r="B81" s="1">
        <v>3.5799999999999998E-2</v>
      </c>
      <c r="D81" s="1">
        <f t="shared" si="2"/>
        <v>0.32257999999999998</v>
      </c>
      <c r="E81" s="1">
        <f t="shared" si="3"/>
        <v>0.90931999999999991</v>
      </c>
      <c r="F81" s="1">
        <v>0</v>
      </c>
    </row>
  </sheetData>
  <sortState ref="A2:B80">
    <sortCondition ref="B2:B80"/>
  </sortState>
  <mergeCells count="2">
    <mergeCell ref="A1:B1"/>
    <mergeCell ref="D1:E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2"/>
  <sheetViews>
    <sheetView tabSelected="1" topLeftCell="A4" workbookViewId="0">
      <selection activeCell="R17" sqref="R17:U23"/>
    </sheetView>
  </sheetViews>
  <sheetFormatPr defaultRowHeight="15" x14ac:dyDescent="0.25"/>
  <cols>
    <col min="2" max="2" width="10.85546875" customWidth="1"/>
    <col min="6" max="6" width="12.42578125" bestFit="1" customWidth="1"/>
    <col min="7" max="7" width="2.28515625" customWidth="1"/>
    <col min="8" max="8" width="9.42578125" customWidth="1"/>
    <col min="11" max="11" width="12.42578125" bestFit="1" customWidth="1"/>
    <col min="14" max="15" width="12.42578125" bestFit="1" customWidth="1"/>
    <col min="17" max="17" width="12.42578125" bestFit="1" customWidth="1"/>
    <col min="19" max="20" width="11.140625" bestFit="1" customWidth="1"/>
  </cols>
  <sheetData>
    <row r="1" spans="1:21" ht="21" x14ac:dyDescent="0.25">
      <c r="A1" s="3" t="s">
        <v>5</v>
      </c>
    </row>
    <row r="3" spans="1:21" ht="15.75" x14ac:dyDescent="0.25">
      <c r="A3" s="5" t="s">
        <v>6</v>
      </c>
      <c r="E3" s="5" t="s">
        <v>12</v>
      </c>
      <c r="J3" s="5" t="s">
        <v>10</v>
      </c>
    </row>
    <row r="4" spans="1:21" ht="16.5" thickBot="1" x14ac:dyDescent="0.3">
      <c r="M4" s="15" t="s">
        <v>13</v>
      </c>
      <c r="N4" s="15"/>
      <c r="P4" s="15" t="s">
        <v>11</v>
      </c>
      <c r="Q4" s="15"/>
    </row>
    <row r="5" spans="1:21" x14ac:dyDescent="0.25">
      <c r="A5" s="4" t="s">
        <v>7</v>
      </c>
      <c r="B5" s="4" t="s">
        <v>8</v>
      </c>
      <c r="E5" s="4" t="s">
        <v>7</v>
      </c>
      <c r="F5" s="4" t="s">
        <v>8</v>
      </c>
      <c r="G5" s="4"/>
      <c r="J5" s="4" t="s">
        <v>7</v>
      </c>
      <c r="K5" s="4" t="s">
        <v>8</v>
      </c>
      <c r="M5" s="6" t="s">
        <v>14</v>
      </c>
      <c r="N5" s="9" t="s">
        <v>9</v>
      </c>
      <c r="P5" s="6" t="s">
        <v>14</v>
      </c>
      <c r="Q5" s="9" t="s">
        <v>9</v>
      </c>
      <c r="S5" s="22" t="s">
        <v>23</v>
      </c>
      <c r="T5" s="22" t="s">
        <v>23</v>
      </c>
      <c r="U5" s="22" t="s">
        <v>26</v>
      </c>
    </row>
    <row r="6" spans="1:21" x14ac:dyDescent="0.25">
      <c r="A6" s="1">
        <v>1</v>
      </c>
      <c r="B6" s="1">
        <v>13.5</v>
      </c>
      <c r="E6" s="1">
        <v>1</v>
      </c>
      <c r="F6" s="1">
        <v>10.7</v>
      </c>
      <c r="G6" s="1"/>
      <c r="J6" s="1">
        <v>1</v>
      </c>
      <c r="K6" s="1">
        <v>11.92</v>
      </c>
      <c r="M6" s="7">
        <f>B6-F6</f>
        <v>2.8000000000000007</v>
      </c>
      <c r="N6" s="10">
        <f>ABS((B6-F6)/(B6+F6)/2)*100</f>
        <v>5.7851239669421499</v>
      </c>
      <c r="P6" s="7">
        <f t="shared" ref="P6:P13" si="0">B6-K6</f>
        <v>1.58</v>
      </c>
      <c r="Q6" s="10">
        <f t="shared" ref="Q6:Q13" si="1">ABS((B6-K6)/(B6+K6)/2)*100</f>
        <v>3.1077891424075532</v>
      </c>
      <c r="R6">
        <v>1</v>
      </c>
      <c r="S6" s="23">
        <v>13.5</v>
      </c>
      <c r="T6" s="23">
        <v>11.92</v>
      </c>
      <c r="U6" s="24">
        <f>(ABS(B6-K6)/B6)*100</f>
        <v>11.703703703703704</v>
      </c>
    </row>
    <row r="7" spans="1:21" x14ac:dyDescent="0.25">
      <c r="A7" s="1">
        <v>2</v>
      </c>
      <c r="B7" s="1">
        <v>51.7</v>
      </c>
      <c r="E7" s="1">
        <v>2</v>
      </c>
      <c r="F7" s="1">
        <v>53.3</v>
      </c>
      <c r="G7" s="1"/>
      <c r="J7" s="1">
        <v>2</v>
      </c>
      <c r="K7" s="1">
        <v>57.9</v>
      </c>
      <c r="M7" s="7">
        <f t="shared" ref="M7:M13" si="2">B7-F7</f>
        <v>-1.5999999999999943</v>
      </c>
      <c r="N7" s="10">
        <f t="shared" ref="N7:N13" si="3">ABS((B7-F7)/(B7+F7)/2)*100</f>
        <v>0.7619047619047592</v>
      </c>
      <c r="P7" s="7">
        <f t="shared" si="0"/>
        <v>-6.1999999999999957</v>
      </c>
      <c r="Q7" s="10">
        <f t="shared" si="1"/>
        <v>2.8284671532846697</v>
      </c>
      <c r="R7">
        <v>2</v>
      </c>
      <c r="S7" s="23">
        <v>51.7</v>
      </c>
      <c r="T7" s="23">
        <v>57.9</v>
      </c>
      <c r="U7" s="24">
        <f>(ABS(B7-K7)/B7)*100</f>
        <v>11.992263056092835</v>
      </c>
    </row>
    <row r="8" spans="1:21" x14ac:dyDescent="0.25">
      <c r="A8" s="1">
        <v>3</v>
      </c>
      <c r="B8" s="1">
        <v>124.7</v>
      </c>
      <c r="E8" s="1">
        <v>3</v>
      </c>
      <c r="F8" s="1">
        <v>127.8</v>
      </c>
      <c r="G8" s="1"/>
      <c r="J8" s="1">
        <v>3</v>
      </c>
      <c r="K8" s="1">
        <v>140.33000000000001</v>
      </c>
      <c r="M8" s="7">
        <f t="shared" si="2"/>
        <v>-3.0999999999999943</v>
      </c>
      <c r="N8" s="10">
        <f t="shared" si="3"/>
        <v>0.61386138613861274</v>
      </c>
      <c r="P8" s="7">
        <f t="shared" si="0"/>
        <v>-15.63000000000001</v>
      </c>
      <c r="Q8" s="10">
        <f t="shared" si="1"/>
        <v>2.9487227860996881</v>
      </c>
      <c r="R8">
        <v>3</v>
      </c>
      <c r="S8" s="23">
        <v>124.7</v>
      </c>
      <c r="T8" s="23">
        <v>140.33000000000001</v>
      </c>
      <c r="U8" s="24">
        <f>(ABS(B8-K8)/B8)*100</f>
        <v>12.534081796311156</v>
      </c>
    </row>
    <row r="9" spans="1:21" x14ac:dyDescent="0.25">
      <c r="A9" s="1">
        <v>4</v>
      </c>
      <c r="B9" s="1">
        <v>167.38</v>
      </c>
      <c r="E9" s="1">
        <v>4</v>
      </c>
      <c r="F9" s="1">
        <v>137.9</v>
      </c>
      <c r="G9" s="1"/>
      <c r="J9" s="1">
        <v>4</v>
      </c>
      <c r="K9" s="1">
        <v>160.27000000000001</v>
      </c>
      <c r="M9" s="7">
        <f t="shared" si="2"/>
        <v>29.47999999999999</v>
      </c>
      <c r="N9" s="10">
        <f t="shared" si="3"/>
        <v>4.8283542976939184</v>
      </c>
      <c r="P9" s="7">
        <f t="shared" si="0"/>
        <v>7.1099999999999852</v>
      </c>
      <c r="Q9" s="10">
        <f t="shared" si="1"/>
        <v>1.0849992369906891</v>
      </c>
      <c r="R9">
        <v>4</v>
      </c>
      <c r="S9" s="23">
        <v>167.38</v>
      </c>
      <c r="T9" s="23">
        <v>160.27000000000001</v>
      </c>
      <c r="U9" s="24">
        <f>(ABS(B9-K9)/B9)*100</f>
        <v>4.2478193332536653</v>
      </c>
    </row>
    <row r="10" spans="1:21" x14ac:dyDescent="0.25">
      <c r="A10" s="1">
        <v>5</v>
      </c>
      <c r="B10" s="1">
        <v>228.25</v>
      </c>
      <c r="E10" s="1">
        <v>5</v>
      </c>
      <c r="F10" s="1">
        <v>227.9</v>
      </c>
      <c r="G10" s="1"/>
      <c r="J10" s="1">
        <v>5</v>
      </c>
      <c r="K10" s="1">
        <v>248.13</v>
      </c>
      <c r="M10" s="7">
        <f t="shared" si="2"/>
        <v>0.34999999999999432</v>
      </c>
      <c r="N10" s="10">
        <f t="shared" si="3"/>
        <v>3.836457305710779E-2</v>
      </c>
      <c r="P10" s="7">
        <f t="shared" si="0"/>
        <v>-19.879999999999995</v>
      </c>
      <c r="Q10" s="10">
        <f t="shared" si="1"/>
        <v>2.0865695453209621</v>
      </c>
      <c r="R10">
        <v>5</v>
      </c>
      <c r="S10" s="23">
        <v>228.25</v>
      </c>
      <c r="T10" s="23">
        <v>248.13</v>
      </c>
      <c r="U10" s="24">
        <f>(ABS(B10-K10)/B10)*100</f>
        <v>8.7097480832420562</v>
      </c>
    </row>
    <row r="11" spans="1:21" x14ac:dyDescent="0.25">
      <c r="A11" s="1">
        <v>6</v>
      </c>
      <c r="B11" s="1">
        <v>326.5</v>
      </c>
      <c r="E11" s="1">
        <v>6</v>
      </c>
      <c r="F11" s="1">
        <v>311.39999999999998</v>
      </c>
      <c r="G11" s="1"/>
      <c r="J11" s="1">
        <v>6</v>
      </c>
      <c r="K11" s="1">
        <v>355.4</v>
      </c>
      <c r="M11" s="7">
        <f t="shared" si="2"/>
        <v>15.100000000000023</v>
      </c>
      <c r="N11" s="10">
        <f t="shared" si="3"/>
        <v>1.1835710926477523</v>
      </c>
      <c r="P11" s="7">
        <f t="shared" si="0"/>
        <v>-28.899999999999977</v>
      </c>
      <c r="Q11" s="10">
        <f t="shared" si="1"/>
        <v>2.1190790438480702</v>
      </c>
      <c r="S11" s="25" t="s">
        <v>24</v>
      </c>
      <c r="T11" s="25" t="s">
        <v>25</v>
      </c>
      <c r="U11" s="27"/>
    </row>
    <row r="12" spans="1:21" x14ac:dyDescent="0.25">
      <c r="A12" s="1">
        <v>7</v>
      </c>
      <c r="B12" s="1">
        <v>361.3</v>
      </c>
      <c r="E12" s="1">
        <v>7</v>
      </c>
      <c r="F12" s="1">
        <v>335.6</v>
      </c>
      <c r="G12" s="1"/>
      <c r="J12" s="1">
        <v>7</v>
      </c>
      <c r="K12" s="1">
        <v>368.3</v>
      </c>
      <c r="M12" s="7">
        <f t="shared" si="2"/>
        <v>25.699999999999989</v>
      </c>
      <c r="N12" s="10">
        <f t="shared" si="3"/>
        <v>1.8438800401779298</v>
      </c>
      <c r="P12" s="7">
        <f t="shared" si="0"/>
        <v>-7</v>
      </c>
      <c r="Q12" s="10">
        <f t="shared" si="1"/>
        <v>0.47971491228070179</v>
      </c>
      <c r="S12" s="26"/>
      <c r="T12" s="26"/>
      <c r="U12" s="27"/>
    </row>
    <row r="13" spans="1:21" ht="15.75" thickBot="1" x14ac:dyDescent="0.3">
      <c r="A13" s="1">
        <v>8</v>
      </c>
      <c r="B13" s="1">
        <v>493.7</v>
      </c>
      <c r="E13" s="1">
        <v>8</v>
      </c>
      <c r="F13" s="1">
        <v>442.9</v>
      </c>
      <c r="G13" s="1"/>
      <c r="J13" s="1">
        <v>8</v>
      </c>
      <c r="K13" s="1">
        <v>491.32</v>
      </c>
      <c r="M13" s="8">
        <f t="shared" si="2"/>
        <v>50.800000000000011</v>
      </c>
      <c r="N13" s="11">
        <f t="shared" si="3"/>
        <v>2.7119367926542823</v>
      </c>
      <c r="P13" s="8">
        <f t="shared" si="0"/>
        <v>2.3799999999999955</v>
      </c>
      <c r="Q13" s="11">
        <f t="shared" si="1"/>
        <v>0.12080972975167995</v>
      </c>
      <c r="S13" s="26"/>
      <c r="T13" s="26"/>
      <c r="U13" s="27"/>
    </row>
    <row r="16" spans="1:21" ht="15.75" x14ac:dyDescent="0.25">
      <c r="A16" s="5" t="s">
        <v>15</v>
      </c>
      <c r="J16" s="5" t="s">
        <v>17</v>
      </c>
    </row>
    <row r="17" spans="1:21" ht="16.5" thickBot="1" x14ac:dyDescent="0.3">
      <c r="E17" s="15" t="s">
        <v>16</v>
      </c>
      <c r="F17" s="15"/>
      <c r="G17" s="16"/>
      <c r="N17" s="15" t="s">
        <v>18</v>
      </c>
      <c r="O17" s="15"/>
      <c r="S17" s="28" t="s">
        <v>23</v>
      </c>
      <c r="T17" s="28" t="s">
        <v>23</v>
      </c>
      <c r="U17" s="28" t="s">
        <v>26</v>
      </c>
    </row>
    <row r="18" spans="1:21" x14ac:dyDescent="0.25">
      <c r="A18" s="4" t="s">
        <v>7</v>
      </c>
      <c r="B18" s="4" t="s">
        <v>8</v>
      </c>
      <c r="E18" s="6" t="s">
        <v>14</v>
      </c>
      <c r="F18" s="9" t="s">
        <v>9</v>
      </c>
      <c r="G18" s="17"/>
      <c r="J18" s="4" t="s">
        <v>7</v>
      </c>
      <c r="K18" s="4" t="s">
        <v>8</v>
      </c>
      <c r="N18" s="6" t="s">
        <v>14</v>
      </c>
      <c r="O18" s="9" t="s">
        <v>9</v>
      </c>
      <c r="R18" s="1">
        <v>1</v>
      </c>
      <c r="S18" s="1">
        <v>13.5</v>
      </c>
      <c r="T18" s="1">
        <v>12.24</v>
      </c>
      <c r="U18" s="19">
        <v>9.3333333333333321</v>
      </c>
    </row>
    <row r="19" spans="1:21" x14ac:dyDescent="0.25">
      <c r="A19" s="1">
        <v>1</v>
      </c>
      <c r="B19" s="1">
        <v>12.24</v>
      </c>
      <c r="E19" s="7">
        <f>B6-B19</f>
        <v>1.2599999999999998</v>
      </c>
      <c r="F19" s="20">
        <f>ABS((B6-B19)/(B6+B19)/2)*100</f>
        <v>2.4475524475524471</v>
      </c>
      <c r="G19" s="18"/>
      <c r="H19" s="19">
        <f>(ABS(B19-B6)/B6)*100</f>
        <v>9.3333333333333321</v>
      </c>
      <c r="J19" s="1">
        <v>1</v>
      </c>
      <c r="K19" s="1">
        <v>11.82</v>
      </c>
      <c r="N19" s="7">
        <f>B6-K19</f>
        <v>1.6799999999999997</v>
      </c>
      <c r="O19" s="10">
        <f>ABS((B6-K19)/(B6+K19)/2)*100</f>
        <v>3.3175355450236963</v>
      </c>
      <c r="R19" s="1">
        <v>2</v>
      </c>
      <c r="S19" s="1">
        <v>51.7</v>
      </c>
      <c r="T19" s="1">
        <v>55.53</v>
      </c>
      <c r="U19" s="19">
        <v>7.4081237911025113</v>
      </c>
    </row>
    <row r="20" spans="1:21" x14ac:dyDescent="0.25">
      <c r="A20" s="1">
        <v>2</v>
      </c>
      <c r="B20" s="1">
        <v>55.53</v>
      </c>
      <c r="E20" s="7">
        <f t="shared" ref="E20:E26" si="4">B7-B20</f>
        <v>-3.8299999999999983</v>
      </c>
      <c r="F20" s="20">
        <f t="shared" ref="F20:F26" si="5">ABS((B7-B20)/(B7+B20)/2)*100</f>
        <v>1.7858808169355582</v>
      </c>
      <c r="G20" s="18"/>
      <c r="H20" s="19">
        <f t="shared" ref="H20:H26" si="6">(ABS(B20-B7)/B7)*100</f>
        <v>7.4081237911025113</v>
      </c>
      <c r="J20" s="1">
        <v>2</v>
      </c>
      <c r="K20" s="1">
        <v>45.1</v>
      </c>
      <c r="N20" s="7">
        <f t="shared" ref="N20:N26" si="7">B7-K20</f>
        <v>6.6000000000000014</v>
      </c>
      <c r="O20" s="10">
        <f t="shared" ref="O20:O26" si="8">ABS((B7-K20)/(B7+K20)/2)*100</f>
        <v>3.4090909090909096</v>
      </c>
      <c r="R20" s="1">
        <v>3</v>
      </c>
      <c r="S20" s="1">
        <v>124.7</v>
      </c>
      <c r="T20" s="1">
        <v>137.37</v>
      </c>
      <c r="U20" s="19">
        <v>10.160384923817162</v>
      </c>
    </row>
    <row r="21" spans="1:21" x14ac:dyDescent="0.25">
      <c r="A21" s="1">
        <v>3</v>
      </c>
      <c r="B21" s="1">
        <v>137.37</v>
      </c>
      <c r="E21" s="7">
        <f t="shared" si="4"/>
        <v>-12.670000000000002</v>
      </c>
      <c r="F21" s="20">
        <f t="shared" si="5"/>
        <v>2.4172930896325413</v>
      </c>
      <c r="G21" s="18"/>
      <c r="H21" s="19">
        <f t="shared" si="6"/>
        <v>10.160384923817162</v>
      </c>
      <c r="J21" s="1">
        <v>3</v>
      </c>
      <c r="K21" s="1">
        <v>104.6</v>
      </c>
      <c r="N21" s="7">
        <f t="shared" si="7"/>
        <v>20.100000000000009</v>
      </c>
      <c r="O21" s="10">
        <f t="shared" si="8"/>
        <v>4.3829044919319688</v>
      </c>
      <c r="R21" s="1">
        <v>4</v>
      </c>
      <c r="S21" s="1">
        <v>167.38</v>
      </c>
      <c r="T21" s="1">
        <v>187.1</v>
      </c>
      <c r="U21" s="19">
        <v>11.781574859600907</v>
      </c>
    </row>
    <row r="22" spans="1:21" x14ac:dyDescent="0.25">
      <c r="A22" s="1">
        <v>4</v>
      </c>
      <c r="B22" s="1">
        <v>187.1</v>
      </c>
      <c r="E22" s="7">
        <f t="shared" si="4"/>
        <v>-19.72</v>
      </c>
      <c r="F22" s="20">
        <f t="shared" si="5"/>
        <v>2.7815391559467386</v>
      </c>
      <c r="G22" s="18"/>
      <c r="H22" s="19">
        <f t="shared" si="6"/>
        <v>11.781574859600907</v>
      </c>
      <c r="J22" s="1">
        <v>4</v>
      </c>
      <c r="K22" s="1">
        <v>130.19999999999999</v>
      </c>
      <c r="N22" s="7">
        <f t="shared" si="7"/>
        <v>37.180000000000007</v>
      </c>
      <c r="O22" s="10">
        <f t="shared" si="8"/>
        <v>6.2470596142213877</v>
      </c>
      <c r="R22" s="1">
        <v>5</v>
      </c>
      <c r="S22" s="1">
        <v>228.25</v>
      </c>
      <c r="T22" s="1">
        <v>255.3</v>
      </c>
      <c r="U22" s="19">
        <v>11.851040525739325</v>
      </c>
    </row>
    <row r="23" spans="1:21" x14ac:dyDescent="0.25">
      <c r="A23" s="1">
        <v>5</v>
      </c>
      <c r="B23" s="1">
        <v>255.3</v>
      </c>
      <c r="E23" s="7">
        <f t="shared" si="4"/>
        <v>-27.050000000000011</v>
      </c>
      <c r="F23" s="20">
        <f t="shared" si="5"/>
        <v>2.7970220246096589</v>
      </c>
      <c r="G23" s="18"/>
      <c r="H23" s="19">
        <f t="shared" si="6"/>
        <v>11.851040525739325</v>
      </c>
      <c r="J23" s="1">
        <v>5</v>
      </c>
      <c r="K23" s="1">
        <v>187</v>
      </c>
      <c r="N23" s="7">
        <f t="shared" si="7"/>
        <v>41.25</v>
      </c>
      <c r="O23" s="10">
        <f t="shared" si="8"/>
        <v>4.9668874172185431</v>
      </c>
      <c r="S23" s="25" t="s">
        <v>24</v>
      </c>
      <c r="T23" s="25" t="s">
        <v>25</v>
      </c>
    </row>
    <row r="24" spans="1:21" x14ac:dyDescent="0.25">
      <c r="A24" s="1">
        <v>6</v>
      </c>
      <c r="B24" s="1">
        <v>378.37</v>
      </c>
      <c r="E24" s="7">
        <f t="shared" si="4"/>
        <v>-51.870000000000005</v>
      </c>
      <c r="F24" s="20">
        <f t="shared" si="5"/>
        <v>3.6794018755231463</v>
      </c>
      <c r="G24" s="18"/>
      <c r="H24" s="19">
        <f t="shared" si="6"/>
        <v>15.886676875957123</v>
      </c>
      <c r="J24" s="1">
        <v>6</v>
      </c>
      <c r="K24" s="1">
        <v>262.01</v>
      </c>
      <c r="N24" s="7">
        <f t="shared" si="7"/>
        <v>64.490000000000009</v>
      </c>
      <c r="O24" s="10">
        <f t="shared" si="8"/>
        <v>5.4790912643795355</v>
      </c>
    </row>
    <row r="25" spans="1:21" x14ac:dyDescent="0.25">
      <c r="A25" s="1">
        <v>7</v>
      </c>
      <c r="B25" s="1">
        <v>406.92</v>
      </c>
      <c r="E25" s="7">
        <f t="shared" si="4"/>
        <v>-45.620000000000005</v>
      </c>
      <c r="F25" s="20">
        <f t="shared" si="5"/>
        <v>2.9692015308114867</v>
      </c>
      <c r="G25" s="18"/>
      <c r="H25" s="19">
        <f t="shared" si="6"/>
        <v>12.626626072515915</v>
      </c>
      <c r="J25" s="1">
        <v>7</v>
      </c>
      <c r="K25" s="1">
        <v>291.58</v>
      </c>
      <c r="N25" s="7">
        <f t="shared" si="7"/>
        <v>69.720000000000027</v>
      </c>
      <c r="O25" s="10">
        <f t="shared" si="8"/>
        <v>5.339419188824901</v>
      </c>
    </row>
    <row r="26" spans="1:21" ht="15.75" thickBot="1" x14ac:dyDescent="0.3">
      <c r="A26" s="1">
        <v>8</v>
      </c>
      <c r="B26" s="1">
        <v>581.4</v>
      </c>
      <c r="E26" s="12">
        <f t="shared" si="4"/>
        <v>-87.699999999999989</v>
      </c>
      <c r="F26" s="21">
        <f t="shared" si="5"/>
        <v>4.0786903543856381</v>
      </c>
      <c r="G26" s="18"/>
      <c r="H26" s="19">
        <f t="shared" si="6"/>
        <v>17.763824184727564</v>
      </c>
      <c r="J26" s="1">
        <v>8</v>
      </c>
      <c r="K26" s="1">
        <v>403</v>
      </c>
      <c r="N26" s="12">
        <f t="shared" si="7"/>
        <v>90.699999999999989</v>
      </c>
      <c r="O26" s="11">
        <f t="shared" si="8"/>
        <v>5.0574328091892484</v>
      </c>
    </row>
    <row r="28" spans="1:21" x14ac:dyDescent="0.25">
      <c r="A28" t="s">
        <v>19</v>
      </c>
      <c r="B28" s="1"/>
    </row>
    <row r="29" spans="1:21" x14ac:dyDescent="0.25">
      <c r="A29" t="s">
        <v>20</v>
      </c>
      <c r="B29" s="1">
        <v>2750</v>
      </c>
    </row>
    <row r="30" spans="1:21" x14ac:dyDescent="0.25">
      <c r="A30" t="s">
        <v>21</v>
      </c>
      <c r="B30" s="1" t="s">
        <v>22</v>
      </c>
    </row>
    <row r="31" spans="1:21" x14ac:dyDescent="0.25">
      <c r="B31" s="1"/>
    </row>
    <row r="32" spans="1:21" x14ac:dyDescent="0.25">
      <c r="B32" s="1"/>
    </row>
  </sheetData>
  <mergeCells count="4">
    <mergeCell ref="P4:Q4"/>
    <mergeCell ref="M4:N4"/>
    <mergeCell ref="E17:F17"/>
    <mergeCell ref="N17:O1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Wing_Data_3d</vt:lpstr>
      <vt:lpstr>Sheet3</vt:lpstr>
      <vt:lpstr>Wing_Data_3d!wing_1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ado</dc:creator>
  <cp:lastModifiedBy>ado</cp:lastModifiedBy>
  <dcterms:created xsi:type="dcterms:W3CDTF">2016-02-26T19:20:05Z</dcterms:created>
  <dcterms:modified xsi:type="dcterms:W3CDTF">2016-04-15T14:41:35Z</dcterms:modified>
</cp:coreProperties>
</file>