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rmn\Desktop\Courses\Excel\Business Statistics and Analysis\Material\"/>
    </mc:Choice>
  </mc:AlternateContent>
  <xr:revisionPtr revIDLastSave="0" documentId="8_{5D996380-CA8C-4F10-A85B-3DC279A79438}" xr6:coauthVersionLast="47" xr6:coauthVersionMax="47" xr10:uidLastSave="{00000000-0000-0000-0000-000000000000}"/>
  <bookViews>
    <workbookView xWindow="-108" yWindow="-108" windowWidth="23256" windowHeight="12456" activeTab="1" xr2:uid="{44482200-0F52-4FC6-AFD3-7730AF1B1274}"/>
  </bookViews>
  <sheets>
    <sheet name="Flight" sheetId="1" r:id="rId1"/>
    <sheet name="Copper Compa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U16" i="2" s="1"/>
  <c r="R17" i="2"/>
  <c r="R18" i="2"/>
  <c r="U18" i="2" s="1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U32" i="2" s="1"/>
  <c r="R33" i="2"/>
  <c r="R34" i="2"/>
  <c r="U34" i="2" s="1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U48" i="2" s="1"/>
  <c r="R49" i="2"/>
  <c r="R50" i="2"/>
  <c r="U50" i="2" s="1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U64" i="2" s="1"/>
  <c r="R65" i="2"/>
  <c r="R66" i="2"/>
  <c r="U66" i="2" s="1"/>
  <c r="R67" i="2"/>
  <c r="R68" i="2"/>
  <c r="U68" i="2" s="1"/>
  <c r="R69" i="2"/>
  <c r="R70" i="2"/>
  <c r="R71" i="2"/>
  <c r="R72" i="2"/>
  <c r="R73" i="2"/>
  <c r="R74" i="2"/>
  <c r="R75" i="2"/>
  <c r="R76" i="2"/>
  <c r="R77" i="2"/>
  <c r="R78" i="2"/>
  <c r="R79" i="2"/>
  <c r="R80" i="2"/>
  <c r="U80" i="2" s="1"/>
  <c r="R81" i="2"/>
  <c r="R82" i="2"/>
  <c r="U82" i="2" s="1"/>
  <c r="R83" i="2"/>
  <c r="R84" i="2"/>
  <c r="U84" i="2" s="1"/>
  <c r="R85" i="2"/>
  <c r="R86" i="2"/>
  <c r="R87" i="2"/>
  <c r="R88" i="2"/>
  <c r="R89" i="2"/>
  <c r="R90" i="2"/>
  <c r="R91" i="2"/>
  <c r="R92" i="2"/>
  <c r="R93" i="2"/>
  <c r="R94" i="2"/>
  <c r="R95" i="2"/>
  <c r="R96" i="2"/>
  <c r="U96" i="2" s="1"/>
  <c r="R97" i="2"/>
  <c r="R98" i="2"/>
  <c r="U98" i="2" s="1"/>
  <c r="R99" i="2"/>
  <c r="R100" i="2"/>
  <c r="U100" i="2" s="1"/>
  <c r="R101" i="2"/>
  <c r="R102" i="2"/>
  <c r="R103" i="2"/>
  <c r="R104" i="2"/>
  <c r="R105" i="2"/>
  <c r="R106" i="2"/>
  <c r="R107" i="2"/>
  <c r="R108" i="2"/>
  <c r="R109" i="2"/>
  <c r="R110" i="2"/>
  <c r="R111" i="2"/>
  <c r="R112" i="2"/>
  <c r="U112" i="2" s="1"/>
  <c r="R113" i="2"/>
  <c r="R114" i="2"/>
  <c r="U114" i="2" s="1"/>
  <c r="R115" i="2"/>
  <c r="R116" i="2"/>
  <c r="U116" i="2" s="1"/>
  <c r="R117" i="2"/>
  <c r="R118" i="2"/>
  <c r="R119" i="2"/>
  <c r="R120" i="2"/>
  <c r="R121" i="2"/>
  <c r="R122" i="2"/>
  <c r="R123" i="2"/>
  <c r="R124" i="2"/>
  <c r="R125" i="2"/>
  <c r="R126" i="2"/>
  <c r="R127" i="2"/>
  <c r="R128" i="2"/>
  <c r="U128" i="2" s="1"/>
  <c r="R129" i="2"/>
  <c r="R130" i="2"/>
  <c r="U130" i="2" s="1"/>
  <c r="R131" i="2"/>
  <c r="R132" i="2"/>
  <c r="U132" i="2" s="1"/>
  <c r="R133" i="2"/>
  <c r="R134" i="2"/>
  <c r="R135" i="2"/>
  <c r="R136" i="2"/>
  <c r="R137" i="2"/>
  <c r="R138" i="2"/>
  <c r="R139" i="2"/>
  <c r="R140" i="2"/>
  <c r="R141" i="2"/>
  <c r="R142" i="2"/>
  <c r="R143" i="2"/>
  <c r="R144" i="2"/>
  <c r="U144" i="2" s="1"/>
  <c r="R145" i="2"/>
  <c r="R146" i="2"/>
  <c r="U146" i="2" s="1"/>
  <c r="R147" i="2"/>
  <c r="R148" i="2"/>
  <c r="U148" i="2" s="1"/>
  <c r="R149" i="2"/>
  <c r="R150" i="2"/>
  <c r="R151" i="2"/>
  <c r="R152" i="2"/>
  <c r="R153" i="2"/>
  <c r="R154" i="2"/>
  <c r="R155" i="2"/>
  <c r="R156" i="2"/>
  <c r="R157" i="2"/>
  <c r="R158" i="2"/>
  <c r="R159" i="2"/>
  <c r="R160" i="2"/>
  <c r="U160" i="2" s="1"/>
  <c r="R161" i="2"/>
  <c r="R162" i="2"/>
  <c r="U162" i="2" s="1"/>
  <c r="R163" i="2"/>
  <c r="R164" i="2"/>
  <c r="U164" i="2" s="1"/>
  <c r="R165" i="2"/>
  <c r="R166" i="2"/>
  <c r="R167" i="2"/>
  <c r="R168" i="2"/>
  <c r="R169" i="2"/>
  <c r="R170" i="2"/>
  <c r="R171" i="2"/>
  <c r="R172" i="2"/>
  <c r="R173" i="2"/>
  <c r="R174" i="2"/>
  <c r="R175" i="2"/>
  <c r="R176" i="2"/>
  <c r="U176" i="2" s="1"/>
  <c r="R177" i="2"/>
  <c r="R178" i="2"/>
  <c r="U178" i="2" s="1"/>
  <c r="R179" i="2"/>
  <c r="R180" i="2"/>
  <c r="U180" i="2" s="1"/>
  <c r="R181" i="2"/>
  <c r="R182" i="2"/>
  <c r="R183" i="2"/>
  <c r="R184" i="2"/>
  <c r="R185" i="2"/>
  <c r="R186" i="2"/>
  <c r="R187" i="2"/>
  <c r="R188" i="2"/>
  <c r="R189" i="2"/>
  <c r="R190" i="2"/>
  <c r="R191" i="2"/>
  <c r="R192" i="2"/>
  <c r="U192" i="2" s="1"/>
  <c r="R193" i="2"/>
  <c r="R194" i="2"/>
  <c r="U194" i="2" s="1"/>
  <c r="R195" i="2"/>
  <c r="R196" i="2"/>
  <c r="U196" i="2" s="1"/>
  <c r="R197" i="2"/>
  <c r="R198" i="2"/>
  <c r="R199" i="2"/>
  <c r="R200" i="2"/>
  <c r="R201" i="2"/>
  <c r="R202" i="2"/>
  <c r="R203" i="2"/>
  <c r="R204" i="2"/>
  <c r="R205" i="2"/>
  <c r="R206" i="2"/>
  <c r="R207" i="2"/>
  <c r="R208" i="2"/>
  <c r="U208" i="2" s="1"/>
  <c r="R209" i="2"/>
  <c r="R210" i="2"/>
  <c r="U210" i="2" s="1"/>
  <c r="R211" i="2"/>
  <c r="R212" i="2"/>
  <c r="U212" i="2" s="1"/>
  <c r="R213" i="2"/>
  <c r="R214" i="2"/>
  <c r="R215" i="2"/>
  <c r="R216" i="2"/>
  <c r="R217" i="2"/>
  <c r="R218" i="2"/>
  <c r="R219" i="2"/>
  <c r="R220" i="2"/>
  <c r="R221" i="2"/>
  <c r="R222" i="2"/>
  <c r="R223" i="2"/>
  <c r="R224" i="2"/>
  <c r="U224" i="2" s="1"/>
  <c r="R225" i="2"/>
  <c r="R226" i="2"/>
  <c r="U226" i="2" s="1"/>
  <c r="R227" i="2"/>
  <c r="R228" i="2"/>
  <c r="U228" i="2" s="1"/>
  <c r="R229" i="2"/>
  <c r="R230" i="2"/>
  <c r="R231" i="2"/>
  <c r="R232" i="2"/>
  <c r="R233" i="2"/>
  <c r="R234" i="2"/>
  <c r="R235" i="2"/>
  <c r="R236" i="2"/>
  <c r="R237" i="2"/>
  <c r="R238" i="2"/>
  <c r="R239" i="2"/>
  <c r="R240" i="2"/>
  <c r="U240" i="2" s="1"/>
  <c r="R241" i="2"/>
  <c r="R242" i="2"/>
  <c r="U242" i="2" s="1"/>
  <c r="R243" i="2"/>
  <c r="R244" i="2"/>
  <c r="U244" i="2" s="1"/>
  <c r="R245" i="2"/>
  <c r="R246" i="2"/>
  <c r="R247" i="2"/>
  <c r="R248" i="2"/>
  <c r="R249" i="2"/>
  <c r="R250" i="2"/>
  <c r="R25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T54" i="2" s="1"/>
  <c r="Q55" i="2"/>
  <c r="T55" i="2" s="1"/>
  <c r="Q56" i="2"/>
  <c r="Q57" i="2"/>
  <c r="Q58" i="2"/>
  <c r="Q59" i="2"/>
  <c r="Q60" i="2"/>
  <c r="Q61" i="2"/>
  <c r="Q62" i="2"/>
  <c r="T62" i="2" s="1"/>
  <c r="Q63" i="2"/>
  <c r="T63" i="2" s="1"/>
  <c r="Q64" i="2"/>
  <c r="Q65" i="2"/>
  <c r="Q66" i="2"/>
  <c r="Q67" i="2"/>
  <c r="Q68" i="2"/>
  <c r="Q69" i="2"/>
  <c r="T69" i="2" s="1"/>
  <c r="Q70" i="2"/>
  <c r="T70" i="2" s="1"/>
  <c r="Q71" i="2"/>
  <c r="T71" i="2" s="1"/>
  <c r="Q72" i="2"/>
  <c r="Q73" i="2"/>
  <c r="Q74" i="2"/>
  <c r="Q75" i="2"/>
  <c r="Q76" i="2"/>
  <c r="Q77" i="2"/>
  <c r="Q78" i="2"/>
  <c r="T78" i="2" s="1"/>
  <c r="Q79" i="2"/>
  <c r="T79" i="2" s="1"/>
  <c r="Q80" i="2"/>
  <c r="Q81" i="2"/>
  <c r="Q82" i="2"/>
  <c r="Q83" i="2"/>
  <c r="Q84" i="2"/>
  <c r="Q85" i="2"/>
  <c r="T85" i="2" s="1"/>
  <c r="Q86" i="2"/>
  <c r="T86" i="2" s="1"/>
  <c r="Q87" i="2"/>
  <c r="T87" i="2" s="1"/>
  <c r="Q88" i="2"/>
  <c r="Q89" i="2"/>
  <c r="Q90" i="2"/>
  <c r="Q91" i="2"/>
  <c r="Q92" i="2"/>
  <c r="Q93" i="2"/>
  <c r="Q94" i="2"/>
  <c r="T94" i="2" s="1"/>
  <c r="Q95" i="2"/>
  <c r="T95" i="2" s="1"/>
  <c r="Q96" i="2"/>
  <c r="Q97" i="2"/>
  <c r="Q98" i="2"/>
  <c r="Q99" i="2"/>
  <c r="Q100" i="2"/>
  <c r="Q101" i="2"/>
  <c r="T101" i="2" s="1"/>
  <c r="Q102" i="2"/>
  <c r="T102" i="2" s="1"/>
  <c r="Q103" i="2"/>
  <c r="T103" i="2" s="1"/>
  <c r="Q104" i="2"/>
  <c r="Q105" i="2"/>
  <c r="Q106" i="2"/>
  <c r="Q107" i="2"/>
  <c r="Q108" i="2"/>
  <c r="Q109" i="2"/>
  <c r="Q110" i="2"/>
  <c r="T110" i="2" s="1"/>
  <c r="Q111" i="2"/>
  <c r="T111" i="2" s="1"/>
  <c r="Q112" i="2"/>
  <c r="Q113" i="2"/>
  <c r="Q114" i="2"/>
  <c r="Q115" i="2"/>
  <c r="Q116" i="2"/>
  <c r="Q117" i="2"/>
  <c r="T117" i="2" s="1"/>
  <c r="Q118" i="2"/>
  <c r="T118" i="2" s="1"/>
  <c r="Q119" i="2"/>
  <c r="T119" i="2" s="1"/>
  <c r="Q120" i="2"/>
  <c r="Q121" i="2"/>
  <c r="Q122" i="2"/>
  <c r="Q123" i="2"/>
  <c r="Q124" i="2"/>
  <c r="Q125" i="2"/>
  <c r="Q126" i="2"/>
  <c r="T126" i="2" s="1"/>
  <c r="Q127" i="2"/>
  <c r="T127" i="2" s="1"/>
  <c r="Q128" i="2"/>
  <c r="Q129" i="2"/>
  <c r="Q130" i="2"/>
  <c r="Q131" i="2"/>
  <c r="Q132" i="2"/>
  <c r="Q133" i="2"/>
  <c r="T133" i="2" s="1"/>
  <c r="Q134" i="2"/>
  <c r="T134" i="2" s="1"/>
  <c r="Q135" i="2"/>
  <c r="T135" i="2" s="1"/>
  <c r="Q136" i="2"/>
  <c r="Q137" i="2"/>
  <c r="Q138" i="2"/>
  <c r="Q139" i="2"/>
  <c r="Q140" i="2"/>
  <c r="Q141" i="2"/>
  <c r="Q142" i="2"/>
  <c r="T142" i="2" s="1"/>
  <c r="Q143" i="2"/>
  <c r="T143" i="2" s="1"/>
  <c r="Q144" i="2"/>
  <c r="Q145" i="2"/>
  <c r="Q146" i="2"/>
  <c r="Q147" i="2"/>
  <c r="Q148" i="2"/>
  <c r="Q149" i="2"/>
  <c r="T149" i="2" s="1"/>
  <c r="Q150" i="2"/>
  <c r="T150" i="2" s="1"/>
  <c r="Q151" i="2"/>
  <c r="T151" i="2" s="1"/>
  <c r="Q152" i="2"/>
  <c r="Q153" i="2"/>
  <c r="Q154" i="2"/>
  <c r="Q155" i="2"/>
  <c r="Q156" i="2"/>
  <c r="Q157" i="2"/>
  <c r="Q158" i="2"/>
  <c r="T158" i="2" s="1"/>
  <c r="Q159" i="2"/>
  <c r="T159" i="2" s="1"/>
  <c r="Q160" i="2"/>
  <c r="Q161" i="2"/>
  <c r="Q162" i="2"/>
  <c r="Q163" i="2"/>
  <c r="Q164" i="2"/>
  <c r="Q165" i="2"/>
  <c r="T165" i="2" s="1"/>
  <c r="Q166" i="2"/>
  <c r="T166" i="2" s="1"/>
  <c r="Q167" i="2"/>
  <c r="T167" i="2" s="1"/>
  <c r="Q168" i="2"/>
  <c r="Q169" i="2"/>
  <c r="Q170" i="2"/>
  <c r="Q171" i="2"/>
  <c r="Q172" i="2"/>
  <c r="Q173" i="2"/>
  <c r="Q174" i="2"/>
  <c r="T174" i="2" s="1"/>
  <c r="Q175" i="2"/>
  <c r="T175" i="2" s="1"/>
  <c r="Q176" i="2"/>
  <c r="Q177" i="2"/>
  <c r="Q178" i="2"/>
  <c r="Q179" i="2"/>
  <c r="Q180" i="2"/>
  <c r="Q181" i="2"/>
  <c r="T181" i="2" s="1"/>
  <c r="Q182" i="2"/>
  <c r="T182" i="2" s="1"/>
  <c r="Q183" i="2"/>
  <c r="T183" i="2" s="1"/>
  <c r="Q184" i="2"/>
  <c r="Q185" i="2"/>
  <c r="Q186" i="2"/>
  <c r="Q187" i="2"/>
  <c r="Q188" i="2"/>
  <c r="Q189" i="2"/>
  <c r="Q190" i="2"/>
  <c r="T190" i="2" s="1"/>
  <c r="Q191" i="2"/>
  <c r="T191" i="2" s="1"/>
  <c r="Q192" i="2"/>
  <c r="Q193" i="2"/>
  <c r="Q194" i="2"/>
  <c r="Q195" i="2"/>
  <c r="Q196" i="2"/>
  <c r="Q197" i="2"/>
  <c r="T197" i="2" s="1"/>
  <c r="Q198" i="2"/>
  <c r="T198" i="2" s="1"/>
  <c r="Q199" i="2"/>
  <c r="T199" i="2" s="1"/>
  <c r="Q200" i="2"/>
  <c r="Q201" i="2"/>
  <c r="Q202" i="2"/>
  <c r="Q203" i="2"/>
  <c r="Q204" i="2"/>
  <c r="Q205" i="2"/>
  <c r="Q206" i="2"/>
  <c r="T206" i="2" s="1"/>
  <c r="Q207" i="2"/>
  <c r="T207" i="2" s="1"/>
  <c r="Q208" i="2"/>
  <c r="Q209" i="2"/>
  <c r="Q210" i="2"/>
  <c r="Q211" i="2"/>
  <c r="Q212" i="2"/>
  <c r="Q213" i="2"/>
  <c r="T213" i="2" s="1"/>
  <c r="Q214" i="2"/>
  <c r="T214" i="2" s="1"/>
  <c r="Q215" i="2"/>
  <c r="T215" i="2" s="1"/>
  <c r="Q216" i="2"/>
  <c r="Q217" i="2"/>
  <c r="Q218" i="2"/>
  <c r="Q219" i="2"/>
  <c r="Q220" i="2"/>
  <c r="Q221" i="2"/>
  <c r="Q222" i="2"/>
  <c r="T222" i="2" s="1"/>
  <c r="Q223" i="2"/>
  <c r="T223" i="2" s="1"/>
  <c r="Q224" i="2"/>
  <c r="Q225" i="2"/>
  <c r="Q226" i="2"/>
  <c r="Q227" i="2"/>
  <c r="Q228" i="2"/>
  <c r="Q229" i="2"/>
  <c r="T229" i="2" s="1"/>
  <c r="Q230" i="2"/>
  <c r="T230" i="2" s="1"/>
  <c r="Q231" i="2"/>
  <c r="T231" i="2" s="1"/>
  <c r="Q232" i="2"/>
  <c r="Q233" i="2"/>
  <c r="Q234" i="2"/>
  <c r="Q235" i="2"/>
  <c r="Q236" i="2"/>
  <c r="Q237" i="2"/>
  <c r="Q238" i="2"/>
  <c r="T238" i="2" s="1"/>
  <c r="Q239" i="2"/>
  <c r="T239" i="2" s="1"/>
  <c r="Q240" i="2"/>
  <c r="Q241" i="2"/>
  <c r="Q242" i="2"/>
  <c r="Q243" i="2"/>
  <c r="Q244" i="2"/>
  <c r="Q245" i="2"/>
  <c r="T245" i="2" s="1"/>
  <c r="Q246" i="2"/>
  <c r="T246" i="2" s="1"/>
  <c r="Q247" i="2"/>
  <c r="T247" i="2" s="1"/>
  <c r="Q248" i="2"/>
  <c r="Q249" i="2"/>
  <c r="Q250" i="2"/>
  <c r="Q25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S16" i="2" s="1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S32" i="2" s="1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S48" i="2" s="1"/>
  <c r="P49" i="2"/>
  <c r="P50" i="2"/>
  <c r="P51" i="2"/>
  <c r="P52" i="2"/>
  <c r="P53" i="2"/>
  <c r="P54" i="2"/>
  <c r="P55" i="2"/>
  <c r="S55" i="2" s="1"/>
  <c r="P56" i="2"/>
  <c r="S56" i="2" s="1"/>
  <c r="P57" i="2"/>
  <c r="P58" i="2"/>
  <c r="P59" i="2"/>
  <c r="P60" i="2"/>
  <c r="P61" i="2"/>
  <c r="P62" i="2"/>
  <c r="P63" i="2"/>
  <c r="S63" i="2" s="1"/>
  <c r="P64" i="2"/>
  <c r="S64" i="2" s="1"/>
  <c r="P65" i="2"/>
  <c r="P66" i="2"/>
  <c r="S66" i="2" s="1"/>
  <c r="P67" i="2"/>
  <c r="P68" i="2"/>
  <c r="P69" i="2"/>
  <c r="P70" i="2"/>
  <c r="P71" i="2"/>
  <c r="S71" i="2" s="1"/>
  <c r="P72" i="2"/>
  <c r="S72" i="2" s="1"/>
  <c r="P73" i="2"/>
  <c r="P74" i="2"/>
  <c r="P75" i="2"/>
  <c r="P76" i="2"/>
  <c r="P77" i="2"/>
  <c r="P78" i="2"/>
  <c r="P79" i="2"/>
  <c r="S79" i="2" s="1"/>
  <c r="P80" i="2"/>
  <c r="S80" i="2" s="1"/>
  <c r="P81" i="2"/>
  <c r="P82" i="2"/>
  <c r="S82" i="2" s="1"/>
  <c r="P83" i="2"/>
  <c r="P84" i="2"/>
  <c r="P85" i="2"/>
  <c r="P86" i="2"/>
  <c r="P87" i="2"/>
  <c r="S87" i="2" s="1"/>
  <c r="P88" i="2"/>
  <c r="S88" i="2" s="1"/>
  <c r="P89" i="2"/>
  <c r="P90" i="2"/>
  <c r="P91" i="2"/>
  <c r="P92" i="2"/>
  <c r="P93" i="2"/>
  <c r="P94" i="2"/>
  <c r="P95" i="2"/>
  <c r="S95" i="2" s="1"/>
  <c r="P96" i="2"/>
  <c r="S96" i="2" s="1"/>
  <c r="P97" i="2"/>
  <c r="P98" i="2"/>
  <c r="S98" i="2" s="1"/>
  <c r="P99" i="2"/>
  <c r="P100" i="2"/>
  <c r="P101" i="2"/>
  <c r="P102" i="2"/>
  <c r="P103" i="2"/>
  <c r="S103" i="2" s="1"/>
  <c r="P104" i="2"/>
  <c r="S104" i="2" s="1"/>
  <c r="P105" i="2"/>
  <c r="P106" i="2"/>
  <c r="P107" i="2"/>
  <c r="P108" i="2"/>
  <c r="P109" i="2"/>
  <c r="P110" i="2"/>
  <c r="P111" i="2"/>
  <c r="S111" i="2" s="1"/>
  <c r="P112" i="2"/>
  <c r="S112" i="2" s="1"/>
  <c r="P113" i="2"/>
  <c r="P114" i="2"/>
  <c r="S114" i="2" s="1"/>
  <c r="P115" i="2"/>
  <c r="P116" i="2"/>
  <c r="P117" i="2"/>
  <c r="P118" i="2"/>
  <c r="P119" i="2"/>
  <c r="S119" i="2" s="1"/>
  <c r="P120" i="2"/>
  <c r="S120" i="2" s="1"/>
  <c r="P121" i="2"/>
  <c r="P122" i="2"/>
  <c r="P123" i="2"/>
  <c r="P124" i="2"/>
  <c r="P125" i="2"/>
  <c r="P126" i="2"/>
  <c r="P127" i="2"/>
  <c r="S127" i="2" s="1"/>
  <c r="P128" i="2"/>
  <c r="S128" i="2" s="1"/>
  <c r="P129" i="2"/>
  <c r="P130" i="2"/>
  <c r="S130" i="2" s="1"/>
  <c r="P131" i="2"/>
  <c r="P132" i="2"/>
  <c r="P133" i="2"/>
  <c r="P134" i="2"/>
  <c r="P135" i="2"/>
  <c r="S135" i="2" s="1"/>
  <c r="P136" i="2"/>
  <c r="S136" i="2" s="1"/>
  <c r="P137" i="2"/>
  <c r="P138" i="2"/>
  <c r="P139" i="2"/>
  <c r="P140" i="2"/>
  <c r="P141" i="2"/>
  <c r="P142" i="2"/>
  <c r="P143" i="2"/>
  <c r="S143" i="2" s="1"/>
  <c r="P144" i="2"/>
  <c r="S144" i="2" s="1"/>
  <c r="P145" i="2"/>
  <c r="P146" i="2"/>
  <c r="S146" i="2" s="1"/>
  <c r="P147" i="2"/>
  <c r="P148" i="2"/>
  <c r="P149" i="2"/>
  <c r="P150" i="2"/>
  <c r="P151" i="2"/>
  <c r="S151" i="2" s="1"/>
  <c r="P152" i="2"/>
  <c r="S152" i="2" s="1"/>
  <c r="P153" i="2"/>
  <c r="P154" i="2"/>
  <c r="P155" i="2"/>
  <c r="P156" i="2"/>
  <c r="P157" i="2"/>
  <c r="P158" i="2"/>
  <c r="P159" i="2"/>
  <c r="S159" i="2" s="1"/>
  <c r="P160" i="2"/>
  <c r="S160" i="2" s="1"/>
  <c r="P161" i="2"/>
  <c r="P162" i="2"/>
  <c r="S162" i="2" s="1"/>
  <c r="P163" i="2"/>
  <c r="P164" i="2"/>
  <c r="P165" i="2"/>
  <c r="P166" i="2"/>
  <c r="P167" i="2"/>
  <c r="S167" i="2" s="1"/>
  <c r="P168" i="2"/>
  <c r="S168" i="2" s="1"/>
  <c r="P169" i="2"/>
  <c r="P170" i="2"/>
  <c r="P171" i="2"/>
  <c r="P172" i="2"/>
  <c r="P173" i="2"/>
  <c r="P174" i="2"/>
  <c r="P175" i="2"/>
  <c r="S175" i="2" s="1"/>
  <c r="P176" i="2"/>
  <c r="S176" i="2" s="1"/>
  <c r="P177" i="2"/>
  <c r="P178" i="2"/>
  <c r="S178" i="2" s="1"/>
  <c r="P179" i="2"/>
  <c r="P180" i="2"/>
  <c r="P181" i="2"/>
  <c r="P182" i="2"/>
  <c r="P183" i="2"/>
  <c r="S183" i="2" s="1"/>
  <c r="P184" i="2"/>
  <c r="S184" i="2" s="1"/>
  <c r="P185" i="2"/>
  <c r="P186" i="2"/>
  <c r="P187" i="2"/>
  <c r="P188" i="2"/>
  <c r="P189" i="2"/>
  <c r="P190" i="2"/>
  <c r="P191" i="2"/>
  <c r="S191" i="2" s="1"/>
  <c r="P192" i="2"/>
  <c r="S192" i="2" s="1"/>
  <c r="P193" i="2"/>
  <c r="P194" i="2"/>
  <c r="S194" i="2" s="1"/>
  <c r="P195" i="2"/>
  <c r="P196" i="2"/>
  <c r="P197" i="2"/>
  <c r="P198" i="2"/>
  <c r="P199" i="2"/>
  <c r="S199" i="2" s="1"/>
  <c r="P200" i="2"/>
  <c r="S200" i="2" s="1"/>
  <c r="P201" i="2"/>
  <c r="P202" i="2"/>
  <c r="P203" i="2"/>
  <c r="P204" i="2"/>
  <c r="P205" i="2"/>
  <c r="P206" i="2"/>
  <c r="P207" i="2"/>
  <c r="S207" i="2" s="1"/>
  <c r="P208" i="2"/>
  <c r="S208" i="2" s="1"/>
  <c r="P209" i="2"/>
  <c r="P210" i="2"/>
  <c r="S210" i="2" s="1"/>
  <c r="P211" i="2"/>
  <c r="P212" i="2"/>
  <c r="P213" i="2"/>
  <c r="P214" i="2"/>
  <c r="P215" i="2"/>
  <c r="S215" i="2" s="1"/>
  <c r="P216" i="2"/>
  <c r="S216" i="2" s="1"/>
  <c r="P217" i="2"/>
  <c r="P218" i="2"/>
  <c r="P219" i="2"/>
  <c r="P220" i="2"/>
  <c r="P221" i="2"/>
  <c r="P222" i="2"/>
  <c r="P223" i="2"/>
  <c r="S223" i="2" s="1"/>
  <c r="P224" i="2"/>
  <c r="S224" i="2" s="1"/>
  <c r="P225" i="2"/>
  <c r="P226" i="2"/>
  <c r="S226" i="2" s="1"/>
  <c r="P227" i="2"/>
  <c r="P228" i="2"/>
  <c r="P229" i="2"/>
  <c r="P230" i="2"/>
  <c r="P231" i="2"/>
  <c r="S231" i="2" s="1"/>
  <c r="P232" i="2"/>
  <c r="S232" i="2" s="1"/>
  <c r="P233" i="2"/>
  <c r="P234" i="2"/>
  <c r="P235" i="2"/>
  <c r="P236" i="2"/>
  <c r="P237" i="2"/>
  <c r="P238" i="2"/>
  <c r="P239" i="2"/>
  <c r="S239" i="2" s="1"/>
  <c r="P240" i="2"/>
  <c r="S240" i="2" s="1"/>
  <c r="P241" i="2"/>
  <c r="P242" i="2"/>
  <c r="S242" i="2" s="1"/>
  <c r="P243" i="2"/>
  <c r="P244" i="2"/>
  <c r="P245" i="2"/>
  <c r="P246" i="2"/>
  <c r="P247" i="2"/>
  <c r="S247" i="2" s="1"/>
  <c r="P248" i="2"/>
  <c r="S248" i="2" s="1"/>
  <c r="P249" i="2"/>
  <c r="P250" i="2"/>
  <c r="P251" i="2"/>
  <c r="U54" i="2"/>
  <c r="U55" i="2"/>
  <c r="U56" i="2"/>
  <c r="U57" i="2"/>
  <c r="U58" i="2"/>
  <c r="U59" i="2"/>
  <c r="U60" i="2"/>
  <c r="U61" i="2"/>
  <c r="U62" i="2"/>
  <c r="U63" i="2"/>
  <c r="U65" i="2"/>
  <c r="U67" i="2"/>
  <c r="U69" i="2"/>
  <c r="U70" i="2"/>
  <c r="U71" i="2"/>
  <c r="U72" i="2"/>
  <c r="U73" i="2"/>
  <c r="U74" i="2"/>
  <c r="U75" i="2"/>
  <c r="U76" i="2"/>
  <c r="U77" i="2"/>
  <c r="U78" i="2"/>
  <c r="U79" i="2"/>
  <c r="U81" i="2"/>
  <c r="U83" i="2"/>
  <c r="U85" i="2"/>
  <c r="U86" i="2"/>
  <c r="U87" i="2"/>
  <c r="U88" i="2"/>
  <c r="U89" i="2"/>
  <c r="U90" i="2"/>
  <c r="U91" i="2"/>
  <c r="U92" i="2"/>
  <c r="U93" i="2"/>
  <c r="U94" i="2"/>
  <c r="U95" i="2"/>
  <c r="U97" i="2"/>
  <c r="U99" i="2"/>
  <c r="U101" i="2"/>
  <c r="U102" i="2"/>
  <c r="U103" i="2"/>
  <c r="U104" i="2"/>
  <c r="U105" i="2"/>
  <c r="U106" i="2"/>
  <c r="U107" i="2"/>
  <c r="U108" i="2"/>
  <c r="U109" i="2"/>
  <c r="U110" i="2"/>
  <c r="U111" i="2"/>
  <c r="U113" i="2"/>
  <c r="U115" i="2"/>
  <c r="U117" i="2"/>
  <c r="U118" i="2"/>
  <c r="U119" i="2"/>
  <c r="U120" i="2"/>
  <c r="U121" i="2"/>
  <c r="U122" i="2"/>
  <c r="U123" i="2"/>
  <c r="U124" i="2"/>
  <c r="U125" i="2"/>
  <c r="U126" i="2"/>
  <c r="U127" i="2"/>
  <c r="U129" i="2"/>
  <c r="U131" i="2"/>
  <c r="U133" i="2"/>
  <c r="U134" i="2"/>
  <c r="U135" i="2"/>
  <c r="U136" i="2"/>
  <c r="U137" i="2"/>
  <c r="U138" i="2"/>
  <c r="U139" i="2"/>
  <c r="U140" i="2"/>
  <c r="U141" i="2"/>
  <c r="U142" i="2"/>
  <c r="U143" i="2"/>
  <c r="U145" i="2"/>
  <c r="U147" i="2"/>
  <c r="U149" i="2"/>
  <c r="U150" i="2"/>
  <c r="U151" i="2"/>
  <c r="U152" i="2"/>
  <c r="U153" i="2"/>
  <c r="U154" i="2"/>
  <c r="U155" i="2"/>
  <c r="U156" i="2"/>
  <c r="U157" i="2"/>
  <c r="U158" i="2"/>
  <c r="U159" i="2"/>
  <c r="U161" i="2"/>
  <c r="U163" i="2"/>
  <c r="U165" i="2"/>
  <c r="U166" i="2"/>
  <c r="U167" i="2"/>
  <c r="U168" i="2"/>
  <c r="U169" i="2"/>
  <c r="U170" i="2"/>
  <c r="U171" i="2"/>
  <c r="U172" i="2"/>
  <c r="U173" i="2"/>
  <c r="U174" i="2"/>
  <c r="U175" i="2"/>
  <c r="U177" i="2"/>
  <c r="U179" i="2"/>
  <c r="U181" i="2"/>
  <c r="U182" i="2"/>
  <c r="U183" i="2"/>
  <c r="U184" i="2"/>
  <c r="U185" i="2"/>
  <c r="U186" i="2"/>
  <c r="U187" i="2"/>
  <c r="U188" i="2"/>
  <c r="U189" i="2"/>
  <c r="U190" i="2"/>
  <c r="U191" i="2"/>
  <c r="U193" i="2"/>
  <c r="U195" i="2"/>
  <c r="U197" i="2"/>
  <c r="U198" i="2"/>
  <c r="U199" i="2"/>
  <c r="U200" i="2"/>
  <c r="U201" i="2"/>
  <c r="U202" i="2"/>
  <c r="U203" i="2"/>
  <c r="U204" i="2"/>
  <c r="U205" i="2"/>
  <c r="U206" i="2"/>
  <c r="U207" i="2"/>
  <c r="U209" i="2"/>
  <c r="U211" i="2"/>
  <c r="U213" i="2"/>
  <c r="U214" i="2"/>
  <c r="U215" i="2"/>
  <c r="U216" i="2"/>
  <c r="U217" i="2"/>
  <c r="U218" i="2"/>
  <c r="U219" i="2"/>
  <c r="U220" i="2"/>
  <c r="U221" i="2"/>
  <c r="U222" i="2"/>
  <c r="U223" i="2"/>
  <c r="U225" i="2"/>
  <c r="U227" i="2"/>
  <c r="U229" i="2"/>
  <c r="U230" i="2"/>
  <c r="U231" i="2"/>
  <c r="U232" i="2"/>
  <c r="U233" i="2"/>
  <c r="U234" i="2"/>
  <c r="U235" i="2"/>
  <c r="U236" i="2"/>
  <c r="U237" i="2"/>
  <c r="U238" i="2"/>
  <c r="U239" i="2"/>
  <c r="U241" i="2"/>
  <c r="U243" i="2"/>
  <c r="U245" i="2"/>
  <c r="U246" i="2"/>
  <c r="U247" i="2"/>
  <c r="U248" i="2"/>
  <c r="U249" i="2"/>
  <c r="U250" i="2"/>
  <c r="U251" i="2"/>
  <c r="T56" i="2"/>
  <c r="T57" i="2"/>
  <c r="T58" i="2"/>
  <c r="T59" i="2"/>
  <c r="T60" i="2"/>
  <c r="T61" i="2"/>
  <c r="T64" i="2"/>
  <c r="T65" i="2"/>
  <c r="T66" i="2"/>
  <c r="T67" i="2"/>
  <c r="T68" i="2"/>
  <c r="T72" i="2"/>
  <c r="T73" i="2"/>
  <c r="T74" i="2"/>
  <c r="T75" i="2"/>
  <c r="T76" i="2"/>
  <c r="T77" i="2"/>
  <c r="T80" i="2"/>
  <c r="T81" i="2"/>
  <c r="T82" i="2"/>
  <c r="T83" i="2"/>
  <c r="T84" i="2"/>
  <c r="T88" i="2"/>
  <c r="T89" i="2"/>
  <c r="T90" i="2"/>
  <c r="T91" i="2"/>
  <c r="T92" i="2"/>
  <c r="T93" i="2"/>
  <c r="T96" i="2"/>
  <c r="T97" i="2"/>
  <c r="T98" i="2"/>
  <c r="T99" i="2"/>
  <c r="T100" i="2"/>
  <c r="T104" i="2"/>
  <c r="T105" i="2"/>
  <c r="T106" i="2"/>
  <c r="T107" i="2"/>
  <c r="T108" i="2"/>
  <c r="T109" i="2"/>
  <c r="T112" i="2"/>
  <c r="T113" i="2"/>
  <c r="T114" i="2"/>
  <c r="T115" i="2"/>
  <c r="T116" i="2"/>
  <c r="T120" i="2"/>
  <c r="T121" i="2"/>
  <c r="T122" i="2"/>
  <c r="T123" i="2"/>
  <c r="T124" i="2"/>
  <c r="T125" i="2"/>
  <c r="T128" i="2"/>
  <c r="T129" i="2"/>
  <c r="T130" i="2"/>
  <c r="T131" i="2"/>
  <c r="T132" i="2"/>
  <c r="T136" i="2"/>
  <c r="T137" i="2"/>
  <c r="T138" i="2"/>
  <c r="T139" i="2"/>
  <c r="T140" i="2"/>
  <c r="T141" i="2"/>
  <c r="T144" i="2"/>
  <c r="T145" i="2"/>
  <c r="T146" i="2"/>
  <c r="T147" i="2"/>
  <c r="T148" i="2"/>
  <c r="T152" i="2"/>
  <c r="T153" i="2"/>
  <c r="T154" i="2"/>
  <c r="T155" i="2"/>
  <c r="T156" i="2"/>
  <c r="T157" i="2"/>
  <c r="T160" i="2"/>
  <c r="T161" i="2"/>
  <c r="T162" i="2"/>
  <c r="T163" i="2"/>
  <c r="T164" i="2"/>
  <c r="T168" i="2"/>
  <c r="T169" i="2"/>
  <c r="T170" i="2"/>
  <c r="T171" i="2"/>
  <c r="T172" i="2"/>
  <c r="T173" i="2"/>
  <c r="T176" i="2"/>
  <c r="T177" i="2"/>
  <c r="T178" i="2"/>
  <c r="T179" i="2"/>
  <c r="T180" i="2"/>
  <c r="T184" i="2"/>
  <c r="T185" i="2"/>
  <c r="T186" i="2"/>
  <c r="T187" i="2"/>
  <c r="T188" i="2"/>
  <c r="T189" i="2"/>
  <c r="T192" i="2"/>
  <c r="T193" i="2"/>
  <c r="T194" i="2"/>
  <c r="T195" i="2"/>
  <c r="T196" i="2"/>
  <c r="T200" i="2"/>
  <c r="T201" i="2"/>
  <c r="T202" i="2"/>
  <c r="T203" i="2"/>
  <c r="T204" i="2"/>
  <c r="T205" i="2"/>
  <c r="T208" i="2"/>
  <c r="T209" i="2"/>
  <c r="T210" i="2"/>
  <c r="T211" i="2"/>
  <c r="T212" i="2"/>
  <c r="T216" i="2"/>
  <c r="T217" i="2"/>
  <c r="T218" i="2"/>
  <c r="T219" i="2"/>
  <c r="T220" i="2"/>
  <c r="T221" i="2"/>
  <c r="T224" i="2"/>
  <c r="T225" i="2"/>
  <c r="T226" i="2"/>
  <c r="T227" i="2"/>
  <c r="T228" i="2"/>
  <c r="T232" i="2"/>
  <c r="T233" i="2"/>
  <c r="T234" i="2"/>
  <c r="T235" i="2"/>
  <c r="T236" i="2"/>
  <c r="T237" i="2"/>
  <c r="T240" i="2"/>
  <c r="T241" i="2"/>
  <c r="T242" i="2"/>
  <c r="T243" i="2"/>
  <c r="T244" i="2"/>
  <c r="T248" i="2"/>
  <c r="T249" i="2"/>
  <c r="T250" i="2"/>
  <c r="T251" i="2"/>
  <c r="S54" i="2"/>
  <c r="S57" i="2"/>
  <c r="S58" i="2"/>
  <c r="S59" i="2"/>
  <c r="S60" i="2"/>
  <c r="S61" i="2"/>
  <c r="S62" i="2"/>
  <c r="S65" i="2"/>
  <c r="S67" i="2"/>
  <c r="S68" i="2"/>
  <c r="S69" i="2"/>
  <c r="S70" i="2"/>
  <c r="S73" i="2"/>
  <c r="S74" i="2"/>
  <c r="S75" i="2"/>
  <c r="S76" i="2"/>
  <c r="S77" i="2"/>
  <c r="S78" i="2"/>
  <c r="S81" i="2"/>
  <c r="S83" i="2"/>
  <c r="S84" i="2"/>
  <c r="S85" i="2"/>
  <c r="S86" i="2"/>
  <c r="S89" i="2"/>
  <c r="S90" i="2"/>
  <c r="S91" i="2"/>
  <c r="S92" i="2"/>
  <c r="S93" i="2"/>
  <c r="S94" i="2"/>
  <c r="S97" i="2"/>
  <c r="S99" i="2"/>
  <c r="S100" i="2"/>
  <c r="S101" i="2"/>
  <c r="S102" i="2"/>
  <c r="S105" i="2"/>
  <c r="S106" i="2"/>
  <c r="S107" i="2"/>
  <c r="S108" i="2"/>
  <c r="S109" i="2"/>
  <c r="S110" i="2"/>
  <c r="S113" i="2"/>
  <c r="S115" i="2"/>
  <c r="S116" i="2"/>
  <c r="S117" i="2"/>
  <c r="S118" i="2"/>
  <c r="S121" i="2"/>
  <c r="S122" i="2"/>
  <c r="S123" i="2"/>
  <c r="S124" i="2"/>
  <c r="S125" i="2"/>
  <c r="S126" i="2"/>
  <c r="S129" i="2"/>
  <c r="S131" i="2"/>
  <c r="S132" i="2"/>
  <c r="S133" i="2"/>
  <c r="S134" i="2"/>
  <c r="S137" i="2"/>
  <c r="S138" i="2"/>
  <c r="S139" i="2"/>
  <c r="S140" i="2"/>
  <c r="S141" i="2"/>
  <c r="S142" i="2"/>
  <c r="S145" i="2"/>
  <c r="S147" i="2"/>
  <c r="S148" i="2"/>
  <c r="S149" i="2"/>
  <c r="S150" i="2"/>
  <c r="S153" i="2"/>
  <c r="S154" i="2"/>
  <c r="S155" i="2"/>
  <c r="S156" i="2"/>
  <c r="S157" i="2"/>
  <c r="S158" i="2"/>
  <c r="S161" i="2"/>
  <c r="S163" i="2"/>
  <c r="S164" i="2"/>
  <c r="S165" i="2"/>
  <c r="S166" i="2"/>
  <c r="S169" i="2"/>
  <c r="S170" i="2"/>
  <c r="S171" i="2"/>
  <c r="S172" i="2"/>
  <c r="S173" i="2"/>
  <c r="S174" i="2"/>
  <c r="S177" i="2"/>
  <c r="S179" i="2"/>
  <c r="S180" i="2"/>
  <c r="S181" i="2"/>
  <c r="S182" i="2"/>
  <c r="S185" i="2"/>
  <c r="S186" i="2"/>
  <c r="S187" i="2"/>
  <c r="S188" i="2"/>
  <c r="S189" i="2"/>
  <c r="S190" i="2"/>
  <c r="S193" i="2"/>
  <c r="S195" i="2"/>
  <c r="S196" i="2"/>
  <c r="S197" i="2"/>
  <c r="S198" i="2"/>
  <c r="S201" i="2"/>
  <c r="S202" i="2"/>
  <c r="S203" i="2"/>
  <c r="S204" i="2"/>
  <c r="S205" i="2"/>
  <c r="S206" i="2"/>
  <c r="S209" i="2"/>
  <c r="S211" i="2"/>
  <c r="S212" i="2"/>
  <c r="S213" i="2"/>
  <c r="S214" i="2"/>
  <c r="S217" i="2"/>
  <c r="S218" i="2"/>
  <c r="S219" i="2"/>
  <c r="S220" i="2"/>
  <c r="S221" i="2"/>
  <c r="S222" i="2"/>
  <c r="S225" i="2"/>
  <c r="S227" i="2"/>
  <c r="S228" i="2"/>
  <c r="S229" i="2"/>
  <c r="S230" i="2"/>
  <c r="S233" i="2"/>
  <c r="S234" i="2"/>
  <c r="S235" i="2"/>
  <c r="S236" i="2"/>
  <c r="S237" i="2"/>
  <c r="S238" i="2"/>
  <c r="S241" i="2"/>
  <c r="S243" i="2"/>
  <c r="S244" i="2"/>
  <c r="S245" i="2"/>
  <c r="S246" i="2"/>
  <c r="S249" i="2"/>
  <c r="S250" i="2"/>
  <c r="S251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K54" i="2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7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3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9" i="2"/>
  <c r="U51" i="2"/>
  <c r="U52" i="2"/>
  <c r="U53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9" i="2"/>
  <c r="S50" i="2"/>
  <c r="S51" i="2"/>
  <c r="S52" i="2"/>
  <c r="S53" i="2"/>
  <c r="S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3" i="2"/>
  <c r="K44" i="2"/>
  <c r="K45" i="2" s="1"/>
  <c r="K46" i="2" s="1"/>
  <c r="K47" i="2" s="1"/>
  <c r="K48" i="2" s="1"/>
  <c r="K49" i="2" s="1"/>
  <c r="K50" i="2" s="1"/>
  <c r="K51" i="2" s="1"/>
  <c r="K52" i="2" s="1"/>
  <c r="K53" i="2" s="1"/>
  <c r="K28" i="2"/>
  <c r="K29" i="2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3" i="2"/>
  <c r="R2" i="2"/>
  <c r="Q2" i="2"/>
  <c r="P2" i="2"/>
  <c r="D14" i="2"/>
  <c r="D12" i="2"/>
  <c r="D10" i="2"/>
  <c r="C8" i="2"/>
  <c r="G8" i="1"/>
  <c r="G6" i="1"/>
  <c r="G4" i="1"/>
  <c r="D3" i="1"/>
  <c r="E3" i="1" s="1"/>
  <c r="D4" i="1"/>
  <c r="D2" i="1"/>
  <c r="E2" i="1" s="1"/>
  <c r="B3" i="1"/>
  <c r="C3" i="1" s="1"/>
  <c r="B4" i="1"/>
  <c r="C4" i="1" s="1"/>
  <c r="B2" i="1"/>
  <c r="C2" i="1" s="1"/>
  <c r="A5" i="1"/>
  <c r="D5" i="1" s="1"/>
  <c r="E5" i="1" l="1"/>
  <c r="E4" i="1"/>
  <c r="A6" i="1"/>
  <c r="B5" i="1"/>
  <c r="C5" i="1" s="1"/>
  <c r="A7" i="1" l="1"/>
  <c r="D6" i="1"/>
  <c r="B6" i="1"/>
  <c r="C6" i="1" s="1"/>
  <c r="E6" i="1" l="1"/>
  <c r="A8" i="1"/>
  <c r="D7" i="1"/>
  <c r="B7" i="1"/>
  <c r="C7" i="1" s="1"/>
  <c r="A9" i="1" l="1"/>
  <c r="D8" i="1"/>
  <c r="B8" i="1"/>
  <c r="C8" i="1" s="1"/>
  <c r="E7" i="1"/>
  <c r="E8" i="1" l="1"/>
  <c r="A10" i="1"/>
  <c r="D9" i="1"/>
  <c r="B9" i="1"/>
  <c r="C9" i="1" s="1"/>
  <c r="A11" i="1" l="1"/>
  <c r="B10" i="1"/>
  <c r="C10" i="1" s="1"/>
  <c r="D10" i="1"/>
  <c r="E10" i="1" s="1"/>
  <c r="E9" i="1"/>
  <c r="A12" i="1" l="1"/>
  <c r="D11" i="1"/>
  <c r="B11" i="1"/>
  <c r="C11" i="1" s="1"/>
  <c r="E11" i="1" l="1"/>
  <c r="A13" i="1"/>
  <c r="D12" i="1"/>
  <c r="B12" i="1"/>
  <c r="C12" i="1" s="1"/>
  <c r="A14" i="1" l="1"/>
  <c r="D13" i="1"/>
  <c r="B13" i="1"/>
  <c r="C13" i="1" s="1"/>
  <c r="E12" i="1"/>
  <c r="E13" i="1" l="1"/>
  <c r="A15" i="1"/>
  <c r="D14" i="1"/>
  <c r="B14" i="1"/>
  <c r="C14" i="1" s="1"/>
  <c r="A16" i="1" l="1"/>
  <c r="D15" i="1"/>
  <c r="E15" i="1" s="1"/>
  <c r="B15" i="1"/>
  <c r="C15" i="1" s="1"/>
  <c r="E14" i="1"/>
  <c r="A17" i="1" l="1"/>
  <c r="D16" i="1"/>
  <c r="B16" i="1"/>
  <c r="C16" i="1" s="1"/>
  <c r="E16" i="1" l="1"/>
  <c r="A18" i="1"/>
  <c r="D17" i="1"/>
  <c r="B17" i="1"/>
  <c r="C17" i="1" s="1"/>
  <c r="A19" i="1" l="1"/>
  <c r="D18" i="1"/>
  <c r="B18" i="1"/>
  <c r="C18" i="1" s="1"/>
  <c r="E17" i="1"/>
  <c r="E18" i="1" l="1"/>
  <c r="A20" i="1"/>
  <c r="D19" i="1"/>
  <c r="B19" i="1"/>
  <c r="C19" i="1" s="1"/>
  <c r="A21" i="1" l="1"/>
  <c r="D20" i="1"/>
  <c r="B20" i="1"/>
  <c r="C20" i="1" s="1"/>
  <c r="E19" i="1"/>
  <c r="E20" i="1" l="1"/>
  <c r="A22" i="1"/>
  <c r="D21" i="1"/>
  <c r="B21" i="1"/>
  <c r="C21" i="1" s="1"/>
  <c r="A23" i="1" l="1"/>
  <c r="D22" i="1"/>
  <c r="B22" i="1"/>
  <c r="C22" i="1" s="1"/>
  <c r="E21" i="1"/>
  <c r="E22" i="1" l="1"/>
  <c r="A24" i="1"/>
  <c r="D23" i="1"/>
  <c r="B23" i="1"/>
  <c r="C23" i="1" s="1"/>
  <c r="A25" i="1" l="1"/>
  <c r="D24" i="1"/>
  <c r="E24" i="1" s="1"/>
  <c r="B24" i="1"/>
  <c r="C24" i="1" s="1"/>
  <c r="E23" i="1"/>
  <c r="A26" i="1" l="1"/>
  <c r="D25" i="1"/>
  <c r="B25" i="1"/>
  <c r="C25" i="1" s="1"/>
  <c r="E25" i="1" l="1"/>
  <c r="A27" i="1"/>
  <c r="B26" i="1"/>
  <c r="C26" i="1" s="1"/>
  <c r="D26" i="1"/>
  <c r="E26" i="1" s="1"/>
  <c r="A28" i="1" l="1"/>
  <c r="D27" i="1"/>
  <c r="B27" i="1"/>
  <c r="C27" i="1" s="1"/>
  <c r="E27" i="1" l="1"/>
  <c r="A29" i="1"/>
  <c r="B28" i="1"/>
  <c r="C28" i="1" s="1"/>
  <c r="D28" i="1"/>
  <c r="E28" i="1" s="1"/>
  <c r="A30" i="1" l="1"/>
  <c r="D29" i="1"/>
  <c r="B29" i="1"/>
  <c r="C29" i="1" s="1"/>
  <c r="E29" i="1" l="1"/>
  <c r="A31" i="1"/>
  <c r="D30" i="1"/>
  <c r="B30" i="1"/>
  <c r="C30" i="1" s="1"/>
  <c r="A32" i="1" l="1"/>
  <c r="D31" i="1"/>
  <c r="B31" i="1"/>
  <c r="C31" i="1" s="1"/>
  <c r="E30" i="1"/>
  <c r="E31" i="1" l="1"/>
  <c r="A33" i="1"/>
  <c r="D32" i="1"/>
  <c r="B32" i="1"/>
  <c r="C32" i="1" s="1"/>
  <c r="A34" i="1" l="1"/>
  <c r="D33" i="1"/>
  <c r="B33" i="1"/>
  <c r="C33" i="1" s="1"/>
  <c r="E32" i="1"/>
  <c r="A35" i="1" l="1"/>
  <c r="D34" i="1"/>
  <c r="B34" i="1"/>
  <c r="C34" i="1" s="1"/>
  <c r="E33" i="1"/>
  <c r="E34" i="1" l="1"/>
  <c r="A36" i="1"/>
  <c r="D35" i="1"/>
  <c r="B35" i="1"/>
  <c r="C35" i="1" s="1"/>
  <c r="E35" i="1" l="1"/>
  <c r="A37" i="1"/>
  <c r="D36" i="1"/>
  <c r="B36" i="1"/>
  <c r="C36" i="1" s="1"/>
  <c r="E36" i="1" l="1"/>
  <c r="A38" i="1"/>
  <c r="D37" i="1"/>
  <c r="B37" i="1"/>
  <c r="C37" i="1" s="1"/>
  <c r="E37" i="1" l="1"/>
  <c r="A39" i="1"/>
  <c r="D38" i="1"/>
  <c r="B38" i="1"/>
  <c r="C38" i="1" s="1"/>
  <c r="A40" i="1" l="1"/>
  <c r="D39" i="1"/>
  <c r="E39" i="1" s="1"/>
  <c r="B39" i="1"/>
  <c r="C39" i="1" s="1"/>
  <c r="E38" i="1"/>
  <c r="A41" i="1" l="1"/>
  <c r="D40" i="1"/>
  <c r="E40" i="1" s="1"/>
  <c r="B40" i="1"/>
  <c r="C40" i="1" s="1"/>
  <c r="A42" i="1" l="1"/>
  <c r="D41" i="1"/>
  <c r="E41" i="1" s="1"/>
  <c r="B41" i="1"/>
  <c r="C41" i="1" s="1"/>
  <c r="A43" i="1" l="1"/>
  <c r="B42" i="1"/>
  <c r="C42" i="1" s="1"/>
  <c r="D42" i="1"/>
  <c r="E42" i="1" s="1"/>
  <c r="A44" i="1" l="1"/>
  <c r="D43" i="1"/>
  <c r="B43" i="1"/>
  <c r="C43" i="1" s="1"/>
  <c r="E43" i="1" l="1"/>
  <c r="A45" i="1"/>
  <c r="D44" i="1"/>
  <c r="B44" i="1"/>
  <c r="C44" i="1" s="1"/>
  <c r="A46" i="1" l="1"/>
  <c r="D45" i="1"/>
  <c r="B45" i="1"/>
  <c r="C45" i="1" s="1"/>
  <c r="E44" i="1"/>
  <c r="E45" i="1" l="1"/>
  <c r="A47" i="1"/>
  <c r="D46" i="1"/>
  <c r="B46" i="1"/>
  <c r="C46" i="1" s="1"/>
  <c r="A48" i="1" l="1"/>
  <c r="D47" i="1"/>
  <c r="E47" i="1" s="1"/>
  <c r="B47" i="1"/>
  <c r="C47" i="1" s="1"/>
  <c r="E46" i="1"/>
  <c r="A49" i="1" l="1"/>
  <c r="D48" i="1"/>
  <c r="B48" i="1"/>
  <c r="C48" i="1" s="1"/>
  <c r="E48" i="1" l="1"/>
  <c r="A50" i="1"/>
  <c r="D49" i="1"/>
  <c r="B49" i="1"/>
  <c r="C49" i="1" s="1"/>
  <c r="A51" i="1" l="1"/>
  <c r="D50" i="1"/>
  <c r="E50" i="1" s="1"/>
  <c r="B50" i="1"/>
  <c r="C50" i="1" s="1"/>
  <c r="E49" i="1"/>
  <c r="A52" i="1" l="1"/>
  <c r="D51" i="1"/>
  <c r="B51" i="1"/>
  <c r="C51" i="1" s="1"/>
  <c r="E51" i="1" l="1"/>
  <c r="A53" i="1"/>
  <c r="D52" i="1"/>
  <c r="B52" i="1"/>
  <c r="C52" i="1" s="1"/>
  <c r="A54" i="1" l="1"/>
  <c r="D53" i="1"/>
  <c r="B53" i="1"/>
  <c r="C53" i="1" s="1"/>
  <c r="E52" i="1"/>
  <c r="E53" i="1" l="1"/>
  <c r="A55" i="1"/>
  <c r="D54" i="1"/>
  <c r="B54" i="1"/>
  <c r="C54" i="1" s="1"/>
  <c r="A56" i="1" l="1"/>
  <c r="D55" i="1"/>
  <c r="B55" i="1"/>
  <c r="C55" i="1" s="1"/>
  <c r="E54" i="1"/>
  <c r="E55" i="1" l="1"/>
  <c r="A57" i="1"/>
  <c r="D56" i="1"/>
  <c r="B56" i="1"/>
  <c r="C56" i="1" s="1"/>
  <c r="A58" i="1" l="1"/>
  <c r="D57" i="1"/>
  <c r="E57" i="1" s="1"/>
  <c r="B57" i="1"/>
  <c r="C57" i="1" s="1"/>
  <c r="E56" i="1"/>
  <c r="A59" i="1" l="1"/>
  <c r="D58" i="1"/>
  <c r="E58" i="1" s="1"/>
  <c r="B58" i="1"/>
  <c r="C58" i="1" s="1"/>
  <c r="A60" i="1" l="1"/>
  <c r="D59" i="1"/>
  <c r="B59" i="1"/>
  <c r="C59" i="1" s="1"/>
  <c r="E59" i="1" l="1"/>
  <c r="A61" i="1"/>
  <c r="B60" i="1"/>
  <c r="C60" i="1" s="1"/>
  <c r="D60" i="1"/>
  <c r="E60" i="1" s="1"/>
  <c r="A62" i="1" l="1"/>
  <c r="D61" i="1"/>
  <c r="B61" i="1"/>
  <c r="C61" i="1" s="1"/>
  <c r="E61" i="1" l="1"/>
  <c r="A63" i="1"/>
  <c r="D62" i="1"/>
  <c r="B62" i="1"/>
  <c r="C62" i="1" s="1"/>
  <c r="E62" i="1" l="1"/>
  <c r="A64" i="1"/>
  <c r="D63" i="1"/>
  <c r="B63" i="1"/>
  <c r="C63" i="1" s="1"/>
  <c r="E63" i="1" l="1"/>
  <c r="A65" i="1"/>
  <c r="D64" i="1"/>
  <c r="E64" i="1" s="1"/>
  <c r="B64" i="1"/>
  <c r="C64" i="1" s="1"/>
  <c r="D65" i="1" l="1"/>
  <c r="B65" i="1"/>
  <c r="C65" i="1" s="1"/>
  <c r="A66" i="1"/>
  <c r="A67" i="1" l="1"/>
  <c r="B66" i="1"/>
  <c r="C66" i="1" s="1"/>
  <c r="D66" i="1"/>
  <c r="E66" i="1" s="1"/>
  <c r="E65" i="1"/>
  <c r="A68" i="1" l="1"/>
  <c r="D67" i="1"/>
  <c r="B67" i="1"/>
  <c r="C67" i="1" s="1"/>
  <c r="E67" i="1" l="1"/>
  <c r="A69" i="1"/>
  <c r="D68" i="1"/>
  <c r="B68" i="1"/>
  <c r="C68" i="1" s="1"/>
  <c r="A70" i="1" l="1"/>
  <c r="D69" i="1"/>
  <c r="B69" i="1"/>
  <c r="C69" i="1" s="1"/>
  <c r="E68" i="1"/>
  <c r="E69" i="1" l="1"/>
  <c r="A71" i="1"/>
  <c r="D70" i="1"/>
  <c r="B70" i="1"/>
  <c r="C70" i="1" s="1"/>
  <c r="A72" i="1" l="1"/>
  <c r="D71" i="1"/>
  <c r="B71" i="1"/>
  <c r="C71" i="1" s="1"/>
  <c r="E70" i="1"/>
  <c r="E71" i="1" l="1"/>
  <c r="A73" i="1"/>
  <c r="D72" i="1"/>
  <c r="B72" i="1"/>
  <c r="C72" i="1" s="1"/>
  <c r="D73" i="1" l="1"/>
  <c r="B73" i="1"/>
  <c r="C73" i="1" s="1"/>
  <c r="E72" i="1"/>
  <c r="E73" i="1" l="1"/>
</calcChain>
</file>

<file path=xl/sharedStrings.xml><?xml version="1.0" encoding="utf-8"?>
<sst xmlns="http://schemas.openxmlformats.org/spreadsheetml/2006/main" count="25" uniqueCount="25">
  <si>
    <t>Total number of passengers</t>
  </si>
  <si>
    <t>Variable Cost</t>
  </si>
  <si>
    <t>Total Cost</t>
  </si>
  <si>
    <t>Revenue</t>
  </si>
  <si>
    <t>Profit</t>
  </si>
  <si>
    <t xml:space="preserve">X=80 </t>
  </si>
  <si>
    <t>Mean = 68</t>
  </si>
  <si>
    <t>STD.DIV = 5</t>
  </si>
  <si>
    <t>Process A: Produces pipes with an average length of 200 cm and a standard deviation of 0.5 cm</t>
  </si>
  <si>
    <t>Process B: Produces pipes with an average length of 201 cm and a standard deviation of 1 cm</t>
  </si>
  <si>
    <t>Process C: Produces pipes with an average length of 202 cm and a standard deviation of 1.5 cm</t>
  </si>
  <si>
    <t>Process A</t>
  </si>
  <si>
    <t>Process B</t>
  </si>
  <si>
    <t>Process C</t>
  </si>
  <si>
    <t>revenue</t>
  </si>
  <si>
    <t>Pipes</t>
  </si>
  <si>
    <t>cost A</t>
  </si>
  <si>
    <t>Cost B</t>
  </si>
  <si>
    <t xml:space="preserve">Cost C </t>
  </si>
  <si>
    <t>prob rejected A</t>
  </si>
  <si>
    <t>prob rejected B</t>
  </si>
  <si>
    <t>prob rejected C</t>
  </si>
  <si>
    <t>Profit A</t>
  </si>
  <si>
    <t>Profit B</t>
  </si>
  <si>
    <t>Profit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</si>
</sst>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Aptos Narrow"/>
      <family val="2"/>
      <scheme val="minor"/>
    </font>
    <font>
      <sz val="10"/>
      <color rgb="FF1F1F1F"/>
      <name val="Source Sans Pro"/>
      <family val="2"/>
    </font>
    <font>
      <sz val="10"/>
      <color rgb="FF1F1F1F"/>
      <name val="Var(--cds-font-family-source-s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0" fontId="2" fillId="0" borderId="0" xfId="0" applyFont="1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7363-EE0D-4CD4-B77E-3317410E183F}">
  <dimension ref="A1:I74"/>
  <sheetViews>
    <sheetView workbookViewId="0">
      <selection activeCell="H14" sqref="H14"/>
    </sheetView>
  </sheetViews>
  <sheetFormatPr defaultRowHeight="14.4"/>
  <cols>
    <col min="1" max="1" width="23.21875" bestFit="1" customWidth="1"/>
    <col min="2" max="2" width="11.77734375" customWidth="1"/>
    <col min="3" max="3" width="10.33203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>
      <c r="A2" s="2">
        <v>1</v>
      </c>
      <c r="B2" s="2">
        <f>A2*150</f>
        <v>150</v>
      </c>
      <c r="C2" s="2">
        <f>B2+1000</f>
        <v>1150</v>
      </c>
      <c r="D2" s="2">
        <f>A2*300</f>
        <v>300</v>
      </c>
      <c r="E2" s="2">
        <f>D2-C2</f>
        <v>-850</v>
      </c>
      <c r="G2" t="s">
        <v>5</v>
      </c>
      <c r="H2" t="s">
        <v>6</v>
      </c>
      <c r="I2" t="s">
        <v>7</v>
      </c>
    </row>
    <row r="3" spans="1:9">
      <c r="A3" s="2">
        <v>2</v>
      </c>
      <c r="B3" s="2">
        <f t="shared" ref="B3:B66" si="0">A3*150</f>
        <v>300</v>
      </c>
      <c r="C3" s="2">
        <f>B3+1000</f>
        <v>1300</v>
      </c>
      <c r="D3" s="2">
        <f t="shared" ref="D3:D66" si="1">A3*300</f>
        <v>600</v>
      </c>
      <c r="E3" s="2">
        <f t="shared" ref="E3:E66" si="2">D3-C3</f>
        <v>-700</v>
      </c>
    </row>
    <row r="4" spans="1:9">
      <c r="A4" s="2">
        <v>3</v>
      </c>
      <c r="B4" s="2">
        <f t="shared" si="0"/>
        <v>450</v>
      </c>
      <c r="C4" s="2">
        <f t="shared" ref="C4:C65" si="3">B4+1000</f>
        <v>1450</v>
      </c>
      <c r="D4" s="2">
        <f t="shared" si="1"/>
        <v>900</v>
      </c>
      <c r="E4" s="2">
        <f t="shared" si="2"/>
        <v>-550</v>
      </c>
      <c r="G4" s="4">
        <f>_xlfn.NORM.DIST(80,68,5,TRUE)</f>
        <v>0.99180246407540384</v>
      </c>
    </row>
    <row r="5" spans="1:9">
      <c r="A5" s="2">
        <f>A4+1</f>
        <v>4</v>
      </c>
      <c r="B5" s="2">
        <f t="shared" si="0"/>
        <v>600</v>
      </c>
      <c r="C5" s="2">
        <f>B5+1000</f>
        <v>1600</v>
      </c>
      <c r="D5" s="2">
        <f t="shared" si="1"/>
        <v>1200</v>
      </c>
      <c r="E5" s="2">
        <f t="shared" si="2"/>
        <v>-400</v>
      </c>
    </row>
    <row r="6" spans="1:9">
      <c r="A6" s="2">
        <f>A5+1</f>
        <v>5</v>
      </c>
      <c r="B6" s="2">
        <f t="shared" si="0"/>
        <v>750</v>
      </c>
      <c r="C6" s="2">
        <f>B6+1000</f>
        <v>1750</v>
      </c>
      <c r="D6" s="2">
        <f t="shared" si="1"/>
        <v>1500</v>
      </c>
      <c r="E6" s="2">
        <f t="shared" si="2"/>
        <v>-250</v>
      </c>
      <c r="G6">
        <f>_xlfn.NORM.INV(0.9,68,5)</f>
        <v>74.407757827723003</v>
      </c>
    </row>
    <row r="7" spans="1:9">
      <c r="A7" s="2">
        <f>A6+1</f>
        <v>6</v>
      </c>
      <c r="B7" s="2">
        <f t="shared" si="0"/>
        <v>900</v>
      </c>
      <c r="C7" s="2">
        <f t="shared" si="3"/>
        <v>1900</v>
      </c>
      <c r="D7" s="2">
        <f t="shared" si="1"/>
        <v>1800</v>
      </c>
      <c r="E7" s="2">
        <f t="shared" si="2"/>
        <v>-100</v>
      </c>
    </row>
    <row r="8" spans="1:9">
      <c r="A8" s="2">
        <f t="shared" ref="A8:A71" si="4">A7+1</f>
        <v>7</v>
      </c>
      <c r="B8" s="2">
        <f t="shared" si="0"/>
        <v>1050</v>
      </c>
      <c r="C8" s="2">
        <f t="shared" si="3"/>
        <v>2050</v>
      </c>
      <c r="D8" s="2">
        <f t="shared" si="1"/>
        <v>2100</v>
      </c>
      <c r="E8" s="2">
        <f t="shared" si="2"/>
        <v>50</v>
      </c>
      <c r="G8" s="4">
        <f>_xlfn.NORM.DIST(60,68,5,TRUE)</f>
        <v>5.4799291699557967E-2</v>
      </c>
    </row>
    <row r="9" spans="1:9">
      <c r="A9" s="2">
        <f t="shared" si="4"/>
        <v>8</v>
      </c>
      <c r="B9" s="2">
        <f t="shared" si="0"/>
        <v>1200</v>
      </c>
      <c r="C9" s="2">
        <f t="shared" si="3"/>
        <v>2200</v>
      </c>
      <c r="D9" s="2">
        <f t="shared" si="1"/>
        <v>2400</v>
      </c>
      <c r="E9" s="2">
        <f t="shared" si="2"/>
        <v>200</v>
      </c>
    </row>
    <row r="10" spans="1:9">
      <c r="A10" s="2">
        <f t="shared" si="4"/>
        <v>9</v>
      </c>
      <c r="B10" s="2">
        <f t="shared" si="0"/>
        <v>1350</v>
      </c>
      <c r="C10" s="2">
        <f t="shared" si="3"/>
        <v>2350</v>
      </c>
      <c r="D10" s="2">
        <f t="shared" si="1"/>
        <v>2700</v>
      </c>
      <c r="E10" s="2">
        <f t="shared" si="2"/>
        <v>350</v>
      </c>
    </row>
    <row r="11" spans="1:9">
      <c r="A11" s="2">
        <f t="shared" si="4"/>
        <v>10</v>
      </c>
      <c r="B11" s="2">
        <f t="shared" si="0"/>
        <v>1500</v>
      </c>
      <c r="C11" s="2">
        <f t="shared" si="3"/>
        <v>2500</v>
      </c>
      <c r="D11" s="2">
        <f t="shared" si="1"/>
        <v>3000</v>
      </c>
      <c r="E11" s="2">
        <f t="shared" si="2"/>
        <v>500</v>
      </c>
    </row>
    <row r="12" spans="1:9">
      <c r="A12" s="2">
        <f t="shared" si="4"/>
        <v>11</v>
      </c>
      <c r="B12" s="2">
        <f t="shared" si="0"/>
        <v>1650</v>
      </c>
      <c r="C12" s="2">
        <f t="shared" si="3"/>
        <v>2650</v>
      </c>
      <c r="D12" s="2">
        <f t="shared" si="1"/>
        <v>3300</v>
      </c>
      <c r="E12" s="2">
        <f t="shared" si="2"/>
        <v>650</v>
      </c>
    </row>
    <row r="13" spans="1:9">
      <c r="A13" s="2">
        <f t="shared" si="4"/>
        <v>12</v>
      </c>
      <c r="B13" s="2">
        <f t="shared" si="0"/>
        <v>1800</v>
      </c>
      <c r="C13" s="2">
        <f t="shared" si="3"/>
        <v>2800</v>
      </c>
      <c r="D13" s="2">
        <f t="shared" si="1"/>
        <v>3600</v>
      </c>
      <c r="E13" s="2">
        <f t="shared" si="2"/>
        <v>800</v>
      </c>
    </row>
    <row r="14" spans="1:9">
      <c r="A14" s="2">
        <f t="shared" si="4"/>
        <v>13</v>
      </c>
      <c r="B14" s="2">
        <f t="shared" si="0"/>
        <v>1950</v>
      </c>
      <c r="C14" s="2">
        <f t="shared" si="3"/>
        <v>2950</v>
      </c>
      <c r="D14" s="2">
        <f t="shared" si="1"/>
        <v>3900</v>
      </c>
      <c r="E14" s="2">
        <f t="shared" si="2"/>
        <v>950</v>
      </c>
    </row>
    <row r="15" spans="1:9">
      <c r="A15" s="2">
        <f t="shared" si="4"/>
        <v>14</v>
      </c>
      <c r="B15" s="2">
        <f t="shared" si="0"/>
        <v>2100</v>
      </c>
      <c r="C15" s="2">
        <f t="shared" si="3"/>
        <v>3100</v>
      </c>
      <c r="D15" s="2">
        <f t="shared" si="1"/>
        <v>4200</v>
      </c>
      <c r="E15" s="2">
        <f t="shared" si="2"/>
        <v>1100</v>
      </c>
    </row>
    <row r="16" spans="1:9">
      <c r="A16" s="2">
        <f t="shared" si="4"/>
        <v>15</v>
      </c>
      <c r="B16" s="2">
        <f t="shared" si="0"/>
        <v>2250</v>
      </c>
      <c r="C16" s="2">
        <f t="shared" si="3"/>
        <v>3250</v>
      </c>
      <c r="D16" s="2">
        <f t="shared" si="1"/>
        <v>4500</v>
      </c>
      <c r="E16" s="2">
        <f t="shared" si="2"/>
        <v>1250</v>
      </c>
    </row>
    <row r="17" spans="1:5">
      <c r="A17" s="2">
        <f t="shared" si="4"/>
        <v>16</v>
      </c>
      <c r="B17" s="2">
        <f t="shared" si="0"/>
        <v>2400</v>
      </c>
      <c r="C17" s="2">
        <f t="shared" si="3"/>
        <v>3400</v>
      </c>
      <c r="D17" s="2">
        <f t="shared" si="1"/>
        <v>4800</v>
      </c>
      <c r="E17" s="2">
        <f t="shared" si="2"/>
        <v>1400</v>
      </c>
    </row>
    <row r="18" spans="1:5">
      <c r="A18" s="2">
        <f t="shared" si="4"/>
        <v>17</v>
      </c>
      <c r="B18" s="2">
        <f t="shared" si="0"/>
        <v>2550</v>
      </c>
      <c r="C18" s="2">
        <f t="shared" si="3"/>
        <v>3550</v>
      </c>
      <c r="D18" s="2">
        <f t="shared" si="1"/>
        <v>5100</v>
      </c>
      <c r="E18" s="2">
        <f t="shared" si="2"/>
        <v>1550</v>
      </c>
    </row>
    <row r="19" spans="1:5">
      <c r="A19" s="2">
        <f t="shared" si="4"/>
        <v>18</v>
      </c>
      <c r="B19" s="2">
        <f t="shared" si="0"/>
        <v>2700</v>
      </c>
      <c r="C19" s="2">
        <f t="shared" si="3"/>
        <v>3700</v>
      </c>
      <c r="D19" s="2">
        <f t="shared" si="1"/>
        <v>5400</v>
      </c>
      <c r="E19" s="2">
        <f t="shared" si="2"/>
        <v>1700</v>
      </c>
    </row>
    <row r="20" spans="1:5">
      <c r="A20" s="2">
        <f t="shared" si="4"/>
        <v>19</v>
      </c>
      <c r="B20" s="2">
        <f t="shared" si="0"/>
        <v>2850</v>
      </c>
      <c r="C20" s="2">
        <f t="shared" si="3"/>
        <v>3850</v>
      </c>
      <c r="D20" s="2">
        <f t="shared" si="1"/>
        <v>5700</v>
      </c>
      <c r="E20" s="2">
        <f t="shared" si="2"/>
        <v>1850</v>
      </c>
    </row>
    <row r="21" spans="1:5">
      <c r="A21" s="2">
        <f t="shared" si="4"/>
        <v>20</v>
      </c>
      <c r="B21" s="2">
        <f t="shared" si="0"/>
        <v>3000</v>
      </c>
      <c r="C21" s="2">
        <f t="shared" si="3"/>
        <v>4000</v>
      </c>
      <c r="D21" s="2">
        <f t="shared" si="1"/>
        <v>6000</v>
      </c>
      <c r="E21" s="2">
        <f t="shared" si="2"/>
        <v>2000</v>
      </c>
    </row>
    <row r="22" spans="1:5">
      <c r="A22" s="2">
        <f t="shared" si="4"/>
        <v>21</v>
      </c>
      <c r="B22" s="2">
        <f t="shared" si="0"/>
        <v>3150</v>
      </c>
      <c r="C22" s="2">
        <f t="shared" si="3"/>
        <v>4150</v>
      </c>
      <c r="D22" s="2">
        <f t="shared" si="1"/>
        <v>6300</v>
      </c>
      <c r="E22" s="2">
        <f t="shared" si="2"/>
        <v>2150</v>
      </c>
    </row>
    <row r="23" spans="1:5">
      <c r="A23" s="2">
        <f t="shared" si="4"/>
        <v>22</v>
      </c>
      <c r="B23" s="2">
        <f t="shared" si="0"/>
        <v>3300</v>
      </c>
      <c r="C23" s="2">
        <f t="shared" si="3"/>
        <v>4300</v>
      </c>
      <c r="D23" s="2">
        <f t="shared" si="1"/>
        <v>6600</v>
      </c>
      <c r="E23" s="2">
        <f t="shared" si="2"/>
        <v>2300</v>
      </c>
    </row>
    <row r="24" spans="1:5">
      <c r="A24" s="2">
        <f t="shared" si="4"/>
        <v>23</v>
      </c>
      <c r="B24" s="2">
        <f t="shared" si="0"/>
        <v>3450</v>
      </c>
      <c r="C24" s="2">
        <f t="shared" si="3"/>
        <v>4450</v>
      </c>
      <c r="D24" s="2">
        <f t="shared" si="1"/>
        <v>6900</v>
      </c>
      <c r="E24" s="2">
        <f t="shared" si="2"/>
        <v>2450</v>
      </c>
    </row>
    <row r="25" spans="1:5">
      <c r="A25" s="2">
        <f t="shared" si="4"/>
        <v>24</v>
      </c>
      <c r="B25" s="2">
        <f t="shared" si="0"/>
        <v>3600</v>
      </c>
      <c r="C25" s="2">
        <f t="shared" si="3"/>
        <v>4600</v>
      </c>
      <c r="D25" s="2">
        <f t="shared" si="1"/>
        <v>7200</v>
      </c>
      <c r="E25" s="2">
        <f t="shared" si="2"/>
        <v>2600</v>
      </c>
    </row>
    <row r="26" spans="1:5">
      <c r="A26" s="2">
        <f t="shared" si="4"/>
        <v>25</v>
      </c>
      <c r="B26" s="2">
        <f t="shared" si="0"/>
        <v>3750</v>
      </c>
      <c r="C26" s="2">
        <f t="shared" si="3"/>
        <v>4750</v>
      </c>
      <c r="D26" s="2">
        <f t="shared" si="1"/>
        <v>7500</v>
      </c>
      <c r="E26" s="2">
        <f t="shared" si="2"/>
        <v>2750</v>
      </c>
    </row>
    <row r="27" spans="1:5">
      <c r="A27" s="2">
        <f t="shared" si="4"/>
        <v>26</v>
      </c>
      <c r="B27" s="2">
        <f t="shared" si="0"/>
        <v>3900</v>
      </c>
      <c r="C27" s="2">
        <f t="shared" si="3"/>
        <v>4900</v>
      </c>
      <c r="D27" s="2">
        <f t="shared" si="1"/>
        <v>7800</v>
      </c>
      <c r="E27" s="2">
        <f t="shared" si="2"/>
        <v>2900</v>
      </c>
    </row>
    <row r="28" spans="1:5">
      <c r="A28" s="2">
        <f t="shared" si="4"/>
        <v>27</v>
      </c>
      <c r="B28" s="2">
        <f t="shared" si="0"/>
        <v>4050</v>
      </c>
      <c r="C28" s="2">
        <f t="shared" si="3"/>
        <v>5050</v>
      </c>
      <c r="D28" s="2">
        <f t="shared" si="1"/>
        <v>8100</v>
      </c>
      <c r="E28" s="2">
        <f t="shared" si="2"/>
        <v>3050</v>
      </c>
    </row>
    <row r="29" spans="1:5">
      <c r="A29" s="2">
        <f t="shared" si="4"/>
        <v>28</v>
      </c>
      <c r="B29" s="2">
        <f t="shared" si="0"/>
        <v>4200</v>
      </c>
      <c r="C29" s="2">
        <f t="shared" si="3"/>
        <v>5200</v>
      </c>
      <c r="D29" s="2">
        <f t="shared" si="1"/>
        <v>8400</v>
      </c>
      <c r="E29" s="2">
        <f t="shared" si="2"/>
        <v>3200</v>
      </c>
    </row>
    <row r="30" spans="1:5">
      <c r="A30" s="2">
        <f t="shared" si="4"/>
        <v>29</v>
      </c>
      <c r="B30" s="2">
        <f t="shared" si="0"/>
        <v>4350</v>
      </c>
      <c r="C30" s="2">
        <f t="shared" si="3"/>
        <v>5350</v>
      </c>
      <c r="D30" s="2">
        <f t="shared" si="1"/>
        <v>8700</v>
      </c>
      <c r="E30" s="2">
        <f t="shared" si="2"/>
        <v>3350</v>
      </c>
    </row>
    <row r="31" spans="1:5">
      <c r="A31" s="2">
        <f t="shared" si="4"/>
        <v>30</v>
      </c>
      <c r="B31" s="2">
        <f t="shared" si="0"/>
        <v>4500</v>
      </c>
      <c r="C31" s="2">
        <f t="shared" si="3"/>
        <v>5500</v>
      </c>
      <c r="D31" s="2">
        <f t="shared" si="1"/>
        <v>9000</v>
      </c>
      <c r="E31" s="2">
        <f t="shared" si="2"/>
        <v>3500</v>
      </c>
    </row>
    <row r="32" spans="1:5">
      <c r="A32" s="2">
        <f t="shared" si="4"/>
        <v>31</v>
      </c>
      <c r="B32" s="2">
        <f t="shared" si="0"/>
        <v>4650</v>
      </c>
      <c r="C32" s="2">
        <f t="shared" si="3"/>
        <v>5650</v>
      </c>
      <c r="D32" s="2">
        <f t="shared" si="1"/>
        <v>9300</v>
      </c>
      <c r="E32" s="2">
        <f t="shared" si="2"/>
        <v>3650</v>
      </c>
    </row>
    <row r="33" spans="1:5">
      <c r="A33" s="2">
        <f t="shared" si="4"/>
        <v>32</v>
      </c>
      <c r="B33" s="2">
        <f t="shared" si="0"/>
        <v>4800</v>
      </c>
      <c r="C33" s="2">
        <f t="shared" si="3"/>
        <v>5800</v>
      </c>
      <c r="D33" s="2">
        <f t="shared" si="1"/>
        <v>9600</v>
      </c>
      <c r="E33" s="2">
        <f t="shared" si="2"/>
        <v>3800</v>
      </c>
    </row>
    <row r="34" spans="1:5">
      <c r="A34" s="2">
        <f t="shared" si="4"/>
        <v>33</v>
      </c>
      <c r="B34" s="2">
        <f t="shared" si="0"/>
        <v>4950</v>
      </c>
      <c r="C34" s="2">
        <f t="shared" si="3"/>
        <v>5950</v>
      </c>
      <c r="D34" s="2">
        <f t="shared" si="1"/>
        <v>9900</v>
      </c>
      <c r="E34" s="2">
        <f t="shared" si="2"/>
        <v>3950</v>
      </c>
    </row>
    <row r="35" spans="1:5">
      <c r="A35" s="2">
        <f t="shared" si="4"/>
        <v>34</v>
      </c>
      <c r="B35" s="2">
        <f t="shared" si="0"/>
        <v>5100</v>
      </c>
      <c r="C35" s="2">
        <f t="shared" si="3"/>
        <v>6100</v>
      </c>
      <c r="D35" s="2">
        <f t="shared" si="1"/>
        <v>10200</v>
      </c>
      <c r="E35" s="2">
        <f t="shared" si="2"/>
        <v>4100</v>
      </c>
    </row>
    <row r="36" spans="1:5">
      <c r="A36" s="2">
        <f t="shared" si="4"/>
        <v>35</v>
      </c>
      <c r="B36" s="2">
        <f t="shared" si="0"/>
        <v>5250</v>
      </c>
      <c r="C36" s="2">
        <f t="shared" si="3"/>
        <v>6250</v>
      </c>
      <c r="D36" s="2">
        <f t="shared" si="1"/>
        <v>10500</v>
      </c>
      <c r="E36" s="2">
        <f t="shared" si="2"/>
        <v>4250</v>
      </c>
    </row>
    <row r="37" spans="1:5">
      <c r="A37" s="2">
        <f t="shared" si="4"/>
        <v>36</v>
      </c>
      <c r="B37" s="2">
        <f t="shared" si="0"/>
        <v>5400</v>
      </c>
      <c r="C37" s="2">
        <f t="shared" si="3"/>
        <v>6400</v>
      </c>
      <c r="D37" s="2">
        <f t="shared" si="1"/>
        <v>10800</v>
      </c>
      <c r="E37" s="2">
        <f t="shared" si="2"/>
        <v>4400</v>
      </c>
    </row>
    <row r="38" spans="1:5">
      <c r="A38" s="2">
        <f t="shared" si="4"/>
        <v>37</v>
      </c>
      <c r="B38" s="2">
        <f t="shared" si="0"/>
        <v>5550</v>
      </c>
      <c r="C38" s="2">
        <f t="shared" si="3"/>
        <v>6550</v>
      </c>
      <c r="D38" s="2">
        <f t="shared" si="1"/>
        <v>11100</v>
      </c>
      <c r="E38" s="2">
        <f t="shared" si="2"/>
        <v>4550</v>
      </c>
    </row>
    <row r="39" spans="1:5">
      <c r="A39" s="2">
        <f t="shared" si="4"/>
        <v>38</v>
      </c>
      <c r="B39" s="2">
        <f t="shared" si="0"/>
        <v>5700</v>
      </c>
      <c r="C39" s="2">
        <f t="shared" si="3"/>
        <v>6700</v>
      </c>
      <c r="D39" s="2">
        <f t="shared" si="1"/>
        <v>11400</v>
      </c>
      <c r="E39" s="2">
        <f t="shared" si="2"/>
        <v>4700</v>
      </c>
    </row>
    <row r="40" spans="1:5">
      <c r="A40" s="2">
        <f t="shared" si="4"/>
        <v>39</v>
      </c>
      <c r="B40" s="2">
        <f t="shared" si="0"/>
        <v>5850</v>
      </c>
      <c r="C40" s="2">
        <f t="shared" si="3"/>
        <v>6850</v>
      </c>
      <c r="D40" s="2">
        <f t="shared" si="1"/>
        <v>11700</v>
      </c>
      <c r="E40" s="2">
        <f t="shared" si="2"/>
        <v>4850</v>
      </c>
    </row>
    <row r="41" spans="1:5">
      <c r="A41" s="2">
        <f t="shared" si="4"/>
        <v>40</v>
      </c>
      <c r="B41" s="2">
        <f t="shared" si="0"/>
        <v>6000</v>
      </c>
      <c r="C41" s="2">
        <f t="shared" si="3"/>
        <v>7000</v>
      </c>
      <c r="D41" s="2">
        <f t="shared" si="1"/>
        <v>12000</v>
      </c>
      <c r="E41" s="2">
        <f t="shared" si="2"/>
        <v>5000</v>
      </c>
    </row>
    <row r="42" spans="1:5">
      <c r="A42" s="2">
        <f t="shared" si="4"/>
        <v>41</v>
      </c>
      <c r="B42" s="2">
        <f t="shared" si="0"/>
        <v>6150</v>
      </c>
      <c r="C42" s="2">
        <f t="shared" si="3"/>
        <v>7150</v>
      </c>
      <c r="D42" s="2">
        <f t="shared" si="1"/>
        <v>12300</v>
      </c>
      <c r="E42" s="2">
        <f t="shared" si="2"/>
        <v>5150</v>
      </c>
    </row>
    <row r="43" spans="1:5">
      <c r="A43" s="2">
        <f t="shared" si="4"/>
        <v>42</v>
      </c>
      <c r="B43" s="2">
        <f t="shared" si="0"/>
        <v>6300</v>
      </c>
      <c r="C43" s="2">
        <f t="shared" si="3"/>
        <v>7300</v>
      </c>
      <c r="D43" s="2">
        <f t="shared" si="1"/>
        <v>12600</v>
      </c>
      <c r="E43" s="2">
        <f t="shared" si="2"/>
        <v>5300</v>
      </c>
    </row>
    <row r="44" spans="1:5">
      <c r="A44" s="2">
        <f t="shared" si="4"/>
        <v>43</v>
      </c>
      <c r="B44" s="2">
        <f t="shared" si="0"/>
        <v>6450</v>
      </c>
      <c r="C44" s="2">
        <f t="shared" si="3"/>
        <v>7450</v>
      </c>
      <c r="D44" s="2">
        <f t="shared" si="1"/>
        <v>12900</v>
      </c>
      <c r="E44" s="2">
        <f t="shared" si="2"/>
        <v>5450</v>
      </c>
    </row>
    <row r="45" spans="1:5">
      <c r="A45" s="2">
        <f t="shared" si="4"/>
        <v>44</v>
      </c>
      <c r="B45" s="2">
        <f t="shared" si="0"/>
        <v>6600</v>
      </c>
      <c r="C45" s="2">
        <f t="shared" si="3"/>
        <v>7600</v>
      </c>
      <c r="D45" s="2">
        <f t="shared" si="1"/>
        <v>13200</v>
      </c>
      <c r="E45" s="2">
        <f t="shared" si="2"/>
        <v>5600</v>
      </c>
    </row>
    <row r="46" spans="1:5">
      <c r="A46" s="2">
        <f t="shared" si="4"/>
        <v>45</v>
      </c>
      <c r="B46" s="2">
        <f t="shared" si="0"/>
        <v>6750</v>
      </c>
      <c r="C46" s="2">
        <f t="shared" si="3"/>
        <v>7750</v>
      </c>
      <c r="D46" s="2">
        <f t="shared" si="1"/>
        <v>13500</v>
      </c>
      <c r="E46" s="2">
        <f t="shared" si="2"/>
        <v>5750</v>
      </c>
    </row>
    <row r="47" spans="1:5">
      <c r="A47" s="2">
        <f t="shared" si="4"/>
        <v>46</v>
      </c>
      <c r="B47" s="2">
        <f t="shared" si="0"/>
        <v>6900</v>
      </c>
      <c r="C47" s="2">
        <f t="shared" si="3"/>
        <v>7900</v>
      </c>
      <c r="D47" s="2">
        <f t="shared" si="1"/>
        <v>13800</v>
      </c>
      <c r="E47" s="2">
        <f t="shared" si="2"/>
        <v>5900</v>
      </c>
    </row>
    <row r="48" spans="1:5">
      <c r="A48" s="2">
        <f t="shared" si="4"/>
        <v>47</v>
      </c>
      <c r="B48" s="2">
        <f t="shared" si="0"/>
        <v>7050</v>
      </c>
      <c r="C48" s="2">
        <f t="shared" si="3"/>
        <v>8050</v>
      </c>
      <c r="D48" s="2">
        <f t="shared" si="1"/>
        <v>14100</v>
      </c>
      <c r="E48" s="2">
        <f t="shared" si="2"/>
        <v>6050</v>
      </c>
    </row>
    <row r="49" spans="1:5">
      <c r="A49" s="2">
        <f t="shared" si="4"/>
        <v>48</v>
      </c>
      <c r="B49" s="2">
        <f t="shared" si="0"/>
        <v>7200</v>
      </c>
      <c r="C49" s="2">
        <f t="shared" si="3"/>
        <v>8200</v>
      </c>
      <c r="D49" s="2">
        <f t="shared" si="1"/>
        <v>14400</v>
      </c>
      <c r="E49" s="2">
        <f t="shared" si="2"/>
        <v>6200</v>
      </c>
    </row>
    <row r="50" spans="1:5">
      <c r="A50" s="2">
        <f t="shared" si="4"/>
        <v>49</v>
      </c>
      <c r="B50" s="2">
        <f t="shared" si="0"/>
        <v>7350</v>
      </c>
      <c r="C50" s="2">
        <f t="shared" si="3"/>
        <v>8350</v>
      </c>
      <c r="D50" s="2">
        <f t="shared" si="1"/>
        <v>14700</v>
      </c>
      <c r="E50" s="2">
        <f t="shared" si="2"/>
        <v>6350</v>
      </c>
    </row>
    <row r="51" spans="1:5">
      <c r="A51" s="2">
        <f t="shared" si="4"/>
        <v>50</v>
      </c>
      <c r="B51" s="2">
        <f t="shared" si="0"/>
        <v>7500</v>
      </c>
      <c r="C51" s="2">
        <f t="shared" si="3"/>
        <v>8500</v>
      </c>
      <c r="D51" s="2">
        <f t="shared" si="1"/>
        <v>15000</v>
      </c>
      <c r="E51" s="2">
        <f t="shared" si="2"/>
        <v>6500</v>
      </c>
    </row>
    <row r="52" spans="1:5">
      <c r="A52" s="2">
        <f t="shared" si="4"/>
        <v>51</v>
      </c>
      <c r="B52" s="2">
        <f t="shared" si="0"/>
        <v>7650</v>
      </c>
      <c r="C52" s="2">
        <f t="shared" si="3"/>
        <v>8650</v>
      </c>
      <c r="D52" s="2">
        <f t="shared" si="1"/>
        <v>15300</v>
      </c>
      <c r="E52" s="2">
        <f t="shared" si="2"/>
        <v>6650</v>
      </c>
    </row>
    <row r="53" spans="1:5">
      <c r="A53" s="2">
        <f t="shared" si="4"/>
        <v>52</v>
      </c>
      <c r="B53" s="2">
        <f t="shared" si="0"/>
        <v>7800</v>
      </c>
      <c r="C53" s="2">
        <f t="shared" si="3"/>
        <v>8800</v>
      </c>
      <c r="D53" s="2">
        <f t="shared" si="1"/>
        <v>15600</v>
      </c>
      <c r="E53" s="2">
        <f t="shared" si="2"/>
        <v>6800</v>
      </c>
    </row>
    <row r="54" spans="1:5">
      <c r="A54" s="2">
        <f t="shared" si="4"/>
        <v>53</v>
      </c>
      <c r="B54" s="2">
        <f t="shared" si="0"/>
        <v>7950</v>
      </c>
      <c r="C54" s="2">
        <f t="shared" si="3"/>
        <v>8950</v>
      </c>
      <c r="D54" s="2">
        <f t="shared" si="1"/>
        <v>15900</v>
      </c>
      <c r="E54" s="2">
        <f t="shared" si="2"/>
        <v>6950</v>
      </c>
    </row>
    <row r="55" spans="1:5">
      <c r="A55" s="2">
        <f t="shared" si="4"/>
        <v>54</v>
      </c>
      <c r="B55" s="2">
        <f t="shared" si="0"/>
        <v>8100</v>
      </c>
      <c r="C55" s="2">
        <f t="shared" si="3"/>
        <v>9100</v>
      </c>
      <c r="D55" s="2">
        <f t="shared" si="1"/>
        <v>16200</v>
      </c>
      <c r="E55" s="2">
        <f t="shared" si="2"/>
        <v>7100</v>
      </c>
    </row>
    <row r="56" spans="1:5">
      <c r="A56" s="2">
        <f t="shared" si="4"/>
        <v>55</v>
      </c>
      <c r="B56" s="2">
        <f t="shared" si="0"/>
        <v>8250</v>
      </c>
      <c r="C56" s="2">
        <f t="shared" si="3"/>
        <v>9250</v>
      </c>
      <c r="D56" s="2">
        <f t="shared" si="1"/>
        <v>16500</v>
      </c>
      <c r="E56" s="2">
        <f t="shared" si="2"/>
        <v>7250</v>
      </c>
    </row>
    <row r="57" spans="1:5">
      <c r="A57" s="2">
        <f t="shared" si="4"/>
        <v>56</v>
      </c>
      <c r="B57" s="2">
        <f t="shared" si="0"/>
        <v>8400</v>
      </c>
      <c r="C57" s="2">
        <f t="shared" si="3"/>
        <v>9400</v>
      </c>
      <c r="D57" s="2">
        <f t="shared" si="1"/>
        <v>16800</v>
      </c>
      <c r="E57" s="2">
        <f t="shared" si="2"/>
        <v>7400</v>
      </c>
    </row>
    <row r="58" spans="1:5">
      <c r="A58" s="2">
        <f t="shared" si="4"/>
        <v>57</v>
      </c>
      <c r="B58" s="2">
        <f t="shared" si="0"/>
        <v>8550</v>
      </c>
      <c r="C58" s="2">
        <f t="shared" si="3"/>
        <v>9550</v>
      </c>
      <c r="D58" s="2">
        <f t="shared" si="1"/>
        <v>17100</v>
      </c>
      <c r="E58" s="2">
        <f t="shared" si="2"/>
        <v>7550</v>
      </c>
    </row>
    <row r="59" spans="1:5">
      <c r="A59" s="2">
        <f t="shared" si="4"/>
        <v>58</v>
      </c>
      <c r="B59" s="2">
        <f t="shared" si="0"/>
        <v>8700</v>
      </c>
      <c r="C59" s="2">
        <f t="shared" si="3"/>
        <v>9700</v>
      </c>
      <c r="D59" s="2">
        <f t="shared" si="1"/>
        <v>17400</v>
      </c>
      <c r="E59" s="2">
        <f t="shared" si="2"/>
        <v>7700</v>
      </c>
    </row>
    <row r="60" spans="1:5">
      <c r="A60" s="2">
        <f t="shared" si="4"/>
        <v>59</v>
      </c>
      <c r="B60" s="2">
        <f t="shared" si="0"/>
        <v>8850</v>
      </c>
      <c r="C60" s="2">
        <f t="shared" si="3"/>
        <v>9850</v>
      </c>
      <c r="D60" s="2">
        <f t="shared" si="1"/>
        <v>17700</v>
      </c>
      <c r="E60" s="2">
        <f t="shared" si="2"/>
        <v>7850</v>
      </c>
    </row>
    <row r="61" spans="1:5">
      <c r="A61" s="2">
        <f t="shared" si="4"/>
        <v>60</v>
      </c>
      <c r="B61" s="2">
        <f t="shared" si="0"/>
        <v>9000</v>
      </c>
      <c r="C61" s="2">
        <f t="shared" si="3"/>
        <v>10000</v>
      </c>
      <c r="D61" s="2">
        <f t="shared" si="1"/>
        <v>18000</v>
      </c>
      <c r="E61" s="2">
        <f t="shared" si="2"/>
        <v>8000</v>
      </c>
    </row>
    <row r="62" spans="1:5">
      <c r="A62" s="2">
        <f t="shared" si="4"/>
        <v>61</v>
      </c>
      <c r="B62" s="2">
        <f t="shared" si="0"/>
        <v>9150</v>
      </c>
      <c r="C62" s="2">
        <f t="shared" si="3"/>
        <v>10150</v>
      </c>
      <c r="D62" s="2">
        <f t="shared" si="1"/>
        <v>18300</v>
      </c>
      <c r="E62" s="2">
        <f t="shared" si="2"/>
        <v>8150</v>
      </c>
    </row>
    <row r="63" spans="1:5">
      <c r="A63" s="2">
        <f t="shared" si="4"/>
        <v>62</v>
      </c>
      <c r="B63" s="2">
        <f t="shared" si="0"/>
        <v>9300</v>
      </c>
      <c r="C63" s="2">
        <f t="shared" si="3"/>
        <v>10300</v>
      </c>
      <c r="D63" s="2">
        <f t="shared" si="1"/>
        <v>18600</v>
      </c>
      <c r="E63" s="2">
        <f t="shared" si="2"/>
        <v>8300</v>
      </c>
    </row>
    <row r="64" spans="1:5">
      <c r="A64" s="2">
        <f t="shared" si="4"/>
        <v>63</v>
      </c>
      <c r="B64" s="2">
        <f t="shared" si="0"/>
        <v>9450</v>
      </c>
      <c r="C64" s="2">
        <f t="shared" si="3"/>
        <v>10450</v>
      </c>
      <c r="D64" s="2">
        <f t="shared" si="1"/>
        <v>18900</v>
      </c>
      <c r="E64" s="2">
        <f t="shared" si="2"/>
        <v>8450</v>
      </c>
    </row>
    <row r="65" spans="1:6">
      <c r="A65" s="2">
        <f t="shared" si="4"/>
        <v>64</v>
      </c>
      <c r="B65" s="2">
        <f t="shared" si="0"/>
        <v>9600</v>
      </c>
      <c r="C65" s="2">
        <f t="shared" si="3"/>
        <v>10600</v>
      </c>
      <c r="D65" s="2">
        <f t="shared" si="1"/>
        <v>19200</v>
      </c>
      <c r="E65" s="2">
        <f t="shared" si="2"/>
        <v>8600</v>
      </c>
    </row>
    <row r="66" spans="1:6">
      <c r="A66" s="3">
        <f t="shared" si="4"/>
        <v>65</v>
      </c>
      <c r="B66" s="2">
        <f t="shared" si="0"/>
        <v>9750</v>
      </c>
      <c r="C66" s="2">
        <f>B66+1100</f>
        <v>10850</v>
      </c>
      <c r="D66" s="2">
        <f t="shared" si="1"/>
        <v>19500</v>
      </c>
      <c r="E66" s="2">
        <f t="shared" si="2"/>
        <v>8650</v>
      </c>
      <c r="F66" s="1"/>
    </row>
    <row r="67" spans="1:6">
      <c r="A67" s="3">
        <f t="shared" si="4"/>
        <v>66</v>
      </c>
      <c r="B67" s="2">
        <f t="shared" ref="B67:B73" si="5">A67*150</f>
        <v>9900</v>
      </c>
      <c r="C67" s="2">
        <f t="shared" ref="C67:C73" si="6">B67+1100</f>
        <v>11000</v>
      </c>
      <c r="D67" s="2">
        <f t="shared" ref="D67:D73" si="7">A67*300</f>
        <v>19800</v>
      </c>
      <c r="E67" s="2">
        <f t="shared" ref="E67:E73" si="8">D67-C67</f>
        <v>8800</v>
      </c>
      <c r="F67" s="1"/>
    </row>
    <row r="68" spans="1:6">
      <c r="A68" s="3">
        <f t="shared" si="4"/>
        <v>67</v>
      </c>
      <c r="B68" s="2">
        <f t="shared" si="5"/>
        <v>10050</v>
      </c>
      <c r="C68" s="2">
        <f t="shared" si="6"/>
        <v>11150</v>
      </c>
      <c r="D68" s="2">
        <f t="shared" si="7"/>
        <v>20100</v>
      </c>
      <c r="E68" s="2">
        <f t="shared" si="8"/>
        <v>8950</v>
      </c>
      <c r="F68" s="1"/>
    </row>
    <row r="69" spans="1:6">
      <c r="A69" s="3">
        <f t="shared" si="4"/>
        <v>68</v>
      </c>
      <c r="B69" s="2">
        <f t="shared" si="5"/>
        <v>10200</v>
      </c>
      <c r="C69" s="2">
        <f t="shared" si="6"/>
        <v>11300</v>
      </c>
      <c r="D69" s="2">
        <f t="shared" si="7"/>
        <v>20400</v>
      </c>
      <c r="E69" s="2">
        <f t="shared" si="8"/>
        <v>9100</v>
      </c>
      <c r="F69" s="1"/>
    </row>
    <row r="70" spans="1:6">
      <c r="A70" s="3">
        <f t="shared" si="4"/>
        <v>69</v>
      </c>
      <c r="B70" s="2">
        <f t="shared" si="5"/>
        <v>10350</v>
      </c>
      <c r="C70" s="2">
        <f t="shared" si="6"/>
        <v>11450</v>
      </c>
      <c r="D70" s="2">
        <f t="shared" si="7"/>
        <v>20700</v>
      </c>
      <c r="E70" s="2">
        <f t="shared" si="8"/>
        <v>9250</v>
      </c>
      <c r="F70" s="1"/>
    </row>
    <row r="71" spans="1:6">
      <c r="A71" s="3">
        <f t="shared" si="4"/>
        <v>70</v>
      </c>
      <c r="B71" s="2">
        <f t="shared" si="5"/>
        <v>10500</v>
      </c>
      <c r="C71" s="2">
        <f t="shared" si="6"/>
        <v>11600</v>
      </c>
      <c r="D71" s="2">
        <f t="shared" si="7"/>
        <v>21000</v>
      </c>
      <c r="E71" s="2">
        <f t="shared" si="8"/>
        <v>9400</v>
      </c>
      <c r="F71" s="1"/>
    </row>
    <row r="72" spans="1:6">
      <c r="A72" s="3">
        <f t="shared" ref="A72:A73" si="9">A71+1</f>
        <v>71</v>
      </c>
      <c r="B72" s="2">
        <f t="shared" si="5"/>
        <v>10650</v>
      </c>
      <c r="C72" s="2">
        <f t="shared" si="6"/>
        <v>11750</v>
      </c>
      <c r="D72" s="2">
        <f t="shared" si="7"/>
        <v>21300</v>
      </c>
      <c r="E72" s="2">
        <f t="shared" si="8"/>
        <v>9550</v>
      </c>
      <c r="F72" s="1"/>
    </row>
    <row r="73" spans="1:6">
      <c r="A73" s="3">
        <f t="shared" si="9"/>
        <v>72</v>
      </c>
      <c r="B73" s="2">
        <f t="shared" si="5"/>
        <v>10800</v>
      </c>
      <c r="C73" s="2">
        <f t="shared" si="6"/>
        <v>11900</v>
      </c>
      <c r="D73" s="2">
        <f t="shared" si="7"/>
        <v>21600</v>
      </c>
      <c r="E73" s="2">
        <f t="shared" si="8"/>
        <v>9700</v>
      </c>
      <c r="F73" s="1"/>
    </row>
    <row r="74" spans="1:6">
      <c r="A74" s="1"/>
      <c r="B74" s="1"/>
      <c r="C74" s="1"/>
      <c r="D74" s="1"/>
      <c r="E74" s="1"/>
      <c r="F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DC4A-ED84-4077-8C7E-64E882AA6D6B}">
  <dimension ref="A1:U251"/>
  <sheetViews>
    <sheetView tabSelected="1" topLeftCell="C1" workbookViewId="0">
      <selection activeCell="T5" sqref="T5"/>
    </sheetView>
  </sheetViews>
  <sheetFormatPr defaultRowHeight="14.4"/>
  <cols>
    <col min="16" max="17" width="13.21875" style="4" bestFit="1" customWidth="1"/>
    <col min="18" max="18" width="13.33203125" style="4" bestFit="1" customWidth="1"/>
    <col min="19" max="19" width="11.88671875" style="4" customWidth="1"/>
  </cols>
  <sheetData>
    <row r="1" spans="1:21">
      <c r="A1" s="5" t="s">
        <v>8</v>
      </c>
      <c r="K1" t="s">
        <v>15</v>
      </c>
      <c r="L1" s="6" t="s">
        <v>14</v>
      </c>
      <c r="M1" t="s">
        <v>16</v>
      </c>
      <c r="N1" t="s">
        <v>17</v>
      </c>
      <c r="O1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</row>
    <row r="2" spans="1:21">
      <c r="K2">
        <v>1</v>
      </c>
      <c r="L2">
        <v>200</v>
      </c>
      <c r="M2">
        <v>140</v>
      </c>
      <c r="N2">
        <v>160</v>
      </c>
      <c r="O2">
        <v>177</v>
      </c>
      <c r="P2" s="4">
        <f>_xlfn.NORM.DIST(200,200,0.5,TRUE)</f>
        <v>0.5</v>
      </c>
      <c r="Q2" s="4">
        <f>_xlfn.NORM.DIST(200,201,1,TRUE)</f>
        <v>0.15865525393145699</v>
      </c>
      <c r="R2" s="4">
        <f>_xlfn.NORM.DIST(200,202,1.5,TRUE)</f>
        <v>9.1211219725867876E-2</v>
      </c>
      <c r="S2" s="4">
        <f>L2*(1-P2)-M2</f>
        <v>-40</v>
      </c>
      <c r="T2">
        <f>L2*(1-Q2)-N2</f>
        <v>8.2689492137085949</v>
      </c>
      <c r="U2">
        <f>L2*(1-R2)-O2</f>
        <v>4.7577560548264159</v>
      </c>
    </row>
    <row r="3" spans="1:21">
      <c r="A3" s="5" t="s">
        <v>9</v>
      </c>
      <c r="K3">
        <f>K2+1</f>
        <v>2</v>
      </c>
      <c r="L3">
        <f>200*K3</f>
        <v>400</v>
      </c>
      <c r="M3">
        <f>K3*140</f>
        <v>280</v>
      </c>
      <c r="N3">
        <f>K3*160</f>
        <v>320</v>
      </c>
      <c r="O3">
        <f>K3*177</f>
        <v>354</v>
      </c>
      <c r="P3" s="4">
        <f t="shared" ref="P3:P66" si="0">_xlfn.NORM.DIST(200,200,0.5,TRUE)</f>
        <v>0.5</v>
      </c>
      <c r="Q3" s="4">
        <f t="shared" ref="Q3:Q66" si="1">_xlfn.NORM.DIST(200,201,1,TRUE)</f>
        <v>0.15865525393145699</v>
      </c>
      <c r="R3" s="4">
        <f t="shared" ref="R3:R66" si="2">_xlfn.NORM.DIST(200,202,1.5,TRUE)</f>
        <v>9.1211219725867876E-2</v>
      </c>
      <c r="S3" s="4">
        <f t="shared" ref="S3:S66" si="3">L3*(1-P3)-M3</f>
        <v>-80</v>
      </c>
      <c r="T3">
        <f t="shared" ref="T3:T66" si="4">L3*(1-Q3)-N3</f>
        <v>16.53789842741719</v>
      </c>
      <c r="U3">
        <f t="shared" ref="U3:U66" si="5">L3*(1-R3)-O3</f>
        <v>9.5155121096528319</v>
      </c>
    </row>
    <row r="4" spans="1:21">
      <c r="K4">
        <f t="shared" ref="K4:K67" si="6">K3+1</f>
        <v>3</v>
      </c>
      <c r="L4">
        <f t="shared" ref="L4:L67" si="7">200*K4</f>
        <v>600</v>
      </c>
      <c r="M4">
        <f t="shared" ref="M4:M67" si="8">K4*140</f>
        <v>420</v>
      </c>
      <c r="N4">
        <f t="shared" ref="N4:N67" si="9">K4*160</f>
        <v>480</v>
      </c>
      <c r="O4">
        <f t="shared" ref="O4:O67" si="10">K4*177</f>
        <v>531</v>
      </c>
      <c r="P4" s="4">
        <f t="shared" si="0"/>
        <v>0.5</v>
      </c>
      <c r="Q4" s="4">
        <f t="shared" si="1"/>
        <v>0.15865525393145699</v>
      </c>
      <c r="R4" s="4">
        <f t="shared" si="2"/>
        <v>9.1211219725867876E-2</v>
      </c>
      <c r="S4" s="4">
        <f t="shared" si="3"/>
        <v>-120</v>
      </c>
      <c r="T4">
        <f t="shared" si="4"/>
        <v>24.806847641125842</v>
      </c>
      <c r="U4">
        <f t="shared" si="5"/>
        <v>14.273268164479305</v>
      </c>
    </row>
    <row r="5" spans="1:21">
      <c r="A5" s="5" t="s">
        <v>10</v>
      </c>
      <c r="K5">
        <f t="shared" si="6"/>
        <v>4</v>
      </c>
      <c r="L5">
        <f t="shared" si="7"/>
        <v>800</v>
      </c>
      <c r="M5">
        <f t="shared" si="8"/>
        <v>560</v>
      </c>
      <c r="N5">
        <f t="shared" si="9"/>
        <v>640</v>
      </c>
      <c r="O5">
        <f t="shared" si="10"/>
        <v>708</v>
      </c>
      <c r="P5" s="4">
        <f t="shared" si="0"/>
        <v>0.5</v>
      </c>
      <c r="Q5" s="4">
        <f t="shared" si="1"/>
        <v>0.15865525393145699</v>
      </c>
      <c r="R5" s="4">
        <f t="shared" si="2"/>
        <v>9.1211219725867876E-2</v>
      </c>
      <c r="S5" s="4">
        <f t="shared" si="3"/>
        <v>-160</v>
      </c>
      <c r="T5">
        <f t="shared" si="4"/>
        <v>33.07579685483438</v>
      </c>
      <c r="U5">
        <f t="shared" si="5"/>
        <v>19.031024219305664</v>
      </c>
    </row>
    <row r="6" spans="1:21">
      <c r="K6">
        <f t="shared" si="6"/>
        <v>5</v>
      </c>
      <c r="L6">
        <f t="shared" si="7"/>
        <v>1000</v>
      </c>
      <c r="M6">
        <f t="shared" si="8"/>
        <v>700</v>
      </c>
      <c r="N6">
        <f t="shared" si="9"/>
        <v>800</v>
      </c>
      <c r="O6">
        <f t="shared" si="10"/>
        <v>885</v>
      </c>
      <c r="P6" s="4">
        <f t="shared" si="0"/>
        <v>0.5</v>
      </c>
      <c r="Q6" s="4">
        <f t="shared" si="1"/>
        <v>0.15865525393145699</v>
      </c>
      <c r="R6" s="4">
        <f t="shared" si="2"/>
        <v>9.1211219725867876E-2</v>
      </c>
      <c r="S6" s="4">
        <f t="shared" si="3"/>
        <v>-200</v>
      </c>
      <c r="T6">
        <f t="shared" si="4"/>
        <v>41.344746068543031</v>
      </c>
      <c r="U6">
        <f t="shared" si="5"/>
        <v>23.788780274132137</v>
      </c>
    </row>
    <row r="7" spans="1:21">
      <c r="K7">
        <f t="shared" si="6"/>
        <v>6</v>
      </c>
      <c r="L7">
        <f t="shared" si="7"/>
        <v>1200</v>
      </c>
      <c r="M7">
        <f t="shared" si="8"/>
        <v>840</v>
      </c>
      <c r="N7">
        <f t="shared" si="9"/>
        <v>960</v>
      </c>
      <c r="O7">
        <f t="shared" si="10"/>
        <v>1062</v>
      </c>
      <c r="P7" s="4">
        <f t="shared" si="0"/>
        <v>0.5</v>
      </c>
      <c r="Q7" s="4">
        <f t="shared" si="1"/>
        <v>0.15865525393145699</v>
      </c>
      <c r="R7" s="4">
        <f t="shared" si="2"/>
        <v>9.1211219725867876E-2</v>
      </c>
      <c r="S7" s="4">
        <f t="shared" si="3"/>
        <v>-240</v>
      </c>
      <c r="T7">
        <f t="shared" si="4"/>
        <v>49.613695282251683</v>
      </c>
      <c r="U7">
        <f t="shared" si="5"/>
        <v>28.546536328958609</v>
      </c>
    </row>
    <row r="8" spans="1:21">
      <c r="C8" s="4">
        <f>_xlfn.NORM.DIST(200,202,1.5,TRUE)</f>
        <v>9.1211219725867876E-2</v>
      </c>
      <c r="K8">
        <f t="shared" si="6"/>
        <v>7</v>
      </c>
      <c r="L8">
        <f t="shared" si="7"/>
        <v>1400</v>
      </c>
      <c r="M8">
        <f t="shared" si="8"/>
        <v>980</v>
      </c>
      <c r="N8">
        <f t="shared" si="9"/>
        <v>1120</v>
      </c>
      <c r="O8">
        <f t="shared" si="10"/>
        <v>1239</v>
      </c>
      <c r="P8" s="4">
        <f t="shared" si="0"/>
        <v>0.5</v>
      </c>
      <c r="Q8" s="4">
        <f t="shared" si="1"/>
        <v>0.15865525393145699</v>
      </c>
      <c r="R8" s="4">
        <f t="shared" si="2"/>
        <v>9.1211219725867876E-2</v>
      </c>
      <c r="S8" s="4">
        <f t="shared" si="3"/>
        <v>-280</v>
      </c>
      <c r="T8">
        <f t="shared" si="4"/>
        <v>57.882644495960221</v>
      </c>
      <c r="U8">
        <f t="shared" si="5"/>
        <v>33.304292383784968</v>
      </c>
    </row>
    <row r="9" spans="1:21">
      <c r="K9">
        <f t="shared" si="6"/>
        <v>8</v>
      </c>
      <c r="L9">
        <f t="shared" si="7"/>
        <v>1600</v>
      </c>
      <c r="M9">
        <f t="shared" si="8"/>
        <v>1120</v>
      </c>
      <c r="N9">
        <f t="shared" si="9"/>
        <v>1280</v>
      </c>
      <c r="O9">
        <f t="shared" si="10"/>
        <v>1416</v>
      </c>
      <c r="P9" s="4">
        <f t="shared" si="0"/>
        <v>0.5</v>
      </c>
      <c r="Q9" s="4">
        <f t="shared" si="1"/>
        <v>0.15865525393145699</v>
      </c>
      <c r="R9" s="4">
        <f t="shared" si="2"/>
        <v>9.1211219725867876E-2</v>
      </c>
      <c r="S9" s="4">
        <f t="shared" si="3"/>
        <v>-320</v>
      </c>
      <c r="T9">
        <f t="shared" si="4"/>
        <v>66.151593709668759</v>
      </c>
      <c r="U9">
        <f t="shared" si="5"/>
        <v>38.062048438611328</v>
      </c>
    </row>
    <row r="10" spans="1:21">
      <c r="B10" t="s">
        <v>11</v>
      </c>
      <c r="D10" s="4">
        <f>_xlfn.NORM.DIST(202,200,0.5,TRUE) - _xlfn.NORM.DIST( 199, 200,0.5,TRUE)</f>
        <v>0.97721819680998767</v>
      </c>
      <c r="K10">
        <f t="shared" si="6"/>
        <v>9</v>
      </c>
      <c r="L10">
        <f t="shared" si="7"/>
        <v>1800</v>
      </c>
      <c r="M10">
        <f t="shared" si="8"/>
        <v>1260</v>
      </c>
      <c r="N10">
        <f t="shared" si="9"/>
        <v>1440</v>
      </c>
      <c r="O10">
        <f t="shared" si="10"/>
        <v>1593</v>
      </c>
      <c r="P10" s="4">
        <f t="shared" si="0"/>
        <v>0.5</v>
      </c>
      <c r="Q10" s="4">
        <f t="shared" si="1"/>
        <v>0.15865525393145699</v>
      </c>
      <c r="R10" s="4">
        <f t="shared" si="2"/>
        <v>9.1211219725867876E-2</v>
      </c>
      <c r="S10" s="4">
        <f t="shared" si="3"/>
        <v>-360</v>
      </c>
      <c r="T10">
        <f t="shared" si="4"/>
        <v>74.420542923377525</v>
      </c>
      <c r="U10">
        <f t="shared" si="5"/>
        <v>42.819804493437914</v>
      </c>
    </row>
    <row r="11" spans="1:21">
      <c r="D11" s="4"/>
      <c r="K11">
        <f t="shared" si="6"/>
        <v>10</v>
      </c>
      <c r="L11">
        <f t="shared" si="7"/>
        <v>2000</v>
      </c>
      <c r="M11">
        <f t="shared" si="8"/>
        <v>1400</v>
      </c>
      <c r="N11">
        <f t="shared" si="9"/>
        <v>1600</v>
      </c>
      <c r="O11">
        <f t="shared" si="10"/>
        <v>1770</v>
      </c>
      <c r="P11" s="4">
        <f t="shared" si="0"/>
        <v>0.5</v>
      </c>
      <c r="Q11" s="4">
        <f t="shared" si="1"/>
        <v>0.15865525393145699</v>
      </c>
      <c r="R11" s="4">
        <f t="shared" si="2"/>
        <v>9.1211219725867876E-2</v>
      </c>
      <c r="S11" s="4">
        <f t="shared" si="3"/>
        <v>-400</v>
      </c>
      <c r="T11">
        <f t="shared" si="4"/>
        <v>82.689492137086063</v>
      </c>
      <c r="U11">
        <f t="shared" si="5"/>
        <v>47.577560548264273</v>
      </c>
    </row>
    <row r="12" spans="1:21">
      <c r="B12" t="s">
        <v>12</v>
      </c>
      <c r="D12" s="4">
        <f>_xlfn.NORM.DIST(202,201,1,TRUE) - _xlfn.NORM.DIST( 199, 201,1,TRUE)</f>
        <v>0.81859461412036383</v>
      </c>
      <c r="K12">
        <f t="shared" si="6"/>
        <v>11</v>
      </c>
      <c r="L12">
        <f t="shared" si="7"/>
        <v>2200</v>
      </c>
      <c r="M12">
        <f t="shared" si="8"/>
        <v>1540</v>
      </c>
      <c r="N12">
        <f t="shared" si="9"/>
        <v>1760</v>
      </c>
      <c r="O12">
        <f t="shared" si="10"/>
        <v>1947</v>
      </c>
      <c r="P12" s="4">
        <f t="shared" si="0"/>
        <v>0.5</v>
      </c>
      <c r="Q12" s="4">
        <f t="shared" si="1"/>
        <v>0.15865525393145699</v>
      </c>
      <c r="R12" s="4">
        <f t="shared" si="2"/>
        <v>9.1211219725867876E-2</v>
      </c>
      <c r="S12" s="4">
        <f t="shared" si="3"/>
        <v>-440</v>
      </c>
      <c r="T12">
        <f t="shared" si="4"/>
        <v>90.958441350794601</v>
      </c>
      <c r="U12">
        <f t="shared" si="5"/>
        <v>52.335316603090632</v>
      </c>
    </row>
    <row r="13" spans="1:21">
      <c r="D13" s="4"/>
      <c r="K13">
        <f t="shared" si="6"/>
        <v>12</v>
      </c>
      <c r="L13">
        <f t="shared" si="7"/>
        <v>2400</v>
      </c>
      <c r="M13">
        <f t="shared" si="8"/>
        <v>1680</v>
      </c>
      <c r="N13">
        <f t="shared" si="9"/>
        <v>1920</v>
      </c>
      <c r="O13">
        <f t="shared" si="10"/>
        <v>2124</v>
      </c>
      <c r="P13" s="4">
        <f t="shared" si="0"/>
        <v>0.5</v>
      </c>
      <c r="Q13" s="4">
        <f t="shared" si="1"/>
        <v>0.15865525393145699</v>
      </c>
      <c r="R13" s="4">
        <f t="shared" si="2"/>
        <v>9.1211219725867876E-2</v>
      </c>
      <c r="S13" s="4">
        <f t="shared" si="3"/>
        <v>-480</v>
      </c>
      <c r="T13">
        <f t="shared" si="4"/>
        <v>99.227390564503366</v>
      </c>
      <c r="U13">
        <f t="shared" si="5"/>
        <v>57.093072657917219</v>
      </c>
    </row>
    <row r="14" spans="1:21">
      <c r="B14" t="s">
        <v>13</v>
      </c>
      <c r="D14" s="4">
        <f>_xlfn.NORM.DIST(202,202,1.5,TRUE) - _xlfn.NORM.DIST(199,202,1.5,TRUE)</f>
        <v>0.47724986805182079</v>
      </c>
      <c r="K14">
        <f t="shared" si="6"/>
        <v>13</v>
      </c>
      <c r="L14">
        <f t="shared" si="7"/>
        <v>2600</v>
      </c>
      <c r="M14">
        <f t="shared" si="8"/>
        <v>1820</v>
      </c>
      <c r="N14">
        <f t="shared" si="9"/>
        <v>2080</v>
      </c>
      <c r="O14">
        <f t="shared" si="10"/>
        <v>2301</v>
      </c>
      <c r="P14" s="4">
        <f t="shared" si="0"/>
        <v>0.5</v>
      </c>
      <c r="Q14" s="4">
        <f t="shared" si="1"/>
        <v>0.15865525393145699</v>
      </c>
      <c r="R14" s="4">
        <f t="shared" si="2"/>
        <v>9.1211219725867876E-2</v>
      </c>
      <c r="S14" s="4">
        <f t="shared" si="3"/>
        <v>-520</v>
      </c>
      <c r="T14">
        <f t="shared" si="4"/>
        <v>107.49633977821168</v>
      </c>
      <c r="U14">
        <f t="shared" si="5"/>
        <v>61.85082871274335</v>
      </c>
    </row>
    <row r="15" spans="1:21">
      <c r="K15">
        <f t="shared" si="6"/>
        <v>14</v>
      </c>
      <c r="L15">
        <f t="shared" si="7"/>
        <v>2800</v>
      </c>
      <c r="M15">
        <f t="shared" si="8"/>
        <v>1960</v>
      </c>
      <c r="N15">
        <f t="shared" si="9"/>
        <v>2240</v>
      </c>
      <c r="O15">
        <f t="shared" si="10"/>
        <v>2478</v>
      </c>
      <c r="P15" s="4">
        <f t="shared" si="0"/>
        <v>0.5</v>
      </c>
      <c r="Q15" s="4">
        <f t="shared" si="1"/>
        <v>0.15865525393145699</v>
      </c>
      <c r="R15" s="4">
        <f t="shared" si="2"/>
        <v>9.1211219725867876E-2</v>
      </c>
      <c r="S15" s="4">
        <f t="shared" si="3"/>
        <v>-560</v>
      </c>
      <c r="T15">
        <f t="shared" si="4"/>
        <v>115.76528899192044</v>
      </c>
      <c r="U15">
        <f t="shared" si="5"/>
        <v>66.608584767569937</v>
      </c>
    </row>
    <row r="16" spans="1:21">
      <c r="K16">
        <f t="shared" si="6"/>
        <v>15</v>
      </c>
      <c r="L16">
        <f t="shared" si="7"/>
        <v>3000</v>
      </c>
      <c r="M16">
        <f t="shared" si="8"/>
        <v>2100</v>
      </c>
      <c r="N16">
        <f t="shared" si="9"/>
        <v>2400</v>
      </c>
      <c r="O16">
        <f t="shared" si="10"/>
        <v>2655</v>
      </c>
      <c r="P16" s="4">
        <f t="shared" si="0"/>
        <v>0.5</v>
      </c>
      <c r="Q16" s="4">
        <f t="shared" si="1"/>
        <v>0.15865525393145699</v>
      </c>
      <c r="R16" s="4">
        <f t="shared" si="2"/>
        <v>9.1211219725867876E-2</v>
      </c>
      <c r="S16" s="4">
        <f t="shared" si="3"/>
        <v>-600</v>
      </c>
      <c r="T16">
        <f t="shared" si="4"/>
        <v>124.03423820562921</v>
      </c>
      <c r="U16">
        <f t="shared" si="5"/>
        <v>71.366340822396523</v>
      </c>
    </row>
    <row r="17" spans="11:21">
      <c r="K17">
        <f t="shared" si="6"/>
        <v>16</v>
      </c>
      <c r="L17">
        <f t="shared" si="7"/>
        <v>3200</v>
      </c>
      <c r="M17">
        <f t="shared" si="8"/>
        <v>2240</v>
      </c>
      <c r="N17">
        <f t="shared" si="9"/>
        <v>2560</v>
      </c>
      <c r="O17">
        <f t="shared" si="10"/>
        <v>2832</v>
      </c>
      <c r="P17" s="4">
        <f t="shared" si="0"/>
        <v>0.5</v>
      </c>
      <c r="Q17" s="4">
        <f t="shared" si="1"/>
        <v>0.15865525393145699</v>
      </c>
      <c r="R17" s="4">
        <f t="shared" si="2"/>
        <v>9.1211219725867876E-2</v>
      </c>
      <c r="S17" s="4">
        <f t="shared" si="3"/>
        <v>-640</v>
      </c>
      <c r="T17">
        <f t="shared" si="4"/>
        <v>132.30318741933752</v>
      </c>
      <c r="U17">
        <f t="shared" si="5"/>
        <v>76.124096877222655</v>
      </c>
    </row>
    <row r="18" spans="11:21">
      <c r="K18">
        <f t="shared" si="6"/>
        <v>17</v>
      </c>
      <c r="L18">
        <f t="shared" si="7"/>
        <v>3400</v>
      </c>
      <c r="M18">
        <f t="shared" si="8"/>
        <v>2380</v>
      </c>
      <c r="N18">
        <f t="shared" si="9"/>
        <v>2720</v>
      </c>
      <c r="O18">
        <f t="shared" si="10"/>
        <v>3009</v>
      </c>
      <c r="P18" s="4">
        <f t="shared" si="0"/>
        <v>0.5</v>
      </c>
      <c r="Q18" s="4">
        <f t="shared" si="1"/>
        <v>0.15865525393145699</v>
      </c>
      <c r="R18" s="4">
        <f t="shared" si="2"/>
        <v>9.1211219725867876E-2</v>
      </c>
      <c r="S18" s="4">
        <f t="shared" si="3"/>
        <v>-680</v>
      </c>
      <c r="T18">
        <f t="shared" si="4"/>
        <v>140.57213663304628</v>
      </c>
      <c r="U18">
        <f t="shared" si="5"/>
        <v>80.881852932049242</v>
      </c>
    </row>
    <row r="19" spans="11:21">
      <c r="K19">
        <f t="shared" si="6"/>
        <v>18</v>
      </c>
      <c r="L19">
        <f t="shared" si="7"/>
        <v>3600</v>
      </c>
      <c r="M19">
        <f t="shared" si="8"/>
        <v>2520</v>
      </c>
      <c r="N19">
        <f t="shared" si="9"/>
        <v>2880</v>
      </c>
      <c r="O19">
        <f t="shared" si="10"/>
        <v>3186</v>
      </c>
      <c r="P19" s="4">
        <f t="shared" si="0"/>
        <v>0.5</v>
      </c>
      <c r="Q19" s="4">
        <f t="shared" si="1"/>
        <v>0.15865525393145699</v>
      </c>
      <c r="R19" s="4">
        <f t="shared" si="2"/>
        <v>9.1211219725867876E-2</v>
      </c>
      <c r="S19" s="4">
        <f t="shared" si="3"/>
        <v>-720</v>
      </c>
      <c r="T19">
        <f t="shared" si="4"/>
        <v>148.84108584675505</v>
      </c>
      <c r="U19">
        <f t="shared" si="5"/>
        <v>85.639608986875828</v>
      </c>
    </row>
    <row r="20" spans="11:21">
      <c r="K20">
        <f t="shared" si="6"/>
        <v>19</v>
      </c>
      <c r="L20">
        <f t="shared" si="7"/>
        <v>3800</v>
      </c>
      <c r="M20">
        <f t="shared" si="8"/>
        <v>2660</v>
      </c>
      <c r="N20">
        <f t="shared" si="9"/>
        <v>3040</v>
      </c>
      <c r="O20">
        <f t="shared" si="10"/>
        <v>3363</v>
      </c>
      <c r="P20" s="4">
        <f t="shared" si="0"/>
        <v>0.5</v>
      </c>
      <c r="Q20" s="4">
        <f t="shared" si="1"/>
        <v>0.15865525393145699</v>
      </c>
      <c r="R20" s="4">
        <f t="shared" si="2"/>
        <v>9.1211219725867876E-2</v>
      </c>
      <c r="S20" s="4">
        <f t="shared" si="3"/>
        <v>-760</v>
      </c>
      <c r="T20">
        <f t="shared" si="4"/>
        <v>157.11003506046336</v>
      </c>
      <c r="U20">
        <f t="shared" si="5"/>
        <v>90.39736504170196</v>
      </c>
    </row>
    <row r="21" spans="11:21">
      <c r="K21">
        <f t="shared" si="6"/>
        <v>20</v>
      </c>
      <c r="L21">
        <f t="shared" si="7"/>
        <v>4000</v>
      </c>
      <c r="M21">
        <f t="shared" si="8"/>
        <v>2800</v>
      </c>
      <c r="N21">
        <f t="shared" si="9"/>
        <v>3200</v>
      </c>
      <c r="O21">
        <f t="shared" si="10"/>
        <v>3540</v>
      </c>
      <c r="P21" s="4">
        <f t="shared" si="0"/>
        <v>0.5</v>
      </c>
      <c r="Q21" s="4">
        <f t="shared" si="1"/>
        <v>0.15865525393145699</v>
      </c>
      <c r="R21" s="4">
        <f t="shared" si="2"/>
        <v>9.1211219725867876E-2</v>
      </c>
      <c r="S21" s="4">
        <f t="shared" si="3"/>
        <v>-800</v>
      </c>
      <c r="T21">
        <f t="shared" si="4"/>
        <v>165.37898427417213</v>
      </c>
      <c r="U21">
        <f t="shared" si="5"/>
        <v>95.155121096528546</v>
      </c>
    </row>
    <row r="22" spans="11:21">
      <c r="K22">
        <f t="shared" si="6"/>
        <v>21</v>
      </c>
      <c r="L22">
        <f t="shared" si="7"/>
        <v>4200</v>
      </c>
      <c r="M22">
        <f t="shared" si="8"/>
        <v>2940</v>
      </c>
      <c r="N22">
        <f t="shared" si="9"/>
        <v>3360</v>
      </c>
      <c r="O22">
        <f t="shared" si="10"/>
        <v>3717</v>
      </c>
      <c r="P22" s="4">
        <f t="shared" si="0"/>
        <v>0.5</v>
      </c>
      <c r="Q22" s="4">
        <f t="shared" si="1"/>
        <v>0.15865525393145699</v>
      </c>
      <c r="R22" s="4">
        <f t="shared" si="2"/>
        <v>9.1211219725867876E-2</v>
      </c>
      <c r="S22" s="4">
        <f t="shared" si="3"/>
        <v>-840</v>
      </c>
      <c r="T22">
        <f t="shared" si="4"/>
        <v>173.64793348788089</v>
      </c>
      <c r="U22">
        <f t="shared" si="5"/>
        <v>99.912877151355133</v>
      </c>
    </row>
    <row r="23" spans="11:21">
      <c r="K23">
        <f t="shared" si="6"/>
        <v>22</v>
      </c>
      <c r="L23">
        <f t="shared" si="7"/>
        <v>4400</v>
      </c>
      <c r="M23">
        <f t="shared" si="8"/>
        <v>3080</v>
      </c>
      <c r="N23">
        <f t="shared" si="9"/>
        <v>3520</v>
      </c>
      <c r="O23">
        <f t="shared" si="10"/>
        <v>3894</v>
      </c>
      <c r="P23" s="4">
        <f t="shared" si="0"/>
        <v>0.5</v>
      </c>
      <c r="Q23" s="4">
        <f t="shared" si="1"/>
        <v>0.15865525393145699</v>
      </c>
      <c r="R23" s="4">
        <f t="shared" si="2"/>
        <v>9.1211219725867876E-2</v>
      </c>
      <c r="S23" s="4">
        <f t="shared" si="3"/>
        <v>-880</v>
      </c>
      <c r="T23">
        <f t="shared" si="4"/>
        <v>181.9168827015892</v>
      </c>
      <c r="U23">
        <f t="shared" si="5"/>
        <v>104.67063320618126</v>
      </c>
    </row>
    <row r="24" spans="11:21">
      <c r="K24">
        <f t="shared" si="6"/>
        <v>23</v>
      </c>
      <c r="L24">
        <f t="shared" si="7"/>
        <v>4600</v>
      </c>
      <c r="M24">
        <f t="shared" si="8"/>
        <v>3220</v>
      </c>
      <c r="N24">
        <f t="shared" si="9"/>
        <v>3680</v>
      </c>
      <c r="O24">
        <f t="shared" si="10"/>
        <v>4071</v>
      </c>
      <c r="P24" s="4">
        <f t="shared" si="0"/>
        <v>0.5</v>
      </c>
      <c r="Q24" s="4">
        <f t="shared" si="1"/>
        <v>0.15865525393145699</v>
      </c>
      <c r="R24" s="4">
        <f t="shared" si="2"/>
        <v>9.1211219725867876E-2</v>
      </c>
      <c r="S24" s="4">
        <f t="shared" si="3"/>
        <v>-920</v>
      </c>
      <c r="T24">
        <f t="shared" si="4"/>
        <v>190.18583191529797</v>
      </c>
      <c r="U24">
        <f t="shared" si="5"/>
        <v>109.4283892610074</v>
      </c>
    </row>
    <row r="25" spans="11:21">
      <c r="K25">
        <f t="shared" si="6"/>
        <v>24</v>
      </c>
      <c r="L25">
        <f t="shared" si="7"/>
        <v>4800</v>
      </c>
      <c r="M25">
        <f t="shared" si="8"/>
        <v>3360</v>
      </c>
      <c r="N25">
        <f t="shared" si="9"/>
        <v>3840</v>
      </c>
      <c r="O25">
        <f t="shared" si="10"/>
        <v>4248</v>
      </c>
      <c r="P25" s="4">
        <f t="shared" si="0"/>
        <v>0.5</v>
      </c>
      <c r="Q25" s="4">
        <f t="shared" si="1"/>
        <v>0.15865525393145699</v>
      </c>
      <c r="R25" s="4">
        <f t="shared" si="2"/>
        <v>9.1211219725867876E-2</v>
      </c>
      <c r="S25" s="4">
        <f t="shared" si="3"/>
        <v>-960</v>
      </c>
      <c r="T25">
        <f t="shared" si="4"/>
        <v>198.45478112900673</v>
      </c>
      <c r="U25">
        <f t="shared" si="5"/>
        <v>114.18614531583444</v>
      </c>
    </row>
    <row r="26" spans="11:21">
      <c r="K26">
        <f t="shared" si="6"/>
        <v>25</v>
      </c>
      <c r="L26">
        <f t="shared" si="7"/>
        <v>5000</v>
      </c>
      <c r="M26">
        <f t="shared" si="8"/>
        <v>3500</v>
      </c>
      <c r="N26">
        <f t="shared" si="9"/>
        <v>4000</v>
      </c>
      <c r="O26">
        <f t="shared" si="10"/>
        <v>4425</v>
      </c>
      <c r="P26" s="4">
        <f t="shared" si="0"/>
        <v>0.5</v>
      </c>
      <c r="Q26" s="4">
        <f t="shared" si="1"/>
        <v>0.15865525393145699</v>
      </c>
      <c r="R26" s="4">
        <f t="shared" si="2"/>
        <v>9.1211219725867876E-2</v>
      </c>
      <c r="S26" s="4">
        <f t="shared" si="3"/>
        <v>-1000</v>
      </c>
      <c r="T26">
        <f t="shared" si="4"/>
        <v>206.7237303427155</v>
      </c>
      <c r="U26">
        <f t="shared" si="5"/>
        <v>118.94390137066057</v>
      </c>
    </row>
    <row r="27" spans="11:21">
      <c r="K27">
        <f t="shared" si="6"/>
        <v>26</v>
      </c>
      <c r="L27">
        <f t="shared" si="7"/>
        <v>5200</v>
      </c>
      <c r="M27">
        <f t="shared" si="8"/>
        <v>3640</v>
      </c>
      <c r="N27">
        <f t="shared" si="9"/>
        <v>4160</v>
      </c>
      <c r="O27">
        <f t="shared" si="10"/>
        <v>4602</v>
      </c>
      <c r="P27" s="4">
        <f t="shared" si="0"/>
        <v>0.5</v>
      </c>
      <c r="Q27" s="4">
        <f t="shared" si="1"/>
        <v>0.15865525393145699</v>
      </c>
      <c r="R27" s="4">
        <f t="shared" si="2"/>
        <v>9.1211219725867876E-2</v>
      </c>
      <c r="S27" s="4">
        <f t="shared" si="3"/>
        <v>-1040</v>
      </c>
      <c r="T27">
        <f t="shared" si="4"/>
        <v>214.99267955642335</v>
      </c>
      <c r="U27">
        <f t="shared" si="5"/>
        <v>123.7016574254867</v>
      </c>
    </row>
    <row r="28" spans="11:21">
      <c r="K28">
        <f>K27+1</f>
        <v>27</v>
      </c>
      <c r="L28">
        <f t="shared" si="7"/>
        <v>5400</v>
      </c>
      <c r="M28">
        <f t="shared" si="8"/>
        <v>3780</v>
      </c>
      <c r="N28">
        <f t="shared" si="9"/>
        <v>4320</v>
      </c>
      <c r="O28">
        <f t="shared" si="10"/>
        <v>4779</v>
      </c>
      <c r="P28" s="4">
        <f t="shared" si="0"/>
        <v>0.5</v>
      </c>
      <c r="Q28" s="4">
        <f t="shared" si="1"/>
        <v>0.15865525393145699</v>
      </c>
      <c r="R28" s="4">
        <f t="shared" si="2"/>
        <v>9.1211219725867876E-2</v>
      </c>
      <c r="S28" s="4">
        <f t="shared" si="3"/>
        <v>-1080</v>
      </c>
      <c r="T28">
        <f t="shared" si="4"/>
        <v>223.26162877013212</v>
      </c>
      <c r="U28">
        <f t="shared" si="5"/>
        <v>128.45941348031374</v>
      </c>
    </row>
    <row r="29" spans="11:21">
      <c r="K29">
        <f t="shared" si="6"/>
        <v>28</v>
      </c>
      <c r="L29">
        <f t="shared" si="7"/>
        <v>5600</v>
      </c>
      <c r="M29">
        <f t="shared" si="8"/>
        <v>3920</v>
      </c>
      <c r="N29">
        <f t="shared" si="9"/>
        <v>4480</v>
      </c>
      <c r="O29">
        <f t="shared" si="10"/>
        <v>4956</v>
      </c>
      <c r="P29" s="4">
        <f t="shared" si="0"/>
        <v>0.5</v>
      </c>
      <c r="Q29" s="4">
        <f t="shared" si="1"/>
        <v>0.15865525393145699</v>
      </c>
      <c r="R29" s="4">
        <f t="shared" si="2"/>
        <v>9.1211219725867876E-2</v>
      </c>
      <c r="S29" s="4">
        <f t="shared" si="3"/>
        <v>-1120</v>
      </c>
      <c r="T29">
        <f t="shared" si="4"/>
        <v>231.53057798384089</v>
      </c>
      <c r="U29">
        <f t="shared" si="5"/>
        <v>133.21716953513987</v>
      </c>
    </row>
    <row r="30" spans="11:21">
      <c r="K30">
        <f t="shared" si="6"/>
        <v>29</v>
      </c>
      <c r="L30">
        <f t="shared" si="7"/>
        <v>5800</v>
      </c>
      <c r="M30">
        <f t="shared" si="8"/>
        <v>4060</v>
      </c>
      <c r="N30">
        <f t="shared" si="9"/>
        <v>4640</v>
      </c>
      <c r="O30">
        <f t="shared" si="10"/>
        <v>5133</v>
      </c>
      <c r="P30" s="4">
        <f t="shared" si="0"/>
        <v>0.5</v>
      </c>
      <c r="Q30" s="4">
        <f t="shared" si="1"/>
        <v>0.15865525393145699</v>
      </c>
      <c r="R30" s="4">
        <f t="shared" si="2"/>
        <v>9.1211219725867876E-2</v>
      </c>
      <c r="S30" s="4">
        <f t="shared" si="3"/>
        <v>-1160</v>
      </c>
      <c r="T30">
        <f t="shared" si="4"/>
        <v>239.79952719754965</v>
      </c>
      <c r="U30">
        <f t="shared" si="5"/>
        <v>137.97492558996601</v>
      </c>
    </row>
    <row r="31" spans="11:21">
      <c r="K31">
        <f t="shared" si="6"/>
        <v>30</v>
      </c>
      <c r="L31">
        <f t="shared" si="7"/>
        <v>6000</v>
      </c>
      <c r="M31">
        <f t="shared" si="8"/>
        <v>4200</v>
      </c>
      <c r="N31">
        <f t="shared" si="9"/>
        <v>4800</v>
      </c>
      <c r="O31">
        <f t="shared" si="10"/>
        <v>5310</v>
      </c>
      <c r="P31" s="4">
        <f t="shared" si="0"/>
        <v>0.5</v>
      </c>
      <c r="Q31" s="4">
        <f t="shared" si="1"/>
        <v>0.15865525393145699</v>
      </c>
      <c r="R31" s="4">
        <f t="shared" si="2"/>
        <v>9.1211219725867876E-2</v>
      </c>
      <c r="S31" s="4">
        <f t="shared" si="3"/>
        <v>-1200</v>
      </c>
      <c r="T31">
        <f t="shared" si="4"/>
        <v>248.06847641125842</v>
      </c>
      <c r="U31">
        <f t="shared" si="5"/>
        <v>142.73268164479305</v>
      </c>
    </row>
    <row r="32" spans="11:21">
      <c r="K32">
        <f t="shared" si="6"/>
        <v>31</v>
      </c>
      <c r="L32">
        <f t="shared" si="7"/>
        <v>6200</v>
      </c>
      <c r="M32">
        <f t="shared" si="8"/>
        <v>4340</v>
      </c>
      <c r="N32">
        <f t="shared" si="9"/>
        <v>4960</v>
      </c>
      <c r="O32">
        <f t="shared" si="10"/>
        <v>5487</v>
      </c>
      <c r="P32" s="4">
        <f t="shared" si="0"/>
        <v>0.5</v>
      </c>
      <c r="Q32" s="4">
        <f t="shared" si="1"/>
        <v>0.15865525393145699</v>
      </c>
      <c r="R32" s="4">
        <f t="shared" si="2"/>
        <v>9.1211219725867876E-2</v>
      </c>
      <c r="S32" s="4">
        <f t="shared" si="3"/>
        <v>-1240</v>
      </c>
      <c r="T32">
        <f t="shared" si="4"/>
        <v>256.33742562496718</v>
      </c>
      <c r="U32">
        <f t="shared" si="5"/>
        <v>147.49043769961918</v>
      </c>
    </row>
    <row r="33" spans="11:21">
      <c r="K33">
        <f t="shared" si="6"/>
        <v>32</v>
      </c>
      <c r="L33">
        <f t="shared" si="7"/>
        <v>6400</v>
      </c>
      <c r="M33">
        <f t="shared" si="8"/>
        <v>4480</v>
      </c>
      <c r="N33">
        <f t="shared" si="9"/>
        <v>5120</v>
      </c>
      <c r="O33">
        <f t="shared" si="10"/>
        <v>5664</v>
      </c>
      <c r="P33" s="4">
        <f t="shared" si="0"/>
        <v>0.5</v>
      </c>
      <c r="Q33" s="4">
        <f t="shared" si="1"/>
        <v>0.15865525393145699</v>
      </c>
      <c r="R33" s="4">
        <f t="shared" si="2"/>
        <v>9.1211219725867876E-2</v>
      </c>
      <c r="S33" s="4">
        <f t="shared" si="3"/>
        <v>-1280</v>
      </c>
      <c r="T33">
        <f t="shared" si="4"/>
        <v>264.60637483867504</v>
      </c>
      <c r="U33">
        <f t="shared" si="5"/>
        <v>152.24819375444531</v>
      </c>
    </row>
    <row r="34" spans="11:21">
      <c r="K34">
        <f t="shared" si="6"/>
        <v>33</v>
      </c>
      <c r="L34">
        <f t="shared" si="7"/>
        <v>6600</v>
      </c>
      <c r="M34">
        <f t="shared" si="8"/>
        <v>4620</v>
      </c>
      <c r="N34">
        <f t="shared" si="9"/>
        <v>5280</v>
      </c>
      <c r="O34">
        <f t="shared" si="10"/>
        <v>5841</v>
      </c>
      <c r="P34" s="4">
        <f t="shared" si="0"/>
        <v>0.5</v>
      </c>
      <c r="Q34" s="4">
        <f t="shared" si="1"/>
        <v>0.15865525393145699</v>
      </c>
      <c r="R34" s="4">
        <f t="shared" si="2"/>
        <v>9.1211219725867876E-2</v>
      </c>
      <c r="S34" s="4">
        <f t="shared" si="3"/>
        <v>-1320</v>
      </c>
      <c r="T34">
        <f t="shared" si="4"/>
        <v>272.8753240523838</v>
      </c>
      <c r="U34">
        <f t="shared" si="5"/>
        <v>157.00594980927235</v>
      </c>
    </row>
    <row r="35" spans="11:21">
      <c r="K35">
        <f t="shared" si="6"/>
        <v>34</v>
      </c>
      <c r="L35">
        <f t="shared" si="7"/>
        <v>6800</v>
      </c>
      <c r="M35">
        <f t="shared" si="8"/>
        <v>4760</v>
      </c>
      <c r="N35">
        <f t="shared" si="9"/>
        <v>5440</v>
      </c>
      <c r="O35">
        <f t="shared" si="10"/>
        <v>6018</v>
      </c>
      <c r="P35" s="4">
        <f t="shared" si="0"/>
        <v>0.5</v>
      </c>
      <c r="Q35" s="4">
        <f t="shared" si="1"/>
        <v>0.15865525393145699</v>
      </c>
      <c r="R35" s="4">
        <f t="shared" si="2"/>
        <v>9.1211219725867876E-2</v>
      </c>
      <c r="S35" s="4">
        <f t="shared" si="3"/>
        <v>-1360</v>
      </c>
      <c r="T35">
        <f t="shared" si="4"/>
        <v>281.14427326609257</v>
      </c>
      <c r="U35">
        <f t="shared" si="5"/>
        <v>161.76370586409848</v>
      </c>
    </row>
    <row r="36" spans="11:21">
      <c r="K36">
        <f t="shared" si="6"/>
        <v>35</v>
      </c>
      <c r="L36">
        <f t="shared" si="7"/>
        <v>7000</v>
      </c>
      <c r="M36">
        <f t="shared" si="8"/>
        <v>4900</v>
      </c>
      <c r="N36">
        <f t="shared" si="9"/>
        <v>5600</v>
      </c>
      <c r="O36">
        <f t="shared" si="10"/>
        <v>6195</v>
      </c>
      <c r="P36" s="4">
        <f t="shared" si="0"/>
        <v>0.5</v>
      </c>
      <c r="Q36" s="4">
        <f t="shared" si="1"/>
        <v>0.15865525393145699</v>
      </c>
      <c r="R36" s="4">
        <f t="shared" si="2"/>
        <v>9.1211219725867876E-2</v>
      </c>
      <c r="S36" s="4">
        <f t="shared" si="3"/>
        <v>-1400</v>
      </c>
      <c r="T36">
        <f t="shared" si="4"/>
        <v>289.41322247980133</v>
      </c>
      <c r="U36">
        <f t="shared" si="5"/>
        <v>166.52146191892462</v>
      </c>
    </row>
    <row r="37" spans="11:21">
      <c r="K37">
        <f t="shared" si="6"/>
        <v>36</v>
      </c>
      <c r="L37">
        <f t="shared" si="7"/>
        <v>7200</v>
      </c>
      <c r="M37">
        <f t="shared" si="8"/>
        <v>5040</v>
      </c>
      <c r="N37">
        <f t="shared" si="9"/>
        <v>5760</v>
      </c>
      <c r="O37">
        <f t="shared" si="10"/>
        <v>6372</v>
      </c>
      <c r="P37" s="4">
        <f t="shared" si="0"/>
        <v>0.5</v>
      </c>
      <c r="Q37" s="4">
        <f t="shared" si="1"/>
        <v>0.15865525393145699</v>
      </c>
      <c r="R37" s="4">
        <f t="shared" si="2"/>
        <v>9.1211219725867876E-2</v>
      </c>
      <c r="S37" s="4">
        <f t="shared" si="3"/>
        <v>-1440</v>
      </c>
      <c r="T37">
        <f t="shared" si="4"/>
        <v>297.6821716935101</v>
      </c>
      <c r="U37">
        <f t="shared" si="5"/>
        <v>171.27921797375166</v>
      </c>
    </row>
    <row r="38" spans="11:21">
      <c r="K38">
        <f t="shared" si="6"/>
        <v>37</v>
      </c>
      <c r="L38">
        <f t="shared" si="7"/>
        <v>7400</v>
      </c>
      <c r="M38">
        <f t="shared" si="8"/>
        <v>5180</v>
      </c>
      <c r="N38">
        <f t="shared" si="9"/>
        <v>5920</v>
      </c>
      <c r="O38">
        <f t="shared" si="10"/>
        <v>6549</v>
      </c>
      <c r="P38" s="4">
        <f t="shared" si="0"/>
        <v>0.5</v>
      </c>
      <c r="Q38" s="4">
        <f t="shared" si="1"/>
        <v>0.15865525393145699</v>
      </c>
      <c r="R38" s="4">
        <f t="shared" si="2"/>
        <v>9.1211219725867876E-2</v>
      </c>
      <c r="S38" s="4">
        <f t="shared" si="3"/>
        <v>-1480</v>
      </c>
      <c r="T38">
        <f t="shared" si="4"/>
        <v>305.95112090721886</v>
      </c>
      <c r="U38">
        <f t="shared" si="5"/>
        <v>176.03697402857779</v>
      </c>
    </row>
    <row r="39" spans="11:21">
      <c r="K39">
        <f t="shared" si="6"/>
        <v>38</v>
      </c>
      <c r="L39">
        <f t="shared" si="7"/>
        <v>7600</v>
      </c>
      <c r="M39">
        <f t="shared" si="8"/>
        <v>5320</v>
      </c>
      <c r="N39">
        <f t="shared" si="9"/>
        <v>6080</v>
      </c>
      <c r="O39">
        <f t="shared" si="10"/>
        <v>6726</v>
      </c>
      <c r="P39" s="4">
        <f t="shared" si="0"/>
        <v>0.5</v>
      </c>
      <c r="Q39" s="4">
        <f t="shared" si="1"/>
        <v>0.15865525393145699</v>
      </c>
      <c r="R39" s="4">
        <f t="shared" si="2"/>
        <v>9.1211219725867876E-2</v>
      </c>
      <c r="S39" s="4">
        <f t="shared" si="3"/>
        <v>-1520</v>
      </c>
      <c r="T39">
        <f t="shared" si="4"/>
        <v>314.22007012092672</v>
      </c>
      <c r="U39">
        <f t="shared" si="5"/>
        <v>180.79473008340392</v>
      </c>
    </row>
    <row r="40" spans="11:21">
      <c r="K40">
        <f t="shared" si="6"/>
        <v>39</v>
      </c>
      <c r="L40">
        <f t="shared" si="7"/>
        <v>7800</v>
      </c>
      <c r="M40">
        <f t="shared" si="8"/>
        <v>5460</v>
      </c>
      <c r="N40">
        <f t="shared" si="9"/>
        <v>6240</v>
      </c>
      <c r="O40">
        <f t="shared" si="10"/>
        <v>6903</v>
      </c>
      <c r="P40" s="4">
        <f t="shared" si="0"/>
        <v>0.5</v>
      </c>
      <c r="Q40" s="4">
        <f t="shared" si="1"/>
        <v>0.15865525393145699</v>
      </c>
      <c r="R40" s="4">
        <f t="shared" si="2"/>
        <v>9.1211219725867876E-2</v>
      </c>
      <c r="S40" s="4">
        <f t="shared" si="3"/>
        <v>-1560</v>
      </c>
      <c r="T40">
        <f t="shared" si="4"/>
        <v>322.48901933463549</v>
      </c>
      <c r="U40">
        <f t="shared" si="5"/>
        <v>185.55248613823096</v>
      </c>
    </row>
    <row r="41" spans="11:21">
      <c r="K41">
        <f t="shared" si="6"/>
        <v>40</v>
      </c>
      <c r="L41">
        <f t="shared" si="7"/>
        <v>8000</v>
      </c>
      <c r="M41">
        <f t="shared" si="8"/>
        <v>5600</v>
      </c>
      <c r="N41">
        <f t="shared" si="9"/>
        <v>6400</v>
      </c>
      <c r="O41">
        <f t="shared" si="10"/>
        <v>7080</v>
      </c>
      <c r="P41" s="4">
        <f t="shared" si="0"/>
        <v>0.5</v>
      </c>
      <c r="Q41" s="4">
        <f t="shared" si="1"/>
        <v>0.15865525393145699</v>
      </c>
      <c r="R41" s="4">
        <f t="shared" si="2"/>
        <v>9.1211219725867876E-2</v>
      </c>
      <c r="S41" s="4">
        <f t="shared" si="3"/>
        <v>-1600</v>
      </c>
      <c r="T41">
        <f t="shared" si="4"/>
        <v>330.75796854834425</v>
      </c>
      <c r="U41">
        <f t="shared" si="5"/>
        <v>190.31024219305709</v>
      </c>
    </row>
    <row r="42" spans="11:21">
      <c r="K42">
        <f t="shared" si="6"/>
        <v>41</v>
      </c>
      <c r="L42">
        <f t="shared" si="7"/>
        <v>8200</v>
      </c>
      <c r="M42">
        <f t="shared" si="8"/>
        <v>5740</v>
      </c>
      <c r="N42">
        <f t="shared" si="9"/>
        <v>6560</v>
      </c>
      <c r="O42">
        <f t="shared" si="10"/>
        <v>7257</v>
      </c>
      <c r="P42" s="4">
        <f t="shared" si="0"/>
        <v>0.5</v>
      </c>
      <c r="Q42" s="4">
        <f t="shared" si="1"/>
        <v>0.15865525393145699</v>
      </c>
      <c r="R42" s="4">
        <f t="shared" si="2"/>
        <v>9.1211219725867876E-2</v>
      </c>
      <c r="S42" s="4">
        <f t="shared" si="3"/>
        <v>-1640</v>
      </c>
      <c r="T42">
        <f t="shared" si="4"/>
        <v>339.02691776205302</v>
      </c>
      <c r="U42">
        <f t="shared" si="5"/>
        <v>195.06799824788322</v>
      </c>
    </row>
    <row r="43" spans="11:21">
      <c r="K43">
        <f t="shared" si="6"/>
        <v>42</v>
      </c>
      <c r="L43">
        <f t="shared" si="7"/>
        <v>8400</v>
      </c>
      <c r="M43">
        <f t="shared" si="8"/>
        <v>5880</v>
      </c>
      <c r="N43">
        <f t="shared" si="9"/>
        <v>6720</v>
      </c>
      <c r="O43">
        <f t="shared" si="10"/>
        <v>7434</v>
      </c>
      <c r="P43" s="4">
        <f t="shared" si="0"/>
        <v>0.5</v>
      </c>
      <c r="Q43" s="4">
        <f t="shared" si="1"/>
        <v>0.15865525393145699</v>
      </c>
      <c r="R43" s="4">
        <f t="shared" si="2"/>
        <v>9.1211219725867876E-2</v>
      </c>
      <c r="S43" s="4">
        <f t="shared" si="3"/>
        <v>-1680</v>
      </c>
      <c r="T43">
        <f t="shared" si="4"/>
        <v>347.29586697576178</v>
      </c>
      <c r="U43">
        <f t="shared" si="5"/>
        <v>199.82575430271027</v>
      </c>
    </row>
    <row r="44" spans="11:21">
      <c r="K44">
        <f>K43+1</f>
        <v>43</v>
      </c>
      <c r="L44">
        <f t="shared" si="7"/>
        <v>8600</v>
      </c>
      <c r="M44">
        <f t="shared" si="8"/>
        <v>6020</v>
      </c>
      <c r="N44">
        <f t="shared" si="9"/>
        <v>6880</v>
      </c>
      <c r="O44">
        <f t="shared" si="10"/>
        <v>7611</v>
      </c>
      <c r="P44" s="4">
        <f t="shared" si="0"/>
        <v>0.5</v>
      </c>
      <c r="Q44" s="4">
        <f t="shared" si="1"/>
        <v>0.15865525393145699</v>
      </c>
      <c r="R44" s="4">
        <f t="shared" si="2"/>
        <v>9.1211219725867876E-2</v>
      </c>
      <c r="S44" s="4">
        <f t="shared" si="3"/>
        <v>-1720</v>
      </c>
      <c r="T44">
        <f t="shared" si="4"/>
        <v>355.56481618947055</v>
      </c>
      <c r="U44">
        <f t="shared" si="5"/>
        <v>204.5835103575364</v>
      </c>
    </row>
    <row r="45" spans="11:21">
      <c r="K45">
        <f t="shared" si="6"/>
        <v>44</v>
      </c>
      <c r="L45">
        <f t="shared" si="7"/>
        <v>8800</v>
      </c>
      <c r="M45">
        <f t="shared" si="8"/>
        <v>6160</v>
      </c>
      <c r="N45">
        <f t="shared" si="9"/>
        <v>7040</v>
      </c>
      <c r="O45">
        <f t="shared" si="10"/>
        <v>7788</v>
      </c>
      <c r="P45" s="4">
        <f t="shared" si="0"/>
        <v>0.5</v>
      </c>
      <c r="Q45" s="4">
        <f t="shared" si="1"/>
        <v>0.15865525393145699</v>
      </c>
      <c r="R45" s="4">
        <f t="shared" si="2"/>
        <v>9.1211219725867876E-2</v>
      </c>
      <c r="S45" s="4">
        <f t="shared" si="3"/>
        <v>-1760</v>
      </c>
      <c r="T45">
        <f t="shared" si="4"/>
        <v>363.8337654031784</v>
      </c>
      <c r="U45">
        <f t="shared" si="5"/>
        <v>209.34126641236253</v>
      </c>
    </row>
    <row r="46" spans="11:21">
      <c r="K46">
        <f t="shared" si="6"/>
        <v>45</v>
      </c>
      <c r="L46">
        <f t="shared" si="7"/>
        <v>9000</v>
      </c>
      <c r="M46">
        <f t="shared" si="8"/>
        <v>6300</v>
      </c>
      <c r="N46">
        <f t="shared" si="9"/>
        <v>7200</v>
      </c>
      <c r="O46">
        <f t="shared" si="10"/>
        <v>7965</v>
      </c>
      <c r="P46" s="4">
        <f t="shared" si="0"/>
        <v>0.5</v>
      </c>
      <c r="Q46" s="4">
        <f t="shared" si="1"/>
        <v>0.15865525393145699</v>
      </c>
      <c r="R46" s="4">
        <f t="shared" si="2"/>
        <v>9.1211219725867876E-2</v>
      </c>
      <c r="S46" s="4">
        <f t="shared" si="3"/>
        <v>-1800</v>
      </c>
      <c r="T46">
        <f t="shared" si="4"/>
        <v>372.10271461688717</v>
      </c>
      <c r="U46">
        <f t="shared" si="5"/>
        <v>214.09902246718957</v>
      </c>
    </row>
    <row r="47" spans="11:21">
      <c r="K47">
        <f t="shared" si="6"/>
        <v>46</v>
      </c>
      <c r="L47">
        <f t="shared" si="7"/>
        <v>9200</v>
      </c>
      <c r="M47">
        <f t="shared" si="8"/>
        <v>6440</v>
      </c>
      <c r="N47">
        <f t="shared" si="9"/>
        <v>7360</v>
      </c>
      <c r="O47">
        <f t="shared" si="10"/>
        <v>8142</v>
      </c>
      <c r="P47" s="4">
        <f t="shared" si="0"/>
        <v>0.5</v>
      </c>
      <c r="Q47" s="4">
        <f t="shared" si="1"/>
        <v>0.15865525393145699</v>
      </c>
      <c r="R47" s="4">
        <f t="shared" si="2"/>
        <v>9.1211219725867876E-2</v>
      </c>
      <c r="S47" s="4">
        <f t="shared" si="3"/>
        <v>-1840</v>
      </c>
      <c r="T47">
        <f t="shared" si="4"/>
        <v>380.37166383059593</v>
      </c>
      <c r="U47">
        <f t="shared" si="5"/>
        <v>218.85677852201479</v>
      </c>
    </row>
    <row r="48" spans="11:21">
      <c r="K48">
        <f t="shared" si="6"/>
        <v>47</v>
      </c>
      <c r="L48">
        <f t="shared" si="7"/>
        <v>9400</v>
      </c>
      <c r="M48">
        <f t="shared" si="8"/>
        <v>6580</v>
      </c>
      <c r="N48">
        <f t="shared" si="9"/>
        <v>7520</v>
      </c>
      <c r="O48">
        <f t="shared" si="10"/>
        <v>8319</v>
      </c>
      <c r="P48" s="4">
        <f t="shared" si="0"/>
        <v>0.5</v>
      </c>
      <c r="Q48" s="4">
        <f t="shared" si="1"/>
        <v>0.15865525393145699</v>
      </c>
      <c r="R48" s="4">
        <f t="shared" si="2"/>
        <v>9.1211219725867876E-2</v>
      </c>
      <c r="S48" s="4">
        <f t="shared" si="3"/>
        <v>-1880</v>
      </c>
      <c r="T48">
        <f t="shared" si="4"/>
        <v>388.6406130443047</v>
      </c>
      <c r="U48">
        <f t="shared" si="5"/>
        <v>223.61453457684183</v>
      </c>
    </row>
    <row r="49" spans="11:21">
      <c r="K49">
        <f t="shared" si="6"/>
        <v>48</v>
      </c>
      <c r="L49">
        <f t="shared" si="7"/>
        <v>9600</v>
      </c>
      <c r="M49">
        <f t="shared" si="8"/>
        <v>6720</v>
      </c>
      <c r="N49">
        <f t="shared" si="9"/>
        <v>7680</v>
      </c>
      <c r="O49">
        <f t="shared" si="10"/>
        <v>8496</v>
      </c>
      <c r="P49" s="4">
        <f t="shared" si="0"/>
        <v>0.5</v>
      </c>
      <c r="Q49" s="4">
        <f t="shared" si="1"/>
        <v>0.15865525393145699</v>
      </c>
      <c r="R49" s="4">
        <f t="shared" si="2"/>
        <v>9.1211219725867876E-2</v>
      </c>
      <c r="S49" s="4">
        <f t="shared" si="3"/>
        <v>-1920</v>
      </c>
      <c r="T49">
        <f t="shared" si="4"/>
        <v>396.90956225801347</v>
      </c>
      <c r="U49">
        <f t="shared" si="5"/>
        <v>228.37229063166887</v>
      </c>
    </row>
    <row r="50" spans="11:21">
      <c r="K50">
        <f t="shared" si="6"/>
        <v>49</v>
      </c>
      <c r="L50">
        <f t="shared" si="7"/>
        <v>9800</v>
      </c>
      <c r="M50">
        <f t="shared" si="8"/>
        <v>6860</v>
      </c>
      <c r="N50">
        <f t="shared" si="9"/>
        <v>7840</v>
      </c>
      <c r="O50">
        <f t="shared" si="10"/>
        <v>8673</v>
      </c>
      <c r="P50" s="4">
        <f t="shared" si="0"/>
        <v>0.5</v>
      </c>
      <c r="Q50" s="4">
        <f t="shared" si="1"/>
        <v>0.15865525393145699</v>
      </c>
      <c r="R50" s="4">
        <f t="shared" si="2"/>
        <v>9.1211219725867876E-2</v>
      </c>
      <c r="S50" s="4">
        <f t="shared" si="3"/>
        <v>-1960</v>
      </c>
      <c r="T50">
        <f t="shared" si="4"/>
        <v>405.17851147172223</v>
      </c>
      <c r="U50">
        <f t="shared" si="5"/>
        <v>233.1300466864941</v>
      </c>
    </row>
    <row r="51" spans="11:21">
      <c r="K51">
        <f t="shared" si="6"/>
        <v>50</v>
      </c>
      <c r="L51">
        <f t="shared" si="7"/>
        <v>10000</v>
      </c>
      <c r="M51">
        <f t="shared" si="8"/>
        <v>7000</v>
      </c>
      <c r="N51">
        <f t="shared" si="9"/>
        <v>8000</v>
      </c>
      <c r="O51">
        <f t="shared" si="10"/>
        <v>8850</v>
      </c>
      <c r="P51" s="4">
        <f t="shared" si="0"/>
        <v>0.5</v>
      </c>
      <c r="Q51" s="4">
        <f t="shared" si="1"/>
        <v>0.15865525393145699</v>
      </c>
      <c r="R51" s="4">
        <f t="shared" si="2"/>
        <v>9.1211219725867876E-2</v>
      </c>
      <c r="S51" s="4">
        <f t="shared" si="3"/>
        <v>-2000</v>
      </c>
      <c r="T51">
        <f t="shared" si="4"/>
        <v>413.447460685431</v>
      </c>
      <c r="U51">
        <f t="shared" si="5"/>
        <v>237.88780274132114</v>
      </c>
    </row>
    <row r="52" spans="11:21">
      <c r="K52">
        <f t="shared" si="6"/>
        <v>51</v>
      </c>
      <c r="L52">
        <f t="shared" si="7"/>
        <v>10200</v>
      </c>
      <c r="M52">
        <f t="shared" si="8"/>
        <v>7140</v>
      </c>
      <c r="N52">
        <f t="shared" si="9"/>
        <v>8160</v>
      </c>
      <c r="O52">
        <f t="shared" si="10"/>
        <v>9027</v>
      </c>
      <c r="P52" s="4">
        <f t="shared" si="0"/>
        <v>0.5</v>
      </c>
      <c r="Q52" s="4">
        <f t="shared" si="1"/>
        <v>0.15865525393145699</v>
      </c>
      <c r="R52" s="4">
        <f t="shared" si="2"/>
        <v>9.1211219725867876E-2</v>
      </c>
      <c r="S52" s="4">
        <f t="shared" si="3"/>
        <v>-2040</v>
      </c>
      <c r="T52">
        <f t="shared" si="4"/>
        <v>421.71640989913976</v>
      </c>
      <c r="U52">
        <f t="shared" si="5"/>
        <v>242.64555879614818</v>
      </c>
    </row>
    <row r="53" spans="11:21">
      <c r="K53">
        <f t="shared" si="6"/>
        <v>52</v>
      </c>
      <c r="L53">
        <f t="shared" si="7"/>
        <v>10400</v>
      </c>
      <c r="M53">
        <f t="shared" si="8"/>
        <v>7280</v>
      </c>
      <c r="N53">
        <f t="shared" si="9"/>
        <v>8320</v>
      </c>
      <c r="O53">
        <f t="shared" si="10"/>
        <v>9204</v>
      </c>
      <c r="P53" s="4">
        <f t="shared" si="0"/>
        <v>0.5</v>
      </c>
      <c r="Q53" s="4">
        <f t="shared" si="1"/>
        <v>0.15865525393145699</v>
      </c>
      <c r="R53" s="4">
        <f t="shared" si="2"/>
        <v>9.1211219725867876E-2</v>
      </c>
      <c r="S53" s="4">
        <f t="shared" si="3"/>
        <v>-2080</v>
      </c>
      <c r="T53">
        <f t="shared" si="4"/>
        <v>429.98535911284671</v>
      </c>
      <c r="U53">
        <f t="shared" si="5"/>
        <v>247.4033148509734</v>
      </c>
    </row>
    <row r="54" spans="11:21">
      <c r="K54">
        <f t="shared" si="6"/>
        <v>53</v>
      </c>
      <c r="L54">
        <f t="shared" si="7"/>
        <v>10600</v>
      </c>
      <c r="M54">
        <f t="shared" si="8"/>
        <v>7420</v>
      </c>
      <c r="N54">
        <f t="shared" si="9"/>
        <v>8480</v>
      </c>
      <c r="O54">
        <f t="shared" si="10"/>
        <v>9381</v>
      </c>
      <c r="P54" s="4">
        <f t="shared" si="0"/>
        <v>0.5</v>
      </c>
      <c r="Q54" s="4">
        <f t="shared" si="1"/>
        <v>0.15865525393145699</v>
      </c>
      <c r="R54" s="4">
        <f t="shared" si="2"/>
        <v>9.1211219725867876E-2</v>
      </c>
      <c r="S54" s="4">
        <f t="shared" si="3"/>
        <v>-2120</v>
      </c>
      <c r="T54">
        <f t="shared" si="4"/>
        <v>438.25430832655547</v>
      </c>
      <c r="U54">
        <f t="shared" si="5"/>
        <v>252.16107090580044</v>
      </c>
    </row>
    <row r="55" spans="11:21">
      <c r="K55">
        <f t="shared" si="6"/>
        <v>54</v>
      </c>
      <c r="L55">
        <f t="shared" si="7"/>
        <v>10800</v>
      </c>
      <c r="M55">
        <f t="shared" si="8"/>
        <v>7560</v>
      </c>
      <c r="N55">
        <f t="shared" si="9"/>
        <v>8640</v>
      </c>
      <c r="O55">
        <f t="shared" si="10"/>
        <v>9558</v>
      </c>
      <c r="P55" s="4">
        <f t="shared" si="0"/>
        <v>0.5</v>
      </c>
      <c r="Q55" s="4">
        <f t="shared" si="1"/>
        <v>0.15865525393145699</v>
      </c>
      <c r="R55" s="4">
        <f t="shared" si="2"/>
        <v>9.1211219725867876E-2</v>
      </c>
      <c r="S55" s="4">
        <f t="shared" si="3"/>
        <v>-2160</v>
      </c>
      <c r="T55">
        <f t="shared" si="4"/>
        <v>446.52325754026424</v>
      </c>
      <c r="U55">
        <f t="shared" si="5"/>
        <v>256.91882696062748</v>
      </c>
    </row>
    <row r="56" spans="11:21">
      <c r="K56">
        <f t="shared" si="6"/>
        <v>55</v>
      </c>
      <c r="L56">
        <f t="shared" si="7"/>
        <v>11000</v>
      </c>
      <c r="M56">
        <f t="shared" si="8"/>
        <v>7700</v>
      </c>
      <c r="N56">
        <f t="shared" si="9"/>
        <v>8800</v>
      </c>
      <c r="O56">
        <f t="shared" si="10"/>
        <v>9735</v>
      </c>
      <c r="P56" s="4">
        <f t="shared" si="0"/>
        <v>0.5</v>
      </c>
      <c r="Q56" s="4">
        <f t="shared" si="1"/>
        <v>0.15865525393145699</v>
      </c>
      <c r="R56" s="4">
        <f t="shared" si="2"/>
        <v>9.1211219725867876E-2</v>
      </c>
      <c r="S56" s="4">
        <f t="shared" si="3"/>
        <v>-2200</v>
      </c>
      <c r="T56">
        <f t="shared" si="4"/>
        <v>454.79220675397301</v>
      </c>
      <c r="U56">
        <f t="shared" si="5"/>
        <v>261.67658301545271</v>
      </c>
    </row>
    <row r="57" spans="11:21">
      <c r="K57">
        <f t="shared" si="6"/>
        <v>56</v>
      </c>
      <c r="L57">
        <f t="shared" si="7"/>
        <v>11200</v>
      </c>
      <c r="M57">
        <f t="shared" si="8"/>
        <v>7840</v>
      </c>
      <c r="N57">
        <f t="shared" si="9"/>
        <v>8960</v>
      </c>
      <c r="O57">
        <f t="shared" si="10"/>
        <v>9912</v>
      </c>
      <c r="P57" s="4">
        <f t="shared" si="0"/>
        <v>0.5</v>
      </c>
      <c r="Q57" s="4">
        <f t="shared" si="1"/>
        <v>0.15865525393145699</v>
      </c>
      <c r="R57" s="4">
        <f t="shared" si="2"/>
        <v>9.1211219725867876E-2</v>
      </c>
      <c r="S57" s="4">
        <f t="shared" si="3"/>
        <v>-2240</v>
      </c>
      <c r="T57">
        <f t="shared" si="4"/>
        <v>463.06115596768177</v>
      </c>
      <c r="U57">
        <f t="shared" si="5"/>
        <v>266.43433907027975</v>
      </c>
    </row>
    <row r="58" spans="11:21">
      <c r="K58">
        <f t="shared" si="6"/>
        <v>57</v>
      </c>
      <c r="L58">
        <f t="shared" si="7"/>
        <v>11400</v>
      </c>
      <c r="M58">
        <f t="shared" si="8"/>
        <v>7980</v>
      </c>
      <c r="N58">
        <f t="shared" si="9"/>
        <v>9120</v>
      </c>
      <c r="O58">
        <f t="shared" si="10"/>
        <v>10089</v>
      </c>
      <c r="P58" s="4">
        <f t="shared" si="0"/>
        <v>0.5</v>
      </c>
      <c r="Q58" s="4">
        <f t="shared" si="1"/>
        <v>0.15865525393145699</v>
      </c>
      <c r="R58" s="4">
        <f t="shared" si="2"/>
        <v>9.1211219725867876E-2</v>
      </c>
      <c r="S58" s="4">
        <f t="shared" si="3"/>
        <v>-2280</v>
      </c>
      <c r="T58">
        <f t="shared" si="4"/>
        <v>471.33010518139054</v>
      </c>
      <c r="U58">
        <f t="shared" si="5"/>
        <v>271.19209512510679</v>
      </c>
    </row>
    <row r="59" spans="11:21">
      <c r="K59">
        <f t="shared" si="6"/>
        <v>58</v>
      </c>
      <c r="L59">
        <f t="shared" si="7"/>
        <v>11600</v>
      </c>
      <c r="M59">
        <f t="shared" si="8"/>
        <v>8120</v>
      </c>
      <c r="N59">
        <f t="shared" si="9"/>
        <v>9280</v>
      </c>
      <c r="O59">
        <f t="shared" si="10"/>
        <v>10266</v>
      </c>
      <c r="P59" s="4">
        <f t="shared" si="0"/>
        <v>0.5</v>
      </c>
      <c r="Q59" s="4">
        <f t="shared" si="1"/>
        <v>0.15865525393145699</v>
      </c>
      <c r="R59" s="4">
        <f t="shared" si="2"/>
        <v>9.1211219725867876E-2</v>
      </c>
      <c r="S59" s="4">
        <f t="shared" si="3"/>
        <v>-2320</v>
      </c>
      <c r="T59">
        <f t="shared" si="4"/>
        <v>479.5990543950993</v>
      </c>
      <c r="U59">
        <f t="shared" si="5"/>
        <v>275.94985117993201</v>
      </c>
    </row>
    <row r="60" spans="11:21">
      <c r="K60">
        <f t="shared" si="6"/>
        <v>59</v>
      </c>
      <c r="L60">
        <f t="shared" si="7"/>
        <v>11800</v>
      </c>
      <c r="M60">
        <f t="shared" si="8"/>
        <v>8260</v>
      </c>
      <c r="N60">
        <f t="shared" si="9"/>
        <v>9440</v>
      </c>
      <c r="O60">
        <f t="shared" si="10"/>
        <v>10443</v>
      </c>
      <c r="P60" s="4">
        <f t="shared" si="0"/>
        <v>0.5</v>
      </c>
      <c r="Q60" s="4">
        <f t="shared" si="1"/>
        <v>0.15865525393145699</v>
      </c>
      <c r="R60" s="4">
        <f t="shared" si="2"/>
        <v>9.1211219725867876E-2</v>
      </c>
      <c r="S60" s="4">
        <f t="shared" si="3"/>
        <v>-2360</v>
      </c>
      <c r="T60">
        <f t="shared" si="4"/>
        <v>487.86800360880807</v>
      </c>
      <c r="U60">
        <f t="shared" si="5"/>
        <v>280.70760723475905</v>
      </c>
    </row>
    <row r="61" spans="11:21">
      <c r="K61">
        <f t="shared" si="6"/>
        <v>60</v>
      </c>
      <c r="L61">
        <f t="shared" si="7"/>
        <v>12000</v>
      </c>
      <c r="M61">
        <f t="shared" si="8"/>
        <v>8400</v>
      </c>
      <c r="N61">
        <f t="shared" si="9"/>
        <v>9600</v>
      </c>
      <c r="O61">
        <f t="shared" si="10"/>
        <v>10620</v>
      </c>
      <c r="P61" s="4">
        <f t="shared" si="0"/>
        <v>0.5</v>
      </c>
      <c r="Q61" s="4">
        <f t="shared" si="1"/>
        <v>0.15865525393145699</v>
      </c>
      <c r="R61" s="4">
        <f t="shared" si="2"/>
        <v>9.1211219725867876E-2</v>
      </c>
      <c r="S61" s="4">
        <f t="shared" si="3"/>
        <v>-2400</v>
      </c>
      <c r="T61">
        <f t="shared" si="4"/>
        <v>496.13695282251683</v>
      </c>
      <c r="U61">
        <f t="shared" si="5"/>
        <v>285.46536328958609</v>
      </c>
    </row>
    <row r="62" spans="11:21">
      <c r="K62">
        <f t="shared" si="6"/>
        <v>61</v>
      </c>
      <c r="L62">
        <f t="shared" si="7"/>
        <v>12200</v>
      </c>
      <c r="M62">
        <f t="shared" si="8"/>
        <v>8540</v>
      </c>
      <c r="N62">
        <f t="shared" si="9"/>
        <v>9760</v>
      </c>
      <c r="O62">
        <f t="shared" si="10"/>
        <v>10797</v>
      </c>
      <c r="P62" s="4">
        <f t="shared" si="0"/>
        <v>0.5</v>
      </c>
      <c r="Q62" s="4">
        <f t="shared" si="1"/>
        <v>0.15865525393145699</v>
      </c>
      <c r="R62" s="4">
        <f t="shared" si="2"/>
        <v>9.1211219725867876E-2</v>
      </c>
      <c r="S62" s="4">
        <f t="shared" si="3"/>
        <v>-2440</v>
      </c>
      <c r="T62">
        <f t="shared" si="4"/>
        <v>504.4059020362256</v>
      </c>
      <c r="U62">
        <f t="shared" si="5"/>
        <v>290.22311934441132</v>
      </c>
    </row>
    <row r="63" spans="11:21">
      <c r="K63">
        <f t="shared" si="6"/>
        <v>62</v>
      </c>
      <c r="L63">
        <f t="shared" si="7"/>
        <v>12400</v>
      </c>
      <c r="M63">
        <f t="shared" si="8"/>
        <v>8680</v>
      </c>
      <c r="N63">
        <f t="shared" si="9"/>
        <v>9920</v>
      </c>
      <c r="O63">
        <f t="shared" si="10"/>
        <v>10974</v>
      </c>
      <c r="P63" s="4">
        <f t="shared" si="0"/>
        <v>0.5</v>
      </c>
      <c r="Q63" s="4">
        <f t="shared" si="1"/>
        <v>0.15865525393145699</v>
      </c>
      <c r="R63" s="4">
        <f t="shared" si="2"/>
        <v>9.1211219725867876E-2</v>
      </c>
      <c r="S63" s="4">
        <f t="shared" si="3"/>
        <v>-2480</v>
      </c>
      <c r="T63">
        <f t="shared" si="4"/>
        <v>512.67485124993436</v>
      </c>
      <c r="U63">
        <f t="shared" si="5"/>
        <v>294.98087539923836</v>
      </c>
    </row>
    <row r="64" spans="11:21">
      <c r="K64">
        <f t="shared" si="6"/>
        <v>63</v>
      </c>
      <c r="L64">
        <f t="shared" si="7"/>
        <v>12600</v>
      </c>
      <c r="M64">
        <f t="shared" si="8"/>
        <v>8820</v>
      </c>
      <c r="N64">
        <f t="shared" si="9"/>
        <v>10080</v>
      </c>
      <c r="O64">
        <f t="shared" si="10"/>
        <v>11151</v>
      </c>
      <c r="P64" s="4">
        <f t="shared" si="0"/>
        <v>0.5</v>
      </c>
      <c r="Q64" s="4">
        <f t="shared" si="1"/>
        <v>0.15865525393145699</v>
      </c>
      <c r="R64" s="4">
        <f t="shared" si="2"/>
        <v>9.1211219725867876E-2</v>
      </c>
      <c r="S64" s="4">
        <f t="shared" si="3"/>
        <v>-2520</v>
      </c>
      <c r="T64">
        <f t="shared" si="4"/>
        <v>520.94380046364313</v>
      </c>
      <c r="U64">
        <f t="shared" si="5"/>
        <v>299.7386314540654</v>
      </c>
    </row>
    <row r="65" spans="11:21">
      <c r="K65">
        <f t="shared" si="6"/>
        <v>64</v>
      </c>
      <c r="L65">
        <f t="shared" si="7"/>
        <v>12800</v>
      </c>
      <c r="M65">
        <f t="shared" si="8"/>
        <v>8960</v>
      </c>
      <c r="N65">
        <f t="shared" si="9"/>
        <v>10240</v>
      </c>
      <c r="O65">
        <f t="shared" si="10"/>
        <v>11328</v>
      </c>
      <c r="P65" s="4">
        <f t="shared" si="0"/>
        <v>0.5</v>
      </c>
      <c r="Q65" s="4">
        <f t="shared" si="1"/>
        <v>0.15865525393145699</v>
      </c>
      <c r="R65" s="4">
        <f t="shared" si="2"/>
        <v>9.1211219725867876E-2</v>
      </c>
      <c r="S65" s="4">
        <f t="shared" si="3"/>
        <v>-2560</v>
      </c>
      <c r="T65">
        <f t="shared" si="4"/>
        <v>529.21274967735008</v>
      </c>
      <c r="U65">
        <f t="shared" si="5"/>
        <v>304.49638750889062</v>
      </c>
    </row>
    <row r="66" spans="11:21">
      <c r="K66">
        <f t="shared" si="6"/>
        <v>65</v>
      </c>
      <c r="L66">
        <f t="shared" si="7"/>
        <v>13000</v>
      </c>
      <c r="M66">
        <f t="shared" si="8"/>
        <v>9100</v>
      </c>
      <c r="N66">
        <f t="shared" si="9"/>
        <v>10400</v>
      </c>
      <c r="O66">
        <f t="shared" si="10"/>
        <v>11505</v>
      </c>
      <c r="P66" s="4">
        <f t="shared" si="0"/>
        <v>0.5</v>
      </c>
      <c r="Q66" s="4">
        <f t="shared" si="1"/>
        <v>0.15865525393145699</v>
      </c>
      <c r="R66" s="4">
        <f t="shared" si="2"/>
        <v>9.1211219725867876E-2</v>
      </c>
      <c r="S66" s="4">
        <f t="shared" si="3"/>
        <v>-2600</v>
      </c>
      <c r="T66">
        <f t="shared" si="4"/>
        <v>537.48169889105884</v>
      </c>
      <c r="U66">
        <f t="shared" si="5"/>
        <v>309.25414356371766</v>
      </c>
    </row>
    <row r="67" spans="11:21">
      <c r="K67">
        <f t="shared" si="6"/>
        <v>66</v>
      </c>
      <c r="L67">
        <f t="shared" si="7"/>
        <v>13200</v>
      </c>
      <c r="M67">
        <f t="shared" si="8"/>
        <v>9240</v>
      </c>
      <c r="N67">
        <f t="shared" si="9"/>
        <v>10560</v>
      </c>
      <c r="O67">
        <f t="shared" si="10"/>
        <v>11682</v>
      </c>
      <c r="P67" s="4">
        <f t="shared" ref="P67:P130" si="11">_xlfn.NORM.DIST(200,200,0.5,TRUE)</f>
        <v>0.5</v>
      </c>
      <c r="Q67" s="4">
        <f t="shared" ref="Q67:Q130" si="12">_xlfn.NORM.DIST(200,201,1,TRUE)</f>
        <v>0.15865525393145699</v>
      </c>
      <c r="R67" s="4">
        <f t="shared" ref="R67:R130" si="13">_xlfn.NORM.DIST(200,202,1.5,TRUE)</f>
        <v>9.1211219725867876E-2</v>
      </c>
      <c r="S67" s="4">
        <f t="shared" ref="S67:S130" si="14">L67*(1-P67)-M67</f>
        <v>-2640</v>
      </c>
      <c r="T67">
        <f t="shared" ref="T67:T130" si="15">L67*(1-Q67)-N67</f>
        <v>545.75064810476761</v>
      </c>
      <c r="U67">
        <f t="shared" ref="U67:U130" si="16">L67*(1-R67)-O67</f>
        <v>314.0118996185447</v>
      </c>
    </row>
    <row r="68" spans="11:21">
      <c r="K68">
        <f t="shared" ref="K68:K131" si="17">K67+1</f>
        <v>67</v>
      </c>
      <c r="L68">
        <f t="shared" ref="L68:L131" si="18">200*K68</f>
        <v>13400</v>
      </c>
      <c r="M68">
        <f t="shared" ref="M68:M131" si="19">K68*140</f>
        <v>9380</v>
      </c>
      <c r="N68">
        <f t="shared" ref="N68:N131" si="20">K68*160</f>
        <v>10720</v>
      </c>
      <c r="O68">
        <f t="shared" ref="O68:O131" si="21">K68*177</f>
        <v>11859</v>
      </c>
      <c r="P68" s="4">
        <f t="shared" si="11"/>
        <v>0.5</v>
      </c>
      <c r="Q68" s="4">
        <f t="shared" si="12"/>
        <v>0.15865525393145699</v>
      </c>
      <c r="R68" s="4">
        <f t="shared" si="13"/>
        <v>9.1211219725867876E-2</v>
      </c>
      <c r="S68" s="4">
        <f t="shared" si="14"/>
        <v>-2680</v>
      </c>
      <c r="T68">
        <f t="shared" si="15"/>
        <v>554.01959731847637</v>
      </c>
      <c r="U68">
        <f t="shared" si="16"/>
        <v>318.76965567336993</v>
      </c>
    </row>
    <row r="69" spans="11:21">
      <c r="K69">
        <f t="shared" si="17"/>
        <v>68</v>
      </c>
      <c r="L69">
        <f t="shared" si="18"/>
        <v>13600</v>
      </c>
      <c r="M69">
        <f t="shared" si="19"/>
        <v>9520</v>
      </c>
      <c r="N69">
        <f t="shared" si="20"/>
        <v>10880</v>
      </c>
      <c r="O69">
        <f t="shared" si="21"/>
        <v>12036</v>
      </c>
      <c r="P69" s="4">
        <f t="shared" si="11"/>
        <v>0.5</v>
      </c>
      <c r="Q69" s="4">
        <f t="shared" si="12"/>
        <v>0.15865525393145699</v>
      </c>
      <c r="R69" s="4">
        <f t="shared" si="13"/>
        <v>9.1211219725867876E-2</v>
      </c>
      <c r="S69" s="4">
        <f t="shared" si="14"/>
        <v>-2720</v>
      </c>
      <c r="T69">
        <f t="shared" si="15"/>
        <v>562.28854653218514</v>
      </c>
      <c r="U69">
        <f t="shared" si="16"/>
        <v>323.52741172819697</v>
      </c>
    </row>
    <row r="70" spans="11:21">
      <c r="K70">
        <f t="shared" si="17"/>
        <v>69</v>
      </c>
      <c r="L70">
        <f t="shared" si="18"/>
        <v>13800</v>
      </c>
      <c r="M70">
        <f t="shared" si="19"/>
        <v>9660</v>
      </c>
      <c r="N70">
        <f t="shared" si="20"/>
        <v>11040</v>
      </c>
      <c r="O70">
        <f t="shared" si="21"/>
        <v>12213</v>
      </c>
      <c r="P70" s="4">
        <f t="shared" si="11"/>
        <v>0.5</v>
      </c>
      <c r="Q70" s="4">
        <f t="shared" si="12"/>
        <v>0.15865525393145699</v>
      </c>
      <c r="R70" s="4">
        <f t="shared" si="13"/>
        <v>9.1211219725867876E-2</v>
      </c>
      <c r="S70" s="4">
        <f t="shared" si="14"/>
        <v>-2760</v>
      </c>
      <c r="T70">
        <f t="shared" si="15"/>
        <v>570.5574957458939</v>
      </c>
      <c r="U70">
        <f t="shared" si="16"/>
        <v>328.28516778302401</v>
      </c>
    </row>
    <row r="71" spans="11:21">
      <c r="K71">
        <f t="shared" si="17"/>
        <v>70</v>
      </c>
      <c r="L71">
        <f t="shared" si="18"/>
        <v>14000</v>
      </c>
      <c r="M71">
        <f t="shared" si="19"/>
        <v>9800</v>
      </c>
      <c r="N71">
        <f t="shared" si="20"/>
        <v>11200</v>
      </c>
      <c r="O71">
        <f t="shared" si="21"/>
        <v>12390</v>
      </c>
      <c r="P71" s="4">
        <f t="shared" si="11"/>
        <v>0.5</v>
      </c>
      <c r="Q71" s="4">
        <f t="shared" si="12"/>
        <v>0.15865525393145699</v>
      </c>
      <c r="R71" s="4">
        <f t="shared" si="13"/>
        <v>9.1211219725867876E-2</v>
      </c>
      <c r="S71" s="4">
        <f t="shared" si="14"/>
        <v>-2800</v>
      </c>
      <c r="T71">
        <f t="shared" si="15"/>
        <v>578.82644495960267</v>
      </c>
      <c r="U71">
        <f t="shared" si="16"/>
        <v>333.04292383784923</v>
      </c>
    </row>
    <row r="72" spans="11:21">
      <c r="K72">
        <f t="shared" si="17"/>
        <v>71</v>
      </c>
      <c r="L72">
        <f t="shared" si="18"/>
        <v>14200</v>
      </c>
      <c r="M72">
        <f t="shared" si="19"/>
        <v>9940</v>
      </c>
      <c r="N72">
        <f t="shared" si="20"/>
        <v>11360</v>
      </c>
      <c r="O72">
        <f t="shared" si="21"/>
        <v>12567</v>
      </c>
      <c r="P72" s="4">
        <f t="shared" si="11"/>
        <v>0.5</v>
      </c>
      <c r="Q72" s="4">
        <f t="shared" si="12"/>
        <v>0.15865525393145699</v>
      </c>
      <c r="R72" s="4">
        <f t="shared" si="13"/>
        <v>9.1211219725867876E-2</v>
      </c>
      <c r="S72" s="4">
        <f t="shared" si="14"/>
        <v>-2840</v>
      </c>
      <c r="T72">
        <f t="shared" si="15"/>
        <v>587.09539417331143</v>
      </c>
      <c r="U72">
        <f t="shared" si="16"/>
        <v>337.80067989267627</v>
      </c>
    </row>
    <row r="73" spans="11:21">
      <c r="K73">
        <f t="shared" si="17"/>
        <v>72</v>
      </c>
      <c r="L73">
        <f t="shared" si="18"/>
        <v>14400</v>
      </c>
      <c r="M73">
        <f t="shared" si="19"/>
        <v>10080</v>
      </c>
      <c r="N73">
        <f t="shared" si="20"/>
        <v>11520</v>
      </c>
      <c r="O73">
        <f t="shared" si="21"/>
        <v>12744</v>
      </c>
      <c r="P73" s="4">
        <f t="shared" si="11"/>
        <v>0.5</v>
      </c>
      <c r="Q73" s="4">
        <f t="shared" si="12"/>
        <v>0.15865525393145699</v>
      </c>
      <c r="R73" s="4">
        <f t="shared" si="13"/>
        <v>9.1211219725867876E-2</v>
      </c>
      <c r="S73" s="4">
        <f t="shared" si="14"/>
        <v>-2880</v>
      </c>
      <c r="T73">
        <f t="shared" si="15"/>
        <v>595.3643433870202</v>
      </c>
      <c r="U73">
        <f t="shared" si="16"/>
        <v>342.55843594750331</v>
      </c>
    </row>
    <row r="74" spans="11:21">
      <c r="K74">
        <f t="shared" si="17"/>
        <v>73</v>
      </c>
      <c r="L74">
        <f t="shared" si="18"/>
        <v>14600</v>
      </c>
      <c r="M74">
        <f t="shared" si="19"/>
        <v>10220</v>
      </c>
      <c r="N74">
        <f t="shared" si="20"/>
        <v>11680</v>
      </c>
      <c r="O74">
        <f t="shared" si="21"/>
        <v>12921</v>
      </c>
      <c r="P74" s="4">
        <f t="shared" si="11"/>
        <v>0.5</v>
      </c>
      <c r="Q74" s="4">
        <f t="shared" si="12"/>
        <v>0.15865525393145699</v>
      </c>
      <c r="R74" s="4">
        <f t="shared" si="13"/>
        <v>9.1211219725867876E-2</v>
      </c>
      <c r="S74" s="4">
        <f t="shared" si="14"/>
        <v>-2920</v>
      </c>
      <c r="T74">
        <f t="shared" si="15"/>
        <v>603.63329260072896</v>
      </c>
      <c r="U74">
        <f t="shared" si="16"/>
        <v>347.31619200232853</v>
      </c>
    </row>
    <row r="75" spans="11:21">
      <c r="K75">
        <f t="shared" si="17"/>
        <v>74</v>
      </c>
      <c r="L75">
        <f t="shared" si="18"/>
        <v>14800</v>
      </c>
      <c r="M75">
        <f t="shared" si="19"/>
        <v>10360</v>
      </c>
      <c r="N75">
        <f t="shared" si="20"/>
        <v>11840</v>
      </c>
      <c r="O75">
        <f t="shared" si="21"/>
        <v>13098</v>
      </c>
      <c r="P75" s="4">
        <f t="shared" si="11"/>
        <v>0.5</v>
      </c>
      <c r="Q75" s="4">
        <f t="shared" si="12"/>
        <v>0.15865525393145699</v>
      </c>
      <c r="R75" s="4">
        <f t="shared" si="13"/>
        <v>9.1211219725867876E-2</v>
      </c>
      <c r="S75" s="4">
        <f t="shared" si="14"/>
        <v>-2960</v>
      </c>
      <c r="T75">
        <f t="shared" si="15"/>
        <v>611.90224181443773</v>
      </c>
      <c r="U75">
        <f t="shared" si="16"/>
        <v>352.07394805715558</v>
      </c>
    </row>
    <row r="76" spans="11:21">
      <c r="K76">
        <f t="shared" si="17"/>
        <v>75</v>
      </c>
      <c r="L76">
        <f t="shared" si="18"/>
        <v>15000</v>
      </c>
      <c r="M76">
        <f t="shared" si="19"/>
        <v>10500</v>
      </c>
      <c r="N76">
        <f t="shared" si="20"/>
        <v>12000</v>
      </c>
      <c r="O76">
        <f t="shared" si="21"/>
        <v>13275</v>
      </c>
      <c r="P76" s="4">
        <f t="shared" si="11"/>
        <v>0.5</v>
      </c>
      <c r="Q76" s="4">
        <f t="shared" si="12"/>
        <v>0.15865525393145699</v>
      </c>
      <c r="R76" s="4">
        <f t="shared" si="13"/>
        <v>9.1211219725867876E-2</v>
      </c>
      <c r="S76" s="4">
        <f t="shared" si="14"/>
        <v>-3000</v>
      </c>
      <c r="T76">
        <f t="shared" si="15"/>
        <v>620.17119102814468</v>
      </c>
      <c r="U76">
        <f t="shared" si="16"/>
        <v>356.83170411198262</v>
      </c>
    </row>
    <row r="77" spans="11:21">
      <c r="K77">
        <f t="shared" si="17"/>
        <v>76</v>
      </c>
      <c r="L77">
        <f t="shared" si="18"/>
        <v>15200</v>
      </c>
      <c r="M77">
        <f t="shared" si="19"/>
        <v>10640</v>
      </c>
      <c r="N77">
        <f t="shared" si="20"/>
        <v>12160</v>
      </c>
      <c r="O77">
        <f t="shared" si="21"/>
        <v>13452</v>
      </c>
      <c r="P77" s="4">
        <f t="shared" si="11"/>
        <v>0.5</v>
      </c>
      <c r="Q77" s="4">
        <f t="shared" si="12"/>
        <v>0.15865525393145699</v>
      </c>
      <c r="R77" s="4">
        <f t="shared" si="13"/>
        <v>9.1211219725867876E-2</v>
      </c>
      <c r="S77" s="4">
        <f t="shared" si="14"/>
        <v>-3040</v>
      </c>
      <c r="T77">
        <f t="shared" si="15"/>
        <v>628.44014024185344</v>
      </c>
      <c r="U77">
        <f t="shared" si="16"/>
        <v>361.58946016680784</v>
      </c>
    </row>
    <row r="78" spans="11:21">
      <c r="K78">
        <f t="shared" si="17"/>
        <v>77</v>
      </c>
      <c r="L78">
        <f t="shared" si="18"/>
        <v>15400</v>
      </c>
      <c r="M78">
        <f t="shared" si="19"/>
        <v>10780</v>
      </c>
      <c r="N78">
        <f t="shared" si="20"/>
        <v>12320</v>
      </c>
      <c r="O78">
        <f t="shared" si="21"/>
        <v>13629</v>
      </c>
      <c r="P78" s="4">
        <f t="shared" si="11"/>
        <v>0.5</v>
      </c>
      <c r="Q78" s="4">
        <f t="shared" si="12"/>
        <v>0.15865525393145699</v>
      </c>
      <c r="R78" s="4">
        <f t="shared" si="13"/>
        <v>9.1211219725867876E-2</v>
      </c>
      <c r="S78" s="4">
        <f t="shared" si="14"/>
        <v>-3080</v>
      </c>
      <c r="T78">
        <f t="shared" si="15"/>
        <v>636.70908945556221</v>
      </c>
      <c r="U78">
        <f t="shared" si="16"/>
        <v>366.34721622163488</v>
      </c>
    </row>
    <row r="79" spans="11:21">
      <c r="K79">
        <f t="shared" si="17"/>
        <v>78</v>
      </c>
      <c r="L79">
        <f t="shared" si="18"/>
        <v>15600</v>
      </c>
      <c r="M79">
        <f t="shared" si="19"/>
        <v>10920</v>
      </c>
      <c r="N79">
        <f t="shared" si="20"/>
        <v>12480</v>
      </c>
      <c r="O79">
        <f t="shared" si="21"/>
        <v>13806</v>
      </c>
      <c r="P79" s="4">
        <f t="shared" si="11"/>
        <v>0.5</v>
      </c>
      <c r="Q79" s="4">
        <f t="shared" si="12"/>
        <v>0.15865525393145699</v>
      </c>
      <c r="R79" s="4">
        <f t="shared" si="13"/>
        <v>9.1211219725867876E-2</v>
      </c>
      <c r="S79" s="4">
        <f t="shared" si="14"/>
        <v>-3120</v>
      </c>
      <c r="T79">
        <f t="shared" si="15"/>
        <v>644.97803866927097</v>
      </c>
      <c r="U79">
        <f t="shared" si="16"/>
        <v>371.10497227646192</v>
      </c>
    </row>
    <row r="80" spans="11:21">
      <c r="K80">
        <f t="shared" si="17"/>
        <v>79</v>
      </c>
      <c r="L80">
        <f t="shared" si="18"/>
        <v>15800</v>
      </c>
      <c r="M80">
        <f t="shared" si="19"/>
        <v>11060</v>
      </c>
      <c r="N80">
        <f t="shared" si="20"/>
        <v>12640</v>
      </c>
      <c r="O80">
        <f t="shared" si="21"/>
        <v>13983</v>
      </c>
      <c r="P80" s="4">
        <f t="shared" si="11"/>
        <v>0.5</v>
      </c>
      <c r="Q80" s="4">
        <f t="shared" si="12"/>
        <v>0.15865525393145699</v>
      </c>
      <c r="R80" s="4">
        <f t="shared" si="13"/>
        <v>9.1211219725867876E-2</v>
      </c>
      <c r="S80" s="4">
        <f t="shared" si="14"/>
        <v>-3160</v>
      </c>
      <c r="T80">
        <f t="shared" si="15"/>
        <v>653.24698788297974</v>
      </c>
      <c r="U80">
        <f t="shared" si="16"/>
        <v>375.86272833128714</v>
      </c>
    </row>
    <row r="81" spans="11:21">
      <c r="K81">
        <f t="shared" si="17"/>
        <v>80</v>
      </c>
      <c r="L81">
        <f t="shared" si="18"/>
        <v>16000</v>
      </c>
      <c r="M81">
        <f t="shared" si="19"/>
        <v>11200</v>
      </c>
      <c r="N81">
        <f t="shared" si="20"/>
        <v>12800</v>
      </c>
      <c r="O81">
        <f t="shared" si="21"/>
        <v>14160</v>
      </c>
      <c r="P81" s="4">
        <f t="shared" si="11"/>
        <v>0.5</v>
      </c>
      <c r="Q81" s="4">
        <f t="shared" si="12"/>
        <v>0.15865525393145699</v>
      </c>
      <c r="R81" s="4">
        <f t="shared" si="13"/>
        <v>9.1211219725867876E-2</v>
      </c>
      <c r="S81" s="4">
        <f t="shared" si="14"/>
        <v>-3200</v>
      </c>
      <c r="T81">
        <f t="shared" si="15"/>
        <v>661.5159370966885</v>
      </c>
      <c r="U81">
        <f t="shared" si="16"/>
        <v>380.62048438611419</v>
      </c>
    </row>
    <row r="82" spans="11:21">
      <c r="K82">
        <f t="shared" si="17"/>
        <v>81</v>
      </c>
      <c r="L82">
        <f t="shared" si="18"/>
        <v>16200</v>
      </c>
      <c r="M82">
        <f t="shared" si="19"/>
        <v>11340</v>
      </c>
      <c r="N82">
        <f t="shared" si="20"/>
        <v>12960</v>
      </c>
      <c r="O82">
        <f t="shared" si="21"/>
        <v>14337</v>
      </c>
      <c r="P82" s="4">
        <f t="shared" si="11"/>
        <v>0.5</v>
      </c>
      <c r="Q82" s="4">
        <f t="shared" si="12"/>
        <v>0.15865525393145699</v>
      </c>
      <c r="R82" s="4">
        <f t="shared" si="13"/>
        <v>9.1211219725867876E-2</v>
      </c>
      <c r="S82" s="4">
        <f t="shared" si="14"/>
        <v>-3240</v>
      </c>
      <c r="T82">
        <f t="shared" si="15"/>
        <v>669.78488631039727</v>
      </c>
      <c r="U82">
        <f t="shared" si="16"/>
        <v>385.37824044094123</v>
      </c>
    </row>
    <row r="83" spans="11:21">
      <c r="K83">
        <f t="shared" si="17"/>
        <v>82</v>
      </c>
      <c r="L83">
        <f t="shared" si="18"/>
        <v>16400</v>
      </c>
      <c r="M83">
        <f t="shared" si="19"/>
        <v>11480</v>
      </c>
      <c r="N83">
        <f t="shared" si="20"/>
        <v>13120</v>
      </c>
      <c r="O83">
        <f t="shared" si="21"/>
        <v>14514</v>
      </c>
      <c r="P83" s="4">
        <f t="shared" si="11"/>
        <v>0.5</v>
      </c>
      <c r="Q83" s="4">
        <f t="shared" si="12"/>
        <v>0.15865525393145699</v>
      </c>
      <c r="R83" s="4">
        <f t="shared" si="13"/>
        <v>9.1211219725867876E-2</v>
      </c>
      <c r="S83" s="4">
        <f t="shared" si="14"/>
        <v>-3280</v>
      </c>
      <c r="T83">
        <f t="shared" si="15"/>
        <v>678.05383552410603</v>
      </c>
      <c r="U83">
        <f t="shared" si="16"/>
        <v>390.13599649576645</v>
      </c>
    </row>
    <row r="84" spans="11:21">
      <c r="K84">
        <f t="shared" si="17"/>
        <v>83</v>
      </c>
      <c r="L84">
        <f t="shared" si="18"/>
        <v>16600</v>
      </c>
      <c r="M84">
        <f t="shared" si="19"/>
        <v>11620</v>
      </c>
      <c r="N84">
        <f t="shared" si="20"/>
        <v>13280</v>
      </c>
      <c r="O84">
        <f t="shared" si="21"/>
        <v>14691</v>
      </c>
      <c r="P84" s="4">
        <f t="shared" si="11"/>
        <v>0.5</v>
      </c>
      <c r="Q84" s="4">
        <f t="shared" si="12"/>
        <v>0.15865525393145699</v>
      </c>
      <c r="R84" s="4">
        <f t="shared" si="13"/>
        <v>9.1211219725867876E-2</v>
      </c>
      <c r="S84" s="4">
        <f t="shared" si="14"/>
        <v>-3320</v>
      </c>
      <c r="T84">
        <f t="shared" si="15"/>
        <v>686.3227847378148</v>
      </c>
      <c r="U84">
        <f t="shared" si="16"/>
        <v>394.89375255059349</v>
      </c>
    </row>
    <row r="85" spans="11:21">
      <c r="K85">
        <f t="shared" si="17"/>
        <v>84</v>
      </c>
      <c r="L85">
        <f t="shared" si="18"/>
        <v>16800</v>
      </c>
      <c r="M85">
        <f t="shared" si="19"/>
        <v>11760</v>
      </c>
      <c r="N85">
        <f t="shared" si="20"/>
        <v>13440</v>
      </c>
      <c r="O85">
        <f t="shared" si="21"/>
        <v>14868</v>
      </c>
      <c r="P85" s="4">
        <f t="shared" si="11"/>
        <v>0.5</v>
      </c>
      <c r="Q85" s="4">
        <f t="shared" si="12"/>
        <v>0.15865525393145699</v>
      </c>
      <c r="R85" s="4">
        <f t="shared" si="13"/>
        <v>9.1211219725867876E-2</v>
      </c>
      <c r="S85" s="4">
        <f t="shared" si="14"/>
        <v>-3360</v>
      </c>
      <c r="T85">
        <f t="shared" si="15"/>
        <v>694.59173395152357</v>
      </c>
      <c r="U85">
        <f t="shared" si="16"/>
        <v>399.65150860542053</v>
      </c>
    </row>
    <row r="86" spans="11:21">
      <c r="K86">
        <f t="shared" si="17"/>
        <v>85</v>
      </c>
      <c r="L86">
        <f t="shared" si="18"/>
        <v>17000</v>
      </c>
      <c r="M86">
        <f t="shared" si="19"/>
        <v>11900</v>
      </c>
      <c r="N86">
        <f t="shared" si="20"/>
        <v>13600</v>
      </c>
      <c r="O86">
        <f t="shared" si="21"/>
        <v>15045</v>
      </c>
      <c r="P86" s="4">
        <f t="shared" si="11"/>
        <v>0.5</v>
      </c>
      <c r="Q86" s="4">
        <f t="shared" si="12"/>
        <v>0.15865525393145699</v>
      </c>
      <c r="R86" s="4">
        <f t="shared" si="13"/>
        <v>9.1211219725867876E-2</v>
      </c>
      <c r="S86" s="4">
        <f t="shared" si="14"/>
        <v>-3400</v>
      </c>
      <c r="T86">
        <f t="shared" si="15"/>
        <v>702.86068316523233</v>
      </c>
      <c r="U86">
        <f t="shared" si="16"/>
        <v>404.40926466024575</v>
      </c>
    </row>
    <row r="87" spans="11:21">
      <c r="K87">
        <f t="shared" si="17"/>
        <v>86</v>
      </c>
      <c r="L87">
        <f t="shared" si="18"/>
        <v>17200</v>
      </c>
      <c r="M87">
        <f t="shared" si="19"/>
        <v>12040</v>
      </c>
      <c r="N87">
        <f t="shared" si="20"/>
        <v>13760</v>
      </c>
      <c r="O87">
        <f t="shared" si="21"/>
        <v>15222</v>
      </c>
      <c r="P87" s="4">
        <f t="shared" si="11"/>
        <v>0.5</v>
      </c>
      <c r="Q87" s="4">
        <f t="shared" si="12"/>
        <v>0.15865525393145699</v>
      </c>
      <c r="R87" s="4">
        <f t="shared" si="13"/>
        <v>9.1211219725867876E-2</v>
      </c>
      <c r="S87" s="4">
        <f t="shared" si="14"/>
        <v>-3440</v>
      </c>
      <c r="T87">
        <f t="shared" si="15"/>
        <v>711.1296323789411</v>
      </c>
      <c r="U87">
        <f t="shared" si="16"/>
        <v>409.16702071507279</v>
      </c>
    </row>
    <row r="88" spans="11:21">
      <c r="K88">
        <f t="shared" si="17"/>
        <v>87</v>
      </c>
      <c r="L88">
        <f t="shared" si="18"/>
        <v>17400</v>
      </c>
      <c r="M88">
        <f t="shared" si="19"/>
        <v>12180</v>
      </c>
      <c r="N88">
        <f t="shared" si="20"/>
        <v>13920</v>
      </c>
      <c r="O88">
        <f t="shared" si="21"/>
        <v>15399</v>
      </c>
      <c r="P88" s="4">
        <f t="shared" si="11"/>
        <v>0.5</v>
      </c>
      <c r="Q88" s="4">
        <f t="shared" si="12"/>
        <v>0.15865525393145699</v>
      </c>
      <c r="R88" s="4">
        <f t="shared" si="13"/>
        <v>9.1211219725867876E-2</v>
      </c>
      <c r="S88" s="4">
        <f t="shared" si="14"/>
        <v>-3480</v>
      </c>
      <c r="T88">
        <f t="shared" si="15"/>
        <v>719.39858159264804</v>
      </c>
      <c r="U88">
        <f t="shared" si="16"/>
        <v>413.92477676989984</v>
      </c>
    </row>
    <row r="89" spans="11:21">
      <c r="K89">
        <f t="shared" si="17"/>
        <v>88</v>
      </c>
      <c r="L89">
        <f t="shared" si="18"/>
        <v>17600</v>
      </c>
      <c r="M89">
        <f t="shared" si="19"/>
        <v>12320</v>
      </c>
      <c r="N89">
        <f t="shared" si="20"/>
        <v>14080</v>
      </c>
      <c r="O89">
        <f t="shared" si="21"/>
        <v>15576</v>
      </c>
      <c r="P89" s="4">
        <f t="shared" si="11"/>
        <v>0.5</v>
      </c>
      <c r="Q89" s="4">
        <f t="shared" si="12"/>
        <v>0.15865525393145699</v>
      </c>
      <c r="R89" s="4">
        <f t="shared" si="13"/>
        <v>9.1211219725867876E-2</v>
      </c>
      <c r="S89" s="4">
        <f t="shared" si="14"/>
        <v>-3520</v>
      </c>
      <c r="T89">
        <f t="shared" si="15"/>
        <v>727.66753080635681</v>
      </c>
      <c r="U89">
        <f t="shared" si="16"/>
        <v>418.68253282472506</v>
      </c>
    </row>
    <row r="90" spans="11:21">
      <c r="K90">
        <f t="shared" si="17"/>
        <v>89</v>
      </c>
      <c r="L90">
        <f t="shared" si="18"/>
        <v>17800</v>
      </c>
      <c r="M90">
        <f t="shared" si="19"/>
        <v>12460</v>
      </c>
      <c r="N90">
        <f t="shared" si="20"/>
        <v>14240</v>
      </c>
      <c r="O90">
        <f t="shared" si="21"/>
        <v>15753</v>
      </c>
      <c r="P90" s="4">
        <f t="shared" si="11"/>
        <v>0.5</v>
      </c>
      <c r="Q90" s="4">
        <f t="shared" si="12"/>
        <v>0.15865525393145699</v>
      </c>
      <c r="R90" s="4">
        <f t="shared" si="13"/>
        <v>9.1211219725867876E-2</v>
      </c>
      <c r="S90" s="4">
        <f t="shared" si="14"/>
        <v>-3560</v>
      </c>
      <c r="T90">
        <f t="shared" si="15"/>
        <v>735.93648002006557</v>
      </c>
      <c r="U90">
        <f t="shared" si="16"/>
        <v>423.4402888795521</v>
      </c>
    </row>
    <row r="91" spans="11:21">
      <c r="K91">
        <f t="shared" si="17"/>
        <v>90</v>
      </c>
      <c r="L91">
        <f t="shared" si="18"/>
        <v>18000</v>
      </c>
      <c r="M91">
        <f t="shared" si="19"/>
        <v>12600</v>
      </c>
      <c r="N91">
        <f t="shared" si="20"/>
        <v>14400</v>
      </c>
      <c r="O91">
        <f t="shared" si="21"/>
        <v>15930</v>
      </c>
      <c r="P91" s="4">
        <f t="shared" si="11"/>
        <v>0.5</v>
      </c>
      <c r="Q91" s="4">
        <f t="shared" si="12"/>
        <v>0.15865525393145699</v>
      </c>
      <c r="R91" s="4">
        <f t="shared" si="13"/>
        <v>9.1211219725867876E-2</v>
      </c>
      <c r="S91" s="4">
        <f t="shared" si="14"/>
        <v>-3600</v>
      </c>
      <c r="T91">
        <f t="shared" si="15"/>
        <v>744.20542923377434</v>
      </c>
      <c r="U91">
        <f t="shared" si="16"/>
        <v>428.19804493437914</v>
      </c>
    </row>
    <row r="92" spans="11:21">
      <c r="K92">
        <f t="shared" si="17"/>
        <v>91</v>
      </c>
      <c r="L92">
        <f t="shared" si="18"/>
        <v>18200</v>
      </c>
      <c r="M92">
        <f t="shared" si="19"/>
        <v>12740</v>
      </c>
      <c r="N92">
        <f t="shared" si="20"/>
        <v>14560</v>
      </c>
      <c r="O92">
        <f t="shared" si="21"/>
        <v>16107</v>
      </c>
      <c r="P92" s="4">
        <f t="shared" si="11"/>
        <v>0.5</v>
      </c>
      <c r="Q92" s="4">
        <f t="shared" si="12"/>
        <v>0.15865525393145699</v>
      </c>
      <c r="R92" s="4">
        <f t="shared" si="13"/>
        <v>9.1211219725867876E-2</v>
      </c>
      <c r="S92" s="4">
        <f t="shared" si="14"/>
        <v>-3640</v>
      </c>
      <c r="T92">
        <f t="shared" si="15"/>
        <v>752.4743784474831</v>
      </c>
      <c r="U92">
        <f t="shared" si="16"/>
        <v>432.95580098920618</v>
      </c>
    </row>
    <row r="93" spans="11:21">
      <c r="K93">
        <f t="shared" si="17"/>
        <v>92</v>
      </c>
      <c r="L93">
        <f t="shared" si="18"/>
        <v>18400</v>
      </c>
      <c r="M93">
        <f t="shared" si="19"/>
        <v>12880</v>
      </c>
      <c r="N93">
        <f t="shared" si="20"/>
        <v>14720</v>
      </c>
      <c r="O93">
        <f t="shared" si="21"/>
        <v>16284</v>
      </c>
      <c r="P93" s="4">
        <f t="shared" si="11"/>
        <v>0.5</v>
      </c>
      <c r="Q93" s="4">
        <f t="shared" si="12"/>
        <v>0.15865525393145699</v>
      </c>
      <c r="R93" s="4">
        <f t="shared" si="13"/>
        <v>9.1211219725867876E-2</v>
      </c>
      <c r="S93" s="4">
        <f t="shared" si="14"/>
        <v>-3680</v>
      </c>
      <c r="T93">
        <f t="shared" si="15"/>
        <v>760.74332766119187</v>
      </c>
      <c r="U93">
        <f t="shared" si="16"/>
        <v>437.71355704402959</v>
      </c>
    </row>
    <row r="94" spans="11:21">
      <c r="K94">
        <f t="shared" si="17"/>
        <v>93</v>
      </c>
      <c r="L94">
        <f t="shared" si="18"/>
        <v>18600</v>
      </c>
      <c r="M94">
        <f t="shared" si="19"/>
        <v>13020</v>
      </c>
      <c r="N94">
        <f t="shared" si="20"/>
        <v>14880</v>
      </c>
      <c r="O94">
        <f t="shared" si="21"/>
        <v>16461</v>
      </c>
      <c r="P94" s="4">
        <f t="shared" si="11"/>
        <v>0.5</v>
      </c>
      <c r="Q94" s="4">
        <f t="shared" si="12"/>
        <v>0.15865525393145699</v>
      </c>
      <c r="R94" s="4">
        <f t="shared" si="13"/>
        <v>9.1211219725867876E-2</v>
      </c>
      <c r="S94" s="4">
        <f t="shared" si="14"/>
        <v>-3720</v>
      </c>
      <c r="T94">
        <f t="shared" si="15"/>
        <v>769.01227687490064</v>
      </c>
      <c r="U94">
        <f t="shared" si="16"/>
        <v>442.47131309885663</v>
      </c>
    </row>
    <row r="95" spans="11:21">
      <c r="K95">
        <f t="shared" si="17"/>
        <v>94</v>
      </c>
      <c r="L95">
        <f t="shared" si="18"/>
        <v>18800</v>
      </c>
      <c r="M95">
        <f t="shared" si="19"/>
        <v>13160</v>
      </c>
      <c r="N95">
        <f t="shared" si="20"/>
        <v>15040</v>
      </c>
      <c r="O95">
        <f t="shared" si="21"/>
        <v>16638</v>
      </c>
      <c r="P95" s="4">
        <f t="shared" si="11"/>
        <v>0.5</v>
      </c>
      <c r="Q95" s="4">
        <f t="shared" si="12"/>
        <v>0.15865525393145699</v>
      </c>
      <c r="R95" s="4">
        <f t="shared" si="13"/>
        <v>9.1211219725867876E-2</v>
      </c>
      <c r="S95" s="4">
        <f t="shared" si="14"/>
        <v>-3760</v>
      </c>
      <c r="T95">
        <f t="shared" si="15"/>
        <v>777.2812260886094</v>
      </c>
      <c r="U95">
        <f t="shared" si="16"/>
        <v>447.22906915368367</v>
      </c>
    </row>
    <row r="96" spans="11:21">
      <c r="K96">
        <f t="shared" si="17"/>
        <v>95</v>
      </c>
      <c r="L96">
        <f t="shared" si="18"/>
        <v>19000</v>
      </c>
      <c r="M96">
        <f t="shared" si="19"/>
        <v>13300</v>
      </c>
      <c r="N96">
        <f t="shared" si="20"/>
        <v>15200</v>
      </c>
      <c r="O96">
        <f t="shared" si="21"/>
        <v>16815</v>
      </c>
      <c r="P96" s="4">
        <f t="shared" si="11"/>
        <v>0.5</v>
      </c>
      <c r="Q96" s="4">
        <f t="shared" si="12"/>
        <v>0.15865525393145699</v>
      </c>
      <c r="R96" s="4">
        <f t="shared" si="13"/>
        <v>9.1211219725867876E-2</v>
      </c>
      <c r="S96" s="4">
        <f t="shared" si="14"/>
        <v>-3800</v>
      </c>
      <c r="T96">
        <f t="shared" si="15"/>
        <v>785.55017530231817</v>
      </c>
      <c r="U96">
        <f t="shared" si="16"/>
        <v>451.98682520851071</v>
      </c>
    </row>
    <row r="97" spans="11:21">
      <c r="K97">
        <f t="shared" si="17"/>
        <v>96</v>
      </c>
      <c r="L97">
        <f t="shared" si="18"/>
        <v>19200</v>
      </c>
      <c r="M97">
        <f t="shared" si="19"/>
        <v>13440</v>
      </c>
      <c r="N97">
        <f t="shared" si="20"/>
        <v>15360</v>
      </c>
      <c r="O97">
        <f t="shared" si="21"/>
        <v>16992</v>
      </c>
      <c r="P97" s="4">
        <f t="shared" si="11"/>
        <v>0.5</v>
      </c>
      <c r="Q97" s="4">
        <f t="shared" si="12"/>
        <v>0.15865525393145699</v>
      </c>
      <c r="R97" s="4">
        <f t="shared" si="13"/>
        <v>9.1211219725867876E-2</v>
      </c>
      <c r="S97" s="4">
        <f t="shared" si="14"/>
        <v>-3840</v>
      </c>
      <c r="T97">
        <f t="shared" si="15"/>
        <v>793.81912451602693</v>
      </c>
      <c r="U97">
        <f t="shared" si="16"/>
        <v>456.74458126333775</v>
      </c>
    </row>
    <row r="98" spans="11:21">
      <c r="K98">
        <f t="shared" si="17"/>
        <v>97</v>
      </c>
      <c r="L98">
        <f t="shared" si="18"/>
        <v>19400</v>
      </c>
      <c r="M98">
        <f t="shared" si="19"/>
        <v>13580</v>
      </c>
      <c r="N98">
        <f t="shared" si="20"/>
        <v>15520</v>
      </c>
      <c r="O98">
        <f t="shared" si="21"/>
        <v>17169</v>
      </c>
      <c r="P98" s="4">
        <f t="shared" si="11"/>
        <v>0.5</v>
      </c>
      <c r="Q98" s="4">
        <f t="shared" si="12"/>
        <v>0.15865525393145699</v>
      </c>
      <c r="R98" s="4">
        <f t="shared" si="13"/>
        <v>9.1211219725867876E-2</v>
      </c>
      <c r="S98" s="4">
        <f t="shared" si="14"/>
        <v>-3880</v>
      </c>
      <c r="T98">
        <f t="shared" si="15"/>
        <v>802.0880737297357</v>
      </c>
      <c r="U98">
        <f t="shared" si="16"/>
        <v>461.50233731816479</v>
      </c>
    </row>
    <row r="99" spans="11:21">
      <c r="K99">
        <f t="shared" si="17"/>
        <v>98</v>
      </c>
      <c r="L99">
        <f t="shared" si="18"/>
        <v>19600</v>
      </c>
      <c r="M99">
        <f t="shared" si="19"/>
        <v>13720</v>
      </c>
      <c r="N99">
        <f t="shared" si="20"/>
        <v>15680</v>
      </c>
      <c r="O99">
        <f t="shared" si="21"/>
        <v>17346</v>
      </c>
      <c r="P99" s="4">
        <f t="shared" si="11"/>
        <v>0.5</v>
      </c>
      <c r="Q99" s="4">
        <f t="shared" si="12"/>
        <v>0.15865525393145699</v>
      </c>
      <c r="R99" s="4">
        <f t="shared" si="13"/>
        <v>9.1211219725867876E-2</v>
      </c>
      <c r="S99" s="4">
        <f t="shared" si="14"/>
        <v>-3920</v>
      </c>
      <c r="T99">
        <f t="shared" si="15"/>
        <v>810.35702294344446</v>
      </c>
      <c r="U99">
        <f t="shared" si="16"/>
        <v>466.26009337298819</v>
      </c>
    </row>
    <row r="100" spans="11:21">
      <c r="K100">
        <f t="shared" si="17"/>
        <v>99</v>
      </c>
      <c r="L100">
        <f t="shared" si="18"/>
        <v>19800</v>
      </c>
      <c r="M100">
        <f t="shared" si="19"/>
        <v>13860</v>
      </c>
      <c r="N100">
        <f t="shared" si="20"/>
        <v>15840</v>
      </c>
      <c r="O100">
        <f t="shared" si="21"/>
        <v>17523</v>
      </c>
      <c r="P100" s="4">
        <f t="shared" si="11"/>
        <v>0.5</v>
      </c>
      <c r="Q100" s="4">
        <f t="shared" si="12"/>
        <v>0.15865525393145699</v>
      </c>
      <c r="R100" s="4">
        <f t="shared" si="13"/>
        <v>9.1211219725867876E-2</v>
      </c>
      <c r="S100" s="4">
        <f t="shared" si="14"/>
        <v>-3960</v>
      </c>
      <c r="T100">
        <f t="shared" si="15"/>
        <v>818.62597215715141</v>
      </c>
      <c r="U100">
        <f t="shared" si="16"/>
        <v>471.01784942781524</v>
      </c>
    </row>
    <row r="101" spans="11:21">
      <c r="K101">
        <f t="shared" si="17"/>
        <v>100</v>
      </c>
      <c r="L101">
        <f t="shared" si="18"/>
        <v>20000</v>
      </c>
      <c r="M101">
        <f t="shared" si="19"/>
        <v>14000</v>
      </c>
      <c r="N101">
        <f t="shared" si="20"/>
        <v>16000</v>
      </c>
      <c r="O101">
        <f t="shared" si="21"/>
        <v>17700</v>
      </c>
      <c r="P101" s="4">
        <f t="shared" si="11"/>
        <v>0.5</v>
      </c>
      <c r="Q101" s="4">
        <f t="shared" si="12"/>
        <v>0.15865525393145699</v>
      </c>
      <c r="R101" s="4">
        <f t="shared" si="13"/>
        <v>9.1211219725867876E-2</v>
      </c>
      <c r="S101" s="4">
        <f t="shared" si="14"/>
        <v>-4000</v>
      </c>
      <c r="T101">
        <f t="shared" si="15"/>
        <v>826.89492137086199</v>
      </c>
      <c r="U101">
        <f t="shared" si="16"/>
        <v>475.77560548264228</v>
      </c>
    </row>
    <row r="102" spans="11:21">
      <c r="K102">
        <f t="shared" si="17"/>
        <v>101</v>
      </c>
      <c r="L102">
        <f t="shared" si="18"/>
        <v>20200</v>
      </c>
      <c r="M102">
        <f t="shared" si="19"/>
        <v>14140</v>
      </c>
      <c r="N102">
        <f t="shared" si="20"/>
        <v>16160</v>
      </c>
      <c r="O102">
        <f t="shared" si="21"/>
        <v>17877</v>
      </c>
      <c r="P102" s="4">
        <f t="shared" si="11"/>
        <v>0.5</v>
      </c>
      <c r="Q102" s="4">
        <f t="shared" si="12"/>
        <v>0.15865525393145699</v>
      </c>
      <c r="R102" s="4">
        <f t="shared" si="13"/>
        <v>9.1211219725867876E-2</v>
      </c>
      <c r="S102" s="4">
        <f t="shared" si="14"/>
        <v>-4040</v>
      </c>
      <c r="T102">
        <f t="shared" si="15"/>
        <v>835.16387058456894</v>
      </c>
      <c r="U102">
        <f t="shared" si="16"/>
        <v>480.53336153746932</v>
      </c>
    </row>
    <row r="103" spans="11:21">
      <c r="K103">
        <f t="shared" si="17"/>
        <v>102</v>
      </c>
      <c r="L103">
        <f t="shared" si="18"/>
        <v>20400</v>
      </c>
      <c r="M103">
        <f t="shared" si="19"/>
        <v>14280</v>
      </c>
      <c r="N103">
        <f t="shared" si="20"/>
        <v>16320</v>
      </c>
      <c r="O103">
        <f t="shared" si="21"/>
        <v>18054</v>
      </c>
      <c r="P103" s="4">
        <f t="shared" si="11"/>
        <v>0.5</v>
      </c>
      <c r="Q103" s="4">
        <f t="shared" si="12"/>
        <v>0.15865525393145699</v>
      </c>
      <c r="R103" s="4">
        <f t="shared" si="13"/>
        <v>9.1211219725867876E-2</v>
      </c>
      <c r="S103" s="4">
        <f t="shared" si="14"/>
        <v>-4080</v>
      </c>
      <c r="T103">
        <f t="shared" si="15"/>
        <v>843.43281979827952</v>
      </c>
      <c r="U103">
        <f t="shared" si="16"/>
        <v>485.29111759229636</v>
      </c>
    </row>
    <row r="104" spans="11:21">
      <c r="K104">
        <f t="shared" si="17"/>
        <v>103</v>
      </c>
      <c r="L104">
        <f t="shared" si="18"/>
        <v>20600</v>
      </c>
      <c r="M104">
        <f t="shared" si="19"/>
        <v>14420</v>
      </c>
      <c r="N104">
        <f t="shared" si="20"/>
        <v>16480</v>
      </c>
      <c r="O104">
        <f t="shared" si="21"/>
        <v>18231</v>
      </c>
      <c r="P104" s="4">
        <f t="shared" si="11"/>
        <v>0.5</v>
      </c>
      <c r="Q104" s="4">
        <f t="shared" si="12"/>
        <v>0.15865525393145699</v>
      </c>
      <c r="R104" s="4">
        <f t="shared" si="13"/>
        <v>9.1211219725867876E-2</v>
      </c>
      <c r="S104" s="4">
        <f t="shared" si="14"/>
        <v>-4120</v>
      </c>
      <c r="T104">
        <f t="shared" si="15"/>
        <v>851.70176901198647</v>
      </c>
      <c r="U104">
        <f t="shared" si="16"/>
        <v>490.0488736471234</v>
      </c>
    </row>
    <row r="105" spans="11:21">
      <c r="K105">
        <f t="shared" si="17"/>
        <v>104</v>
      </c>
      <c r="L105">
        <f t="shared" si="18"/>
        <v>20800</v>
      </c>
      <c r="M105">
        <f t="shared" si="19"/>
        <v>14560</v>
      </c>
      <c r="N105">
        <f t="shared" si="20"/>
        <v>16640</v>
      </c>
      <c r="O105">
        <f t="shared" si="21"/>
        <v>18408</v>
      </c>
      <c r="P105" s="4">
        <f t="shared" si="11"/>
        <v>0.5</v>
      </c>
      <c r="Q105" s="4">
        <f t="shared" si="12"/>
        <v>0.15865525393145699</v>
      </c>
      <c r="R105" s="4">
        <f t="shared" si="13"/>
        <v>9.1211219725867876E-2</v>
      </c>
      <c r="S105" s="4">
        <f t="shared" si="14"/>
        <v>-4160</v>
      </c>
      <c r="T105">
        <f t="shared" si="15"/>
        <v>859.97071822569342</v>
      </c>
      <c r="U105">
        <f t="shared" si="16"/>
        <v>494.8066297019468</v>
      </c>
    </row>
    <row r="106" spans="11:21">
      <c r="K106">
        <f t="shared" si="17"/>
        <v>105</v>
      </c>
      <c r="L106">
        <f t="shared" si="18"/>
        <v>21000</v>
      </c>
      <c r="M106">
        <f t="shared" si="19"/>
        <v>14700</v>
      </c>
      <c r="N106">
        <f t="shared" si="20"/>
        <v>16800</v>
      </c>
      <c r="O106">
        <f t="shared" si="21"/>
        <v>18585</v>
      </c>
      <c r="P106" s="4">
        <f t="shared" si="11"/>
        <v>0.5</v>
      </c>
      <c r="Q106" s="4">
        <f t="shared" si="12"/>
        <v>0.15865525393145699</v>
      </c>
      <c r="R106" s="4">
        <f t="shared" si="13"/>
        <v>9.1211219725867876E-2</v>
      </c>
      <c r="S106" s="4">
        <f t="shared" si="14"/>
        <v>-4200</v>
      </c>
      <c r="T106">
        <f t="shared" si="15"/>
        <v>868.239667439404</v>
      </c>
      <c r="U106">
        <f t="shared" si="16"/>
        <v>499.56438575677385</v>
      </c>
    </row>
    <row r="107" spans="11:21">
      <c r="K107">
        <f t="shared" si="17"/>
        <v>106</v>
      </c>
      <c r="L107">
        <f t="shared" si="18"/>
        <v>21200</v>
      </c>
      <c r="M107">
        <f t="shared" si="19"/>
        <v>14840</v>
      </c>
      <c r="N107">
        <f t="shared" si="20"/>
        <v>16960</v>
      </c>
      <c r="O107">
        <f t="shared" si="21"/>
        <v>18762</v>
      </c>
      <c r="P107" s="4">
        <f t="shared" si="11"/>
        <v>0.5</v>
      </c>
      <c r="Q107" s="4">
        <f t="shared" si="12"/>
        <v>0.15865525393145699</v>
      </c>
      <c r="R107" s="4">
        <f t="shared" si="13"/>
        <v>9.1211219725867876E-2</v>
      </c>
      <c r="S107" s="4">
        <f t="shared" si="14"/>
        <v>-4240</v>
      </c>
      <c r="T107">
        <f t="shared" si="15"/>
        <v>876.50861665311095</v>
      </c>
      <c r="U107">
        <f t="shared" si="16"/>
        <v>504.32214181160089</v>
      </c>
    </row>
    <row r="108" spans="11:21">
      <c r="K108">
        <f t="shared" si="17"/>
        <v>107</v>
      </c>
      <c r="L108">
        <f t="shared" si="18"/>
        <v>21400</v>
      </c>
      <c r="M108">
        <f t="shared" si="19"/>
        <v>14980</v>
      </c>
      <c r="N108">
        <f t="shared" si="20"/>
        <v>17120</v>
      </c>
      <c r="O108">
        <f t="shared" si="21"/>
        <v>18939</v>
      </c>
      <c r="P108" s="4">
        <f t="shared" si="11"/>
        <v>0.5</v>
      </c>
      <c r="Q108" s="4">
        <f t="shared" si="12"/>
        <v>0.15865525393145699</v>
      </c>
      <c r="R108" s="4">
        <f t="shared" si="13"/>
        <v>9.1211219725867876E-2</v>
      </c>
      <c r="S108" s="4">
        <f t="shared" si="14"/>
        <v>-4280</v>
      </c>
      <c r="T108">
        <f t="shared" si="15"/>
        <v>884.77756586682153</v>
      </c>
      <c r="U108">
        <f t="shared" si="16"/>
        <v>509.07989786642793</v>
      </c>
    </row>
    <row r="109" spans="11:21">
      <c r="K109">
        <f t="shared" si="17"/>
        <v>108</v>
      </c>
      <c r="L109">
        <f t="shared" si="18"/>
        <v>21600</v>
      </c>
      <c r="M109">
        <f t="shared" si="19"/>
        <v>15120</v>
      </c>
      <c r="N109">
        <f t="shared" si="20"/>
        <v>17280</v>
      </c>
      <c r="O109">
        <f t="shared" si="21"/>
        <v>19116</v>
      </c>
      <c r="P109" s="4">
        <f t="shared" si="11"/>
        <v>0.5</v>
      </c>
      <c r="Q109" s="4">
        <f t="shared" si="12"/>
        <v>0.15865525393145699</v>
      </c>
      <c r="R109" s="4">
        <f t="shared" si="13"/>
        <v>9.1211219725867876E-2</v>
      </c>
      <c r="S109" s="4">
        <f t="shared" si="14"/>
        <v>-4320</v>
      </c>
      <c r="T109">
        <f t="shared" si="15"/>
        <v>893.04651508052848</v>
      </c>
      <c r="U109">
        <f t="shared" si="16"/>
        <v>513.83765392125497</v>
      </c>
    </row>
    <row r="110" spans="11:21">
      <c r="K110">
        <f t="shared" si="17"/>
        <v>109</v>
      </c>
      <c r="L110">
        <f t="shared" si="18"/>
        <v>21800</v>
      </c>
      <c r="M110">
        <f t="shared" si="19"/>
        <v>15260</v>
      </c>
      <c r="N110">
        <f t="shared" si="20"/>
        <v>17440</v>
      </c>
      <c r="O110">
        <f t="shared" si="21"/>
        <v>19293</v>
      </c>
      <c r="P110" s="4">
        <f t="shared" si="11"/>
        <v>0.5</v>
      </c>
      <c r="Q110" s="4">
        <f t="shared" si="12"/>
        <v>0.15865525393145699</v>
      </c>
      <c r="R110" s="4">
        <f t="shared" si="13"/>
        <v>9.1211219725867876E-2</v>
      </c>
      <c r="S110" s="4">
        <f t="shared" si="14"/>
        <v>-4360</v>
      </c>
      <c r="T110">
        <f t="shared" si="15"/>
        <v>901.31546429423906</v>
      </c>
      <c r="U110">
        <f t="shared" si="16"/>
        <v>518.59540997608201</v>
      </c>
    </row>
    <row r="111" spans="11:21">
      <c r="K111">
        <f t="shared" si="17"/>
        <v>110</v>
      </c>
      <c r="L111">
        <f t="shared" si="18"/>
        <v>22000</v>
      </c>
      <c r="M111">
        <f t="shared" si="19"/>
        <v>15400</v>
      </c>
      <c r="N111">
        <f t="shared" si="20"/>
        <v>17600</v>
      </c>
      <c r="O111">
        <f t="shared" si="21"/>
        <v>19470</v>
      </c>
      <c r="P111" s="4">
        <f t="shared" si="11"/>
        <v>0.5</v>
      </c>
      <c r="Q111" s="4">
        <f t="shared" si="12"/>
        <v>0.15865525393145699</v>
      </c>
      <c r="R111" s="4">
        <f t="shared" si="13"/>
        <v>9.1211219725867876E-2</v>
      </c>
      <c r="S111" s="4">
        <f t="shared" si="14"/>
        <v>-4400</v>
      </c>
      <c r="T111">
        <f t="shared" si="15"/>
        <v>909.58441350794601</v>
      </c>
      <c r="U111">
        <f t="shared" si="16"/>
        <v>523.35316603090541</v>
      </c>
    </row>
    <row r="112" spans="11:21">
      <c r="K112">
        <f t="shared" si="17"/>
        <v>111</v>
      </c>
      <c r="L112">
        <f t="shared" si="18"/>
        <v>22200</v>
      </c>
      <c r="M112">
        <f t="shared" si="19"/>
        <v>15540</v>
      </c>
      <c r="N112">
        <f t="shared" si="20"/>
        <v>17760</v>
      </c>
      <c r="O112">
        <f t="shared" si="21"/>
        <v>19647</v>
      </c>
      <c r="P112" s="4">
        <f t="shared" si="11"/>
        <v>0.5</v>
      </c>
      <c r="Q112" s="4">
        <f t="shared" si="12"/>
        <v>0.15865525393145699</v>
      </c>
      <c r="R112" s="4">
        <f t="shared" si="13"/>
        <v>9.1211219725867876E-2</v>
      </c>
      <c r="S112" s="4">
        <f t="shared" si="14"/>
        <v>-4440</v>
      </c>
      <c r="T112">
        <f t="shared" si="15"/>
        <v>917.85336272165659</v>
      </c>
      <c r="U112">
        <f t="shared" si="16"/>
        <v>528.11092208573245</v>
      </c>
    </row>
    <row r="113" spans="11:21">
      <c r="K113">
        <f t="shared" si="17"/>
        <v>112</v>
      </c>
      <c r="L113">
        <f t="shared" si="18"/>
        <v>22400</v>
      </c>
      <c r="M113">
        <f t="shared" si="19"/>
        <v>15680</v>
      </c>
      <c r="N113">
        <f t="shared" si="20"/>
        <v>17920</v>
      </c>
      <c r="O113">
        <f t="shared" si="21"/>
        <v>19824</v>
      </c>
      <c r="P113" s="4">
        <f t="shared" si="11"/>
        <v>0.5</v>
      </c>
      <c r="Q113" s="4">
        <f t="shared" si="12"/>
        <v>0.15865525393145699</v>
      </c>
      <c r="R113" s="4">
        <f t="shared" si="13"/>
        <v>9.1211219725867876E-2</v>
      </c>
      <c r="S113" s="4">
        <f t="shared" si="14"/>
        <v>-4480</v>
      </c>
      <c r="T113">
        <f t="shared" si="15"/>
        <v>926.12231193536354</v>
      </c>
      <c r="U113">
        <f t="shared" si="16"/>
        <v>532.8686781405595</v>
      </c>
    </row>
    <row r="114" spans="11:21">
      <c r="K114">
        <f t="shared" si="17"/>
        <v>113</v>
      </c>
      <c r="L114">
        <f t="shared" si="18"/>
        <v>22600</v>
      </c>
      <c r="M114">
        <f t="shared" si="19"/>
        <v>15820</v>
      </c>
      <c r="N114">
        <f t="shared" si="20"/>
        <v>18080</v>
      </c>
      <c r="O114">
        <f t="shared" si="21"/>
        <v>20001</v>
      </c>
      <c r="P114" s="4">
        <f t="shared" si="11"/>
        <v>0.5</v>
      </c>
      <c r="Q114" s="4">
        <f t="shared" si="12"/>
        <v>0.15865525393145699</v>
      </c>
      <c r="R114" s="4">
        <f t="shared" si="13"/>
        <v>9.1211219725867876E-2</v>
      </c>
      <c r="S114" s="4">
        <f t="shared" si="14"/>
        <v>-4520</v>
      </c>
      <c r="T114">
        <f t="shared" si="15"/>
        <v>934.39126114907413</v>
      </c>
      <c r="U114">
        <f t="shared" si="16"/>
        <v>537.62643419538654</v>
      </c>
    </row>
    <row r="115" spans="11:21">
      <c r="K115">
        <f t="shared" si="17"/>
        <v>114</v>
      </c>
      <c r="L115">
        <f t="shared" si="18"/>
        <v>22800</v>
      </c>
      <c r="M115">
        <f t="shared" si="19"/>
        <v>15960</v>
      </c>
      <c r="N115">
        <f t="shared" si="20"/>
        <v>18240</v>
      </c>
      <c r="O115">
        <f t="shared" si="21"/>
        <v>20178</v>
      </c>
      <c r="P115" s="4">
        <f t="shared" si="11"/>
        <v>0.5</v>
      </c>
      <c r="Q115" s="4">
        <f t="shared" si="12"/>
        <v>0.15865525393145699</v>
      </c>
      <c r="R115" s="4">
        <f t="shared" si="13"/>
        <v>9.1211219725867876E-2</v>
      </c>
      <c r="S115" s="4">
        <f t="shared" si="14"/>
        <v>-4560</v>
      </c>
      <c r="T115">
        <f t="shared" si="15"/>
        <v>942.66021036278107</v>
      </c>
      <c r="U115">
        <f t="shared" si="16"/>
        <v>542.38419025021358</v>
      </c>
    </row>
    <row r="116" spans="11:21">
      <c r="K116">
        <f t="shared" si="17"/>
        <v>115</v>
      </c>
      <c r="L116">
        <f t="shared" si="18"/>
        <v>23000</v>
      </c>
      <c r="M116">
        <f t="shared" si="19"/>
        <v>16100</v>
      </c>
      <c r="N116">
        <f t="shared" si="20"/>
        <v>18400</v>
      </c>
      <c r="O116">
        <f t="shared" si="21"/>
        <v>20355</v>
      </c>
      <c r="P116" s="4">
        <f t="shared" si="11"/>
        <v>0.5</v>
      </c>
      <c r="Q116" s="4">
        <f t="shared" si="12"/>
        <v>0.15865525393145699</v>
      </c>
      <c r="R116" s="4">
        <f t="shared" si="13"/>
        <v>9.1211219725867876E-2</v>
      </c>
      <c r="S116" s="4">
        <f t="shared" si="14"/>
        <v>-4600</v>
      </c>
      <c r="T116">
        <f t="shared" si="15"/>
        <v>950.92915957649166</v>
      </c>
      <c r="U116">
        <f t="shared" si="16"/>
        <v>547.14194630504062</v>
      </c>
    </row>
    <row r="117" spans="11:21">
      <c r="K117">
        <f t="shared" si="17"/>
        <v>116</v>
      </c>
      <c r="L117">
        <f t="shared" si="18"/>
        <v>23200</v>
      </c>
      <c r="M117">
        <f t="shared" si="19"/>
        <v>16240</v>
      </c>
      <c r="N117">
        <f t="shared" si="20"/>
        <v>18560</v>
      </c>
      <c r="O117">
        <f t="shared" si="21"/>
        <v>20532</v>
      </c>
      <c r="P117" s="4">
        <f t="shared" si="11"/>
        <v>0.5</v>
      </c>
      <c r="Q117" s="4">
        <f t="shared" si="12"/>
        <v>0.15865525393145699</v>
      </c>
      <c r="R117" s="4">
        <f t="shared" si="13"/>
        <v>9.1211219725867876E-2</v>
      </c>
      <c r="S117" s="4">
        <f t="shared" si="14"/>
        <v>-4640</v>
      </c>
      <c r="T117">
        <f t="shared" si="15"/>
        <v>959.1981087901986</v>
      </c>
      <c r="U117">
        <f t="shared" si="16"/>
        <v>551.89970235986402</v>
      </c>
    </row>
    <row r="118" spans="11:21">
      <c r="K118">
        <f t="shared" si="17"/>
        <v>117</v>
      </c>
      <c r="L118">
        <f t="shared" si="18"/>
        <v>23400</v>
      </c>
      <c r="M118">
        <f t="shared" si="19"/>
        <v>16380</v>
      </c>
      <c r="N118">
        <f t="shared" si="20"/>
        <v>18720</v>
      </c>
      <c r="O118">
        <f t="shared" si="21"/>
        <v>20709</v>
      </c>
      <c r="P118" s="4">
        <f t="shared" si="11"/>
        <v>0.5</v>
      </c>
      <c r="Q118" s="4">
        <f t="shared" si="12"/>
        <v>0.15865525393145699</v>
      </c>
      <c r="R118" s="4">
        <f t="shared" si="13"/>
        <v>9.1211219725867876E-2</v>
      </c>
      <c r="S118" s="4">
        <f t="shared" si="14"/>
        <v>-4680</v>
      </c>
      <c r="T118">
        <f t="shared" si="15"/>
        <v>967.46705800390555</v>
      </c>
      <c r="U118">
        <f t="shared" si="16"/>
        <v>556.65745841469106</v>
      </c>
    </row>
    <row r="119" spans="11:21">
      <c r="K119">
        <f t="shared" si="17"/>
        <v>118</v>
      </c>
      <c r="L119">
        <f t="shared" si="18"/>
        <v>23600</v>
      </c>
      <c r="M119">
        <f t="shared" si="19"/>
        <v>16520</v>
      </c>
      <c r="N119">
        <f t="shared" si="20"/>
        <v>18880</v>
      </c>
      <c r="O119">
        <f t="shared" si="21"/>
        <v>20886</v>
      </c>
      <c r="P119" s="4">
        <f t="shared" si="11"/>
        <v>0.5</v>
      </c>
      <c r="Q119" s="4">
        <f t="shared" si="12"/>
        <v>0.15865525393145699</v>
      </c>
      <c r="R119" s="4">
        <f t="shared" si="13"/>
        <v>9.1211219725867876E-2</v>
      </c>
      <c r="S119" s="4">
        <f t="shared" si="14"/>
        <v>-4720</v>
      </c>
      <c r="T119">
        <f t="shared" si="15"/>
        <v>975.73600721761613</v>
      </c>
      <c r="U119">
        <f t="shared" si="16"/>
        <v>561.41521446951811</v>
      </c>
    </row>
    <row r="120" spans="11:21">
      <c r="K120">
        <f t="shared" si="17"/>
        <v>119</v>
      </c>
      <c r="L120">
        <f t="shared" si="18"/>
        <v>23800</v>
      </c>
      <c r="M120">
        <f t="shared" si="19"/>
        <v>16660</v>
      </c>
      <c r="N120">
        <f t="shared" si="20"/>
        <v>19040</v>
      </c>
      <c r="O120">
        <f t="shared" si="21"/>
        <v>21063</v>
      </c>
      <c r="P120" s="4">
        <f t="shared" si="11"/>
        <v>0.5</v>
      </c>
      <c r="Q120" s="4">
        <f t="shared" si="12"/>
        <v>0.15865525393145699</v>
      </c>
      <c r="R120" s="4">
        <f t="shared" si="13"/>
        <v>9.1211219725867876E-2</v>
      </c>
      <c r="S120" s="4">
        <f t="shared" si="14"/>
        <v>-4760</v>
      </c>
      <c r="T120">
        <f t="shared" si="15"/>
        <v>984.00495643132308</v>
      </c>
      <c r="U120">
        <f t="shared" si="16"/>
        <v>566.17297052434515</v>
      </c>
    </row>
    <row r="121" spans="11:21">
      <c r="K121">
        <f t="shared" si="17"/>
        <v>120</v>
      </c>
      <c r="L121">
        <f t="shared" si="18"/>
        <v>24000</v>
      </c>
      <c r="M121">
        <f t="shared" si="19"/>
        <v>16800</v>
      </c>
      <c r="N121">
        <f t="shared" si="20"/>
        <v>19200</v>
      </c>
      <c r="O121">
        <f t="shared" si="21"/>
        <v>21240</v>
      </c>
      <c r="P121" s="4">
        <f t="shared" si="11"/>
        <v>0.5</v>
      </c>
      <c r="Q121" s="4">
        <f t="shared" si="12"/>
        <v>0.15865525393145699</v>
      </c>
      <c r="R121" s="4">
        <f t="shared" si="13"/>
        <v>9.1211219725867876E-2</v>
      </c>
      <c r="S121" s="4">
        <f t="shared" si="14"/>
        <v>-4800</v>
      </c>
      <c r="T121">
        <f t="shared" si="15"/>
        <v>992.27390564503366</v>
      </c>
      <c r="U121">
        <f t="shared" si="16"/>
        <v>570.93072657917219</v>
      </c>
    </row>
    <row r="122" spans="11:21">
      <c r="K122">
        <f t="shared" si="17"/>
        <v>121</v>
      </c>
      <c r="L122">
        <f t="shared" si="18"/>
        <v>24200</v>
      </c>
      <c r="M122">
        <f t="shared" si="19"/>
        <v>16940</v>
      </c>
      <c r="N122">
        <f t="shared" si="20"/>
        <v>19360</v>
      </c>
      <c r="O122">
        <f t="shared" si="21"/>
        <v>21417</v>
      </c>
      <c r="P122" s="4">
        <f t="shared" si="11"/>
        <v>0.5</v>
      </c>
      <c r="Q122" s="4">
        <f t="shared" si="12"/>
        <v>0.15865525393145699</v>
      </c>
      <c r="R122" s="4">
        <f t="shared" si="13"/>
        <v>9.1211219725867876E-2</v>
      </c>
      <c r="S122" s="4">
        <f t="shared" si="14"/>
        <v>-4840</v>
      </c>
      <c r="T122">
        <f t="shared" si="15"/>
        <v>1000.5428548587406</v>
      </c>
      <c r="U122">
        <f t="shared" si="16"/>
        <v>575.68848263399559</v>
      </c>
    </row>
    <row r="123" spans="11:21">
      <c r="K123">
        <f t="shared" si="17"/>
        <v>122</v>
      </c>
      <c r="L123">
        <f t="shared" si="18"/>
        <v>24400</v>
      </c>
      <c r="M123">
        <f t="shared" si="19"/>
        <v>17080</v>
      </c>
      <c r="N123">
        <f t="shared" si="20"/>
        <v>19520</v>
      </c>
      <c r="O123">
        <f t="shared" si="21"/>
        <v>21594</v>
      </c>
      <c r="P123" s="4">
        <f t="shared" si="11"/>
        <v>0.5</v>
      </c>
      <c r="Q123" s="4">
        <f t="shared" si="12"/>
        <v>0.15865525393145699</v>
      </c>
      <c r="R123" s="4">
        <f t="shared" si="13"/>
        <v>9.1211219725867876E-2</v>
      </c>
      <c r="S123" s="4">
        <f t="shared" si="14"/>
        <v>-4880</v>
      </c>
      <c r="T123">
        <f t="shared" si="15"/>
        <v>1008.8118040724512</v>
      </c>
      <c r="U123">
        <f t="shared" si="16"/>
        <v>580.44623868882263</v>
      </c>
    </row>
    <row r="124" spans="11:21">
      <c r="K124">
        <f t="shared" si="17"/>
        <v>123</v>
      </c>
      <c r="L124">
        <f t="shared" si="18"/>
        <v>24600</v>
      </c>
      <c r="M124">
        <f t="shared" si="19"/>
        <v>17220</v>
      </c>
      <c r="N124">
        <f t="shared" si="20"/>
        <v>19680</v>
      </c>
      <c r="O124">
        <f t="shared" si="21"/>
        <v>21771</v>
      </c>
      <c r="P124" s="4">
        <f t="shared" si="11"/>
        <v>0.5</v>
      </c>
      <c r="Q124" s="4">
        <f t="shared" si="12"/>
        <v>0.15865525393145699</v>
      </c>
      <c r="R124" s="4">
        <f t="shared" si="13"/>
        <v>9.1211219725867876E-2</v>
      </c>
      <c r="S124" s="4">
        <f t="shared" si="14"/>
        <v>-4920</v>
      </c>
      <c r="T124">
        <f t="shared" si="15"/>
        <v>1017.0807532861581</v>
      </c>
      <c r="U124">
        <f t="shared" si="16"/>
        <v>585.20399474364967</v>
      </c>
    </row>
    <row r="125" spans="11:21">
      <c r="K125">
        <f t="shared" si="17"/>
        <v>124</v>
      </c>
      <c r="L125">
        <f t="shared" si="18"/>
        <v>24800</v>
      </c>
      <c r="M125">
        <f t="shared" si="19"/>
        <v>17360</v>
      </c>
      <c r="N125">
        <f t="shared" si="20"/>
        <v>19840</v>
      </c>
      <c r="O125">
        <f t="shared" si="21"/>
        <v>21948</v>
      </c>
      <c r="P125" s="4">
        <f t="shared" si="11"/>
        <v>0.5</v>
      </c>
      <c r="Q125" s="4">
        <f t="shared" si="12"/>
        <v>0.15865525393145699</v>
      </c>
      <c r="R125" s="4">
        <f t="shared" si="13"/>
        <v>9.1211219725867876E-2</v>
      </c>
      <c r="S125" s="4">
        <f t="shared" si="14"/>
        <v>-4960</v>
      </c>
      <c r="T125">
        <f t="shared" si="15"/>
        <v>1025.3497024998687</v>
      </c>
      <c r="U125">
        <f t="shared" si="16"/>
        <v>589.96175079847671</v>
      </c>
    </row>
    <row r="126" spans="11:21">
      <c r="K126">
        <f t="shared" si="17"/>
        <v>125</v>
      </c>
      <c r="L126">
        <f t="shared" si="18"/>
        <v>25000</v>
      </c>
      <c r="M126">
        <f t="shared" si="19"/>
        <v>17500</v>
      </c>
      <c r="N126">
        <f t="shared" si="20"/>
        <v>20000</v>
      </c>
      <c r="O126">
        <f t="shared" si="21"/>
        <v>22125</v>
      </c>
      <c r="P126" s="4">
        <f t="shared" si="11"/>
        <v>0.5</v>
      </c>
      <c r="Q126" s="4">
        <f t="shared" si="12"/>
        <v>0.15865525393145699</v>
      </c>
      <c r="R126" s="4">
        <f t="shared" si="13"/>
        <v>9.1211219725867876E-2</v>
      </c>
      <c r="S126" s="4">
        <f t="shared" si="14"/>
        <v>-5000</v>
      </c>
      <c r="T126">
        <f t="shared" si="15"/>
        <v>1033.6186517135757</v>
      </c>
      <c r="U126">
        <f t="shared" si="16"/>
        <v>594.71950685330376</v>
      </c>
    </row>
    <row r="127" spans="11:21">
      <c r="K127">
        <f t="shared" si="17"/>
        <v>126</v>
      </c>
      <c r="L127">
        <f t="shared" si="18"/>
        <v>25200</v>
      </c>
      <c r="M127">
        <f t="shared" si="19"/>
        <v>17640</v>
      </c>
      <c r="N127">
        <f t="shared" si="20"/>
        <v>20160</v>
      </c>
      <c r="O127">
        <f t="shared" si="21"/>
        <v>22302</v>
      </c>
      <c r="P127" s="4">
        <f t="shared" si="11"/>
        <v>0.5</v>
      </c>
      <c r="Q127" s="4">
        <f t="shared" si="12"/>
        <v>0.15865525393145699</v>
      </c>
      <c r="R127" s="4">
        <f t="shared" si="13"/>
        <v>9.1211219725867876E-2</v>
      </c>
      <c r="S127" s="4">
        <f t="shared" si="14"/>
        <v>-5040</v>
      </c>
      <c r="T127">
        <f t="shared" si="15"/>
        <v>1041.8876009272863</v>
      </c>
      <c r="U127">
        <f t="shared" si="16"/>
        <v>599.4772629081308</v>
      </c>
    </row>
    <row r="128" spans="11:21">
      <c r="K128">
        <f t="shared" si="17"/>
        <v>127</v>
      </c>
      <c r="L128">
        <f t="shared" si="18"/>
        <v>25400</v>
      </c>
      <c r="M128">
        <f t="shared" si="19"/>
        <v>17780</v>
      </c>
      <c r="N128">
        <f t="shared" si="20"/>
        <v>20320</v>
      </c>
      <c r="O128">
        <f t="shared" si="21"/>
        <v>22479</v>
      </c>
      <c r="P128" s="4">
        <f t="shared" si="11"/>
        <v>0.5</v>
      </c>
      <c r="Q128" s="4">
        <f t="shared" si="12"/>
        <v>0.15865525393145699</v>
      </c>
      <c r="R128" s="4">
        <f t="shared" si="13"/>
        <v>9.1211219725867876E-2</v>
      </c>
      <c r="S128" s="4">
        <f t="shared" si="14"/>
        <v>-5080</v>
      </c>
      <c r="T128">
        <f t="shared" si="15"/>
        <v>1050.1565501409932</v>
      </c>
      <c r="U128">
        <f t="shared" si="16"/>
        <v>604.2350189629542</v>
      </c>
    </row>
    <row r="129" spans="11:21">
      <c r="K129">
        <f t="shared" si="17"/>
        <v>128</v>
      </c>
      <c r="L129">
        <f t="shared" si="18"/>
        <v>25600</v>
      </c>
      <c r="M129">
        <f t="shared" si="19"/>
        <v>17920</v>
      </c>
      <c r="N129">
        <f t="shared" si="20"/>
        <v>20480</v>
      </c>
      <c r="O129">
        <f t="shared" si="21"/>
        <v>22656</v>
      </c>
      <c r="P129" s="4">
        <f t="shared" si="11"/>
        <v>0.5</v>
      </c>
      <c r="Q129" s="4">
        <f t="shared" si="12"/>
        <v>0.15865525393145699</v>
      </c>
      <c r="R129" s="4">
        <f t="shared" si="13"/>
        <v>9.1211219725867876E-2</v>
      </c>
      <c r="S129" s="4">
        <f t="shared" si="14"/>
        <v>-5120</v>
      </c>
      <c r="T129">
        <f t="shared" si="15"/>
        <v>1058.4254993547002</v>
      </c>
      <c r="U129">
        <f t="shared" si="16"/>
        <v>608.99277501778124</v>
      </c>
    </row>
    <row r="130" spans="11:21">
      <c r="K130">
        <f t="shared" si="17"/>
        <v>129</v>
      </c>
      <c r="L130">
        <f t="shared" si="18"/>
        <v>25800</v>
      </c>
      <c r="M130">
        <f t="shared" si="19"/>
        <v>18060</v>
      </c>
      <c r="N130">
        <f t="shared" si="20"/>
        <v>20640</v>
      </c>
      <c r="O130">
        <f t="shared" si="21"/>
        <v>22833</v>
      </c>
      <c r="P130" s="4">
        <f t="shared" si="11"/>
        <v>0.5</v>
      </c>
      <c r="Q130" s="4">
        <f t="shared" si="12"/>
        <v>0.15865525393145699</v>
      </c>
      <c r="R130" s="4">
        <f t="shared" si="13"/>
        <v>9.1211219725867876E-2</v>
      </c>
      <c r="S130" s="4">
        <f t="shared" si="14"/>
        <v>-5160</v>
      </c>
      <c r="T130">
        <f t="shared" si="15"/>
        <v>1066.6944485684107</v>
      </c>
      <c r="U130">
        <f t="shared" si="16"/>
        <v>613.75053107260828</v>
      </c>
    </row>
    <row r="131" spans="11:21">
      <c r="K131">
        <f t="shared" si="17"/>
        <v>130</v>
      </c>
      <c r="L131">
        <f t="shared" si="18"/>
        <v>26000</v>
      </c>
      <c r="M131">
        <f t="shared" si="19"/>
        <v>18200</v>
      </c>
      <c r="N131">
        <f t="shared" si="20"/>
        <v>20800</v>
      </c>
      <c r="O131">
        <f t="shared" si="21"/>
        <v>23010</v>
      </c>
      <c r="P131" s="4">
        <f t="shared" ref="P131:P194" si="22">_xlfn.NORM.DIST(200,200,0.5,TRUE)</f>
        <v>0.5</v>
      </c>
      <c r="Q131" s="4">
        <f t="shared" ref="Q131:Q194" si="23">_xlfn.NORM.DIST(200,201,1,TRUE)</f>
        <v>0.15865525393145699</v>
      </c>
      <c r="R131" s="4">
        <f t="shared" ref="R131:R194" si="24">_xlfn.NORM.DIST(200,202,1.5,TRUE)</f>
        <v>9.1211219725867876E-2</v>
      </c>
      <c r="S131" s="4">
        <f t="shared" ref="S131:S194" si="25">L131*(1-P131)-M131</f>
        <v>-5200</v>
      </c>
      <c r="T131">
        <f t="shared" ref="T131:T194" si="26">L131*(1-Q131)-N131</f>
        <v>1074.9633977821177</v>
      </c>
      <c r="U131">
        <f t="shared" ref="U131:U194" si="27">L131*(1-R131)-O131</f>
        <v>618.50828712743532</v>
      </c>
    </row>
    <row r="132" spans="11:21">
      <c r="K132">
        <f t="shared" ref="K132:K195" si="28">K131+1</f>
        <v>131</v>
      </c>
      <c r="L132">
        <f t="shared" ref="L132:L195" si="29">200*K132</f>
        <v>26200</v>
      </c>
      <c r="M132">
        <f t="shared" ref="M132:M195" si="30">K132*140</f>
        <v>18340</v>
      </c>
      <c r="N132">
        <f t="shared" ref="N132:N195" si="31">K132*160</f>
        <v>20960</v>
      </c>
      <c r="O132">
        <f t="shared" ref="O132:O195" si="32">K132*177</f>
        <v>23187</v>
      </c>
      <c r="P132" s="4">
        <f t="shared" si="22"/>
        <v>0.5</v>
      </c>
      <c r="Q132" s="4">
        <f t="shared" si="23"/>
        <v>0.15865525393145699</v>
      </c>
      <c r="R132" s="4">
        <f t="shared" si="24"/>
        <v>9.1211219725867876E-2</v>
      </c>
      <c r="S132" s="4">
        <f t="shared" si="25"/>
        <v>-5240</v>
      </c>
      <c r="T132">
        <f t="shared" si="26"/>
        <v>1083.2323469958283</v>
      </c>
      <c r="U132">
        <f t="shared" si="27"/>
        <v>623.26604318226237</v>
      </c>
    </row>
    <row r="133" spans="11:21">
      <c r="K133">
        <f t="shared" si="28"/>
        <v>132</v>
      </c>
      <c r="L133">
        <f t="shared" si="29"/>
        <v>26400</v>
      </c>
      <c r="M133">
        <f t="shared" si="30"/>
        <v>18480</v>
      </c>
      <c r="N133">
        <f t="shared" si="31"/>
        <v>21120</v>
      </c>
      <c r="O133">
        <f t="shared" si="32"/>
        <v>23364</v>
      </c>
      <c r="P133" s="4">
        <f t="shared" si="22"/>
        <v>0.5</v>
      </c>
      <c r="Q133" s="4">
        <f t="shared" si="23"/>
        <v>0.15865525393145699</v>
      </c>
      <c r="R133" s="4">
        <f t="shared" si="24"/>
        <v>9.1211219725867876E-2</v>
      </c>
      <c r="S133" s="4">
        <f t="shared" si="25"/>
        <v>-5280</v>
      </c>
      <c r="T133">
        <f t="shared" si="26"/>
        <v>1091.5012962095352</v>
      </c>
      <c r="U133">
        <f t="shared" si="27"/>
        <v>628.02379923708941</v>
      </c>
    </row>
    <row r="134" spans="11:21">
      <c r="K134">
        <f t="shared" si="28"/>
        <v>133</v>
      </c>
      <c r="L134">
        <f t="shared" si="29"/>
        <v>26600</v>
      </c>
      <c r="M134">
        <f t="shared" si="30"/>
        <v>18620</v>
      </c>
      <c r="N134">
        <f t="shared" si="31"/>
        <v>21280</v>
      </c>
      <c r="O134">
        <f t="shared" si="32"/>
        <v>23541</v>
      </c>
      <c r="P134" s="4">
        <f t="shared" si="22"/>
        <v>0.5</v>
      </c>
      <c r="Q134" s="4">
        <f t="shared" si="23"/>
        <v>0.15865525393145699</v>
      </c>
      <c r="R134" s="4">
        <f t="shared" si="24"/>
        <v>9.1211219725867876E-2</v>
      </c>
      <c r="S134" s="4">
        <f t="shared" si="25"/>
        <v>-5320</v>
      </c>
      <c r="T134">
        <f t="shared" si="26"/>
        <v>1099.7702454232458</v>
      </c>
      <c r="U134">
        <f t="shared" si="27"/>
        <v>632.78155529191281</v>
      </c>
    </row>
    <row r="135" spans="11:21">
      <c r="K135">
        <f t="shared" si="28"/>
        <v>134</v>
      </c>
      <c r="L135">
        <f t="shared" si="29"/>
        <v>26800</v>
      </c>
      <c r="M135">
        <f t="shared" si="30"/>
        <v>18760</v>
      </c>
      <c r="N135">
        <f t="shared" si="31"/>
        <v>21440</v>
      </c>
      <c r="O135">
        <f t="shared" si="32"/>
        <v>23718</v>
      </c>
      <c r="P135" s="4">
        <f t="shared" si="22"/>
        <v>0.5</v>
      </c>
      <c r="Q135" s="4">
        <f t="shared" si="23"/>
        <v>0.15865525393145699</v>
      </c>
      <c r="R135" s="4">
        <f t="shared" si="24"/>
        <v>9.1211219725867876E-2</v>
      </c>
      <c r="S135" s="4">
        <f t="shared" si="25"/>
        <v>-5360</v>
      </c>
      <c r="T135">
        <f t="shared" si="26"/>
        <v>1108.0391946369527</v>
      </c>
      <c r="U135">
        <f t="shared" si="27"/>
        <v>637.53931134673985</v>
      </c>
    </row>
    <row r="136" spans="11:21">
      <c r="K136">
        <f t="shared" si="28"/>
        <v>135</v>
      </c>
      <c r="L136">
        <f t="shared" si="29"/>
        <v>27000</v>
      </c>
      <c r="M136">
        <f t="shared" si="30"/>
        <v>18900</v>
      </c>
      <c r="N136">
        <f t="shared" si="31"/>
        <v>21600</v>
      </c>
      <c r="O136">
        <f t="shared" si="32"/>
        <v>23895</v>
      </c>
      <c r="P136" s="4">
        <f t="shared" si="22"/>
        <v>0.5</v>
      </c>
      <c r="Q136" s="4">
        <f t="shared" si="23"/>
        <v>0.15865525393145699</v>
      </c>
      <c r="R136" s="4">
        <f t="shared" si="24"/>
        <v>9.1211219725867876E-2</v>
      </c>
      <c r="S136" s="4">
        <f t="shared" si="25"/>
        <v>-5400</v>
      </c>
      <c r="T136">
        <f t="shared" si="26"/>
        <v>1116.3081438506633</v>
      </c>
      <c r="U136">
        <f t="shared" si="27"/>
        <v>642.29706740156689</v>
      </c>
    </row>
    <row r="137" spans="11:21">
      <c r="K137">
        <f t="shared" si="28"/>
        <v>136</v>
      </c>
      <c r="L137">
        <f t="shared" si="29"/>
        <v>27200</v>
      </c>
      <c r="M137">
        <f t="shared" si="30"/>
        <v>19040</v>
      </c>
      <c r="N137">
        <f t="shared" si="31"/>
        <v>21760</v>
      </c>
      <c r="O137">
        <f t="shared" si="32"/>
        <v>24072</v>
      </c>
      <c r="P137" s="4">
        <f t="shared" si="22"/>
        <v>0.5</v>
      </c>
      <c r="Q137" s="4">
        <f t="shared" si="23"/>
        <v>0.15865525393145699</v>
      </c>
      <c r="R137" s="4">
        <f t="shared" si="24"/>
        <v>9.1211219725867876E-2</v>
      </c>
      <c r="S137" s="4">
        <f t="shared" si="25"/>
        <v>-5440</v>
      </c>
      <c r="T137">
        <f t="shared" si="26"/>
        <v>1124.5770930643703</v>
      </c>
      <c r="U137">
        <f t="shared" si="27"/>
        <v>647.05482345639393</v>
      </c>
    </row>
    <row r="138" spans="11:21">
      <c r="K138">
        <f t="shared" si="28"/>
        <v>137</v>
      </c>
      <c r="L138">
        <f t="shared" si="29"/>
        <v>27400</v>
      </c>
      <c r="M138">
        <f t="shared" si="30"/>
        <v>19180</v>
      </c>
      <c r="N138">
        <f t="shared" si="31"/>
        <v>21920</v>
      </c>
      <c r="O138">
        <f t="shared" si="32"/>
        <v>24249</v>
      </c>
      <c r="P138" s="4">
        <f t="shared" si="22"/>
        <v>0.5</v>
      </c>
      <c r="Q138" s="4">
        <f t="shared" si="23"/>
        <v>0.15865525393145699</v>
      </c>
      <c r="R138" s="4">
        <f t="shared" si="24"/>
        <v>9.1211219725867876E-2</v>
      </c>
      <c r="S138" s="4">
        <f t="shared" si="25"/>
        <v>-5480</v>
      </c>
      <c r="T138">
        <f t="shared" si="26"/>
        <v>1132.8460422780809</v>
      </c>
      <c r="U138">
        <f t="shared" si="27"/>
        <v>651.81257951122097</v>
      </c>
    </row>
    <row r="139" spans="11:21">
      <c r="K139">
        <f t="shared" si="28"/>
        <v>138</v>
      </c>
      <c r="L139">
        <f t="shared" si="29"/>
        <v>27600</v>
      </c>
      <c r="M139">
        <f t="shared" si="30"/>
        <v>19320</v>
      </c>
      <c r="N139">
        <f t="shared" si="31"/>
        <v>22080</v>
      </c>
      <c r="O139">
        <f t="shared" si="32"/>
        <v>24426</v>
      </c>
      <c r="P139" s="4">
        <f t="shared" si="22"/>
        <v>0.5</v>
      </c>
      <c r="Q139" s="4">
        <f t="shared" si="23"/>
        <v>0.15865525393145699</v>
      </c>
      <c r="R139" s="4">
        <f t="shared" si="24"/>
        <v>9.1211219725867876E-2</v>
      </c>
      <c r="S139" s="4">
        <f t="shared" si="25"/>
        <v>-5520</v>
      </c>
      <c r="T139">
        <f t="shared" si="26"/>
        <v>1141.1149914917878</v>
      </c>
      <c r="U139">
        <f t="shared" si="27"/>
        <v>656.57033556604802</v>
      </c>
    </row>
    <row r="140" spans="11:21">
      <c r="K140">
        <f t="shared" si="28"/>
        <v>139</v>
      </c>
      <c r="L140">
        <f t="shared" si="29"/>
        <v>27800</v>
      </c>
      <c r="M140">
        <f t="shared" si="30"/>
        <v>19460</v>
      </c>
      <c r="N140">
        <f t="shared" si="31"/>
        <v>22240</v>
      </c>
      <c r="O140">
        <f t="shared" si="32"/>
        <v>24603</v>
      </c>
      <c r="P140" s="4">
        <f t="shared" si="22"/>
        <v>0.5</v>
      </c>
      <c r="Q140" s="4">
        <f t="shared" si="23"/>
        <v>0.15865525393145699</v>
      </c>
      <c r="R140" s="4">
        <f t="shared" si="24"/>
        <v>9.1211219725867876E-2</v>
      </c>
      <c r="S140" s="4">
        <f t="shared" si="25"/>
        <v>-5560</v>
      </c>
      <c r="T140">
        <f t="shared" si="26"/>
        <v>1149.3839407054948</v>
      </c>
      <c r="U140">
        <f t="shared" si="27"/>
        <v>661.32809162087142</v>
      </c>
    </row>
    <row r="141" spans="11:21">
      <c r="K141">
        <f t="shared" si="28"/>
        <v>140</v>
      </c>
      <c r="L141">
        <f t="shared" si="29"/>
        <v>28000</v>
      </c>
      <c r="M141">
        <f t="shared" si="30"/>
        <v>19600</v>
      </c>
      <c r="N141">
        <f t="shared" si="31"/>
        <v>22400</v>
      </c>
      <c r="O141">
        <f t="shared" si="32"/>
        <v>24780</v>
      </c>
      <c r="P141" s="4">
        <f t="shared" si="22"/>
        <v>0.5</v>
      </c>
      <c r="Q141" s="4">
        <f t="shared" si="23"/>
        <v>0.15865525393145699</v>
      </c>
      <c r="R141" s="4">
        <f t="shared" si="24"/>
        <v>9.1211219725867876E-2</v>
      </c>
      <c r="S141" s="4">
        <f t="shared" si="25"/>
        <v>-5600</v>
      </c>
      <c r="T141">
        <f t="shared" si="26"/>
        <v>1157.6528899192053</v>
      </c>
      <c r="U141">
        <f t="shared" si="27"/>
        <v>666.08584767569846</v>
      </c>
    </row>
    <row r="142" spans="11:21">
      <c r="K142">
        <f t="shared" si="28"/>
        <v>141</v>
      </c>
      <c r="L142">
        <f t="shared" si="29"/>
        <v>28200</v>
      </c>
      <c r="M142">
        <f t="shared" si="30"/>
        <v>19740</v>
      </c>
      <c r="N142">
        <f t="shared" si="31"/>
        <v>22560</v>
      </c>
      <c r="O142">
        <f t="shared" si="32"/>
        <v>24957</v>
      </c>
      <c r="P142" s="4">
        <f t="shared" si="22"/>
        <v>0.5</v>
      </c>
      <c r="Q142" s="4">
        <f t="shared" si="23"/>
        <v>0.15865525393145699</v>
      </c>
      <c r="R142" s="4">
        <f t="shared" si="24"/>
        <v>9.1211219725867876E-2</v>
      </c>
      <c r="S142" s="4">
        <f t="shared" si="25"/>
        <v>-5640</v>
      </c>
      <c r="T142">
        <f t="shared" si="26"/>
        <v>1165.9218391329123</v>
      </c>
      <c r="U142">
        <f t="shared" si="27"/>
        <v>670.8436037305255</v>
      </c>
    </row>
    <row r="143" spans="11:21">
      <c r="K143">
        <f t="shared" si="28"/>
        <v>142</v>
      </c>
      <c r="L143">
        <f t="shared" si="29"/>
        <v>28400</v>
      </c>
      <c r="M143">
        <f t="shared" si="30"/>
        <v>19880</v>
      </c>
      <c r="N143">
        <f t="shared" si="31"/>
        <v>22720</v>
      </c>
      <c r="O143">
        <f t="shared" si="32"/>
        <v>25134</v>
      </c>
      <c r="P143" s="4">
        <f t="shared" si="22"/>
        <v>0.5</v>
      </c>
      <c r="Q143" s="4">
        <f t="shared" si="23"/>
        <v>0.15865525393145699</v>
      </c>
      <c r="R143" s="4">
        <f t="shared" si="24"/>
        <v>9.1211219725867876E-2</v>
      </c>
      <c r="S143" s="4">
        <f t="shared" si="25"/>
        <v>-5680</v>
      </c>
      <c r="T143">
        <f t="shared" si="26"/>
        <v>1174.1907883466229</v>
      </c>
      <c r="U143">
        <f t="shared" si="27"/>
        <v>675.60135978535254</v>
      </c>
    </row>
    <row r="144" spans="11:21">
      <c r="K144">
        <f t="shared" si="28"/>
        <v>143</v>
      </c>
      <c r="L144">
        <f t="shared" si="29"/>
        <v>28600</v>
      </c>
      <c r="M144">
        <f t="shared" si="30"/>
        <v>20020</v>
      </c>
      <c r="N144">
        <f t="shared" si="31"/>
        <v>22880</v>
      </c>
      <c r="O144">
        <f t="shared" si="32"/>
        <v>25311</v>
      </c>
      <c r="P144" s="4">
        <f t="shared" si="22"/>
        <v>0.5</v>
      </c>
      <c r="Q144" s="4">
        <f t="shared" si="23"/>
        <v>0.15865525393145699</v>
      </c>
      <c r="R144" s="4">
        <f t="shared" si="24"/>
        <v>9.1211219725867876E-2</v>
      </c>
      <c r="S144" s="4">
        <f t="shared" si="25"/>
        <v>-5720</v>
      </c>
      <c r="T144">
        <f t="shared" si="26"/>
        <v>1182.4597375603298</v>
      </c>
      <c r="U144">
        <f t="shared" si="27"/>
        <v>680.35911584017958</v>
      </c>
    </row>
    <row r="145" spans="11:21">
      <c r="K145">
        <f t="shared" si="28"/>
        <v>144</v>
      </c>
      <c r="L145">
        <f t="shared" si="29"/>
        <v>28800</v>
      </c>
      <c r="M145">
        <f t="shared" si="30"/>
        <v>20160</v>
      </c>
      <c r="N145">
        <f t="shared" si="31"/>
        <v>23040</v>
      </c>
      <c r="O145">
        <f t="shared" si="32"/>
        <v>25488</v>
      </c>
      <c r="P145" s="4">
        <f t="shared" si="22"/>
        <v>0.5</v>
      </c>
      <c r="Q145" s="4">
        <f t="shared" si="23"/>
        <v>0.15865525393145699</v>
      </c>
      <c r="R145" s="4">
        <f t="shared" si="24"/>
        <v>9.1211219725867876E-2</v>
      </c>
      <c r="S145" s="4">
        <f t="shared" si="25"/>
        <v>-5760</v>
      </c>
      <c r="T145">
        <f t="shared" si="26"/>
        <v>1190.7286867740404</v>
      </c>
      <c r="U145">
        <f t="shared" si="27"/>
        <v>685.11687189500662</v>
      </c>
    </row>
    <row r="146" spans="11:21">
      <c r="K146">
        <f t="shared" si="28"/>
        <v>145</v>
      </c>
      <c r="L146">
        <f t="shared" si="29"/>
        <v>29000</v>
      </c>
      <c r="M146">
        <f t="shared" si="30"/>
        <v>20300</v>
      </c>
      <c r="N146">
        <f t="shared" si="31"/>
        <v>23200</v>
      </c>
      <c r="O146">
        <f t="shared" si="32"/>
        <v>25665</v>
      </c>
      <c r="P146" s="4">
        <f t="shared" si="22"/>
        <v>0.5</v>
      </c>
      <c r="Q146" s="4">
        <f t="shared" si="23"/>
        <v>0.15865525393145699</v>
      </c>
      <c r="R146" s="4">
        <f t="shared" si="24"/>
        <v>9.1211219725867876E-2</v>
      </c>
      <c r="S146" s="4">
        <f t="shared" si="25"/>
        <v>-5800</v>
      </c>
      <c r="T146">
        <f t="shared" si="26"/>
        <v>1198.9976359877473</v>
      </c>
      <c r="U146">
        <f t="shared" si="27"/>
        <v>689.87462794983003</v>
      </c>
    </row>
    <row r="147" spans="11:21">
      <c r="K147">
        <f t="shared" si="28"/>
        <v>146</v>
      </c>
      <c r="L147">
        <f t="shared" si="29"/>
        <v>29200</v>
      </c>
      <c r="M147">
        <f t="shared" si="30"/>
        <v>20440</v>
      </c>
      <c r="N147">
        <f t="shared" si="31"/>
        <v>23360</v>
      </c>
      <c r="O147">
        <f t="shared" si="32"/>
        <v>25842</v>
      </c>
      <c r="P147" s="4">
        <f t="shared" si="22"/>
        <v>0.5</v>
      </c>
      <c r="Q147" s="4">
        <f t="shared" si="23"/>
        <v>0.15865525393145699</v>
      </c>
      <c r="R147" s="4">
        <f t="shared" si="24"/>
        <v>9.1211219725867876E-2</v>
      </c>
      <c r="S147" s="4">
        <f t="shared" si="25"/>
        <v>-5840</v>
      </c>
      <c r="T147">
        <f t="shared" si="26"/>
        <v>1207.2665852014579</v>
      </c>
      <c r="U147">
        <f t="shared" si="27"/>
        <v>694.63238400465707</v>
      </c>
    </row>
    <row r="148" spans="11:21">
      <c r="K148">
        <f t="shared" si="28"/>
        <v>147</v>
      </c>
      <c r="L148">
        <f t="shared" si="29"/>
        <v>29400</v>
      </c>
      <c r="M148">
        <f t="shared" si="30"/>
        <v>20580</v>
      </c>
      <c r="N148">
        <f t="shared" si="31"/>
        <v>23520</v>
      </c>
      <c r="O148">
        <f t="shared" si="32"/>
        <v>26019</v>
      </c>
      <c r="P148" s="4">
        <f t="shared" si="22"/>
        <v>0.5</v>
      </c>
      <c r="Q148" s="4">
        <f t="shared" si="23"/>
        <v>0.15865525393145699</v>
      </c>
      <c r="R148" s="4">
        <f t="shared" si="24"/>
        <v>9.1211219725867876E-2</v>
      </c>
      <c r="S148" s="4">
        <f t="shared" si="25"/>
        <v>-5880</v>
      </c>
      <c r="T148">
        <f t="shared" si="26"/>
        <v>1215.5355344151649</v>
      </c>
      <c r="U148">
        <f t="shared" si="27"/>
        <v>699.39014005948411</v>
      </c>
    </row>
    <row r="149" spans="11:21">
      <c r="K149">
        <f t="shared" si="28"/>
        <v>148</v>
      </c>
      <c r="L149">
        <f t="shared" si="29"/>
        <v>29600</v>
      </c>
      <c r="M149">
        <f t="shared" si="30"/>
        <v>20720</v>
      </c>
      <c r="N149">
        <f t="shared" si="31"/>
        <v>23680</v>
      </c>
      <c r="O149">
        <f t="shared" si="32"/>
        <v>26196</v>
      </c>
      <c r="P149" s="4">
        <f t="shared" si="22"/>
        <v>0.5</v>
      </c>
      <c r="Q149" s="4">
        <f t="shared" si="23"/>
        <v>0.15865525393145699</v>
      </c>
      <c r="R149" s="4">
        <f t="shared" si="24"/>
        <v>9.1211219725867876E-2</v>
      </c>
      <c r="S149" s="4">
        <f t="shared" si="25"/>
        <v>-5920</v>
      </c>
      <c r="T149">
        <f t="shared" si="26"/>
        <v>1223.8044836288755</v>
      </c>
      <c r="U149">
        <f t="shared" si="27"/>
        <v>704.14789611431115</v>
      </c>
    </row>
    <row r="150" spans="11:21">
      <c r="K150">
        <f t="shared" si="28"/>
        <v>149</v>
      </c>
      <c r="L150">
        <f t="shared" si="29"/>
        <v>29800</v>
      </c>
      <c r="M150">
        <f t="shared" si="30"/>
        <v>20860</v>
      </c>
      <c r="N150">
        <f t="shared" si="31"/>
        <v>23840</v>
      </c>
      <c r="O150">
        <f t="shared" si="32"/>
        <v>26373</v>
      </c>
      <c r="P150" s="4">
        <f t="shared" si="22"/>
        <v>0.5</v>
      </c>
      <c r="Q150" s="4">
        <f t="shared" si="23"/>
        <v>0.15865525393145699</v>
      </c>
      <c r="R150" s="4">
        <f t="shared" si="24"/>
        <v>9.1211219725867876E-2</v>
      </c>
      <c r="S150" s="4">
        <f t="shared" si="25"/>
        <v>-5960</v>
      </c>
      <c r="T150">
        <f t="shared" si="26"/>
        <v>1232.0734328425824</v>
      </c>
      <c r="U150">
        <f t="shared" si="27"/>
        <v>708.90565216913819</v>
      </c>
    </row>
    <row r="151" spans="11:21">
      <c r="K151">
        <f t="shared" si="28"/>
        <v>150</v>
      </c>
      <c r="L151">
        <f t="shared" si="29"/>
        <v>30000</v>
      </c>
      <c r="M151">
        <f t="shared" si="30"/>
        <v>21000</v>
      </c>
      <c r="N151">
        <f t="shared" si="31"/>
        <v>24000</v>
      </c>
      <c r="O151">
        <f t="shared" si="32"/>
        <v>26550</v>
      </c>
      <c r="P151" s="4">
        <f t="shared" si="22"/>
        <v>0.5</v>
      </c>
      <c r="Q151" s="4">
        <f t="shared" si="23"/>
        <v>0.15865525393145699</v>
      </c>
      <c r="R151" s="4">
        <f t="shared" si="24"/>
        <v>9.1211219725867876E-2</v>
      </c>
      <c r="S151" s="4">
        <f t="shared" si="25"/>
        <v>-6000</v>
      </c>
      <c r="T151">
        <f t="shared" si="26"/>
        <v>1240.3423820562894</v>
      </c>
      <c r="U151">
        <f t="shared" si="27"/>
        <v>713.66340822396523</v>
      </c>
    </row>
    <row r="152" spans="11:21">
      <c r="K152">
        <f t="shared" si="28"/>
        <v>151</v>
      </c>
      <c r="L152">
        <f t="shared" si="29"/>
        <v>30200</v>
      </c>
      <c r="M152">
        <f t="shared" si="30"/>
        <v>21140</v>
      </c>
      <c r="N152">
        <f t="shared" si="31"/>
        <v>24160</v>
      </c>
      <c r="O152">
        <f t="shared" si="32"/>
        <v>26727</v>
      </c>
      <c r="P152" s="4">
        <f t="shared" si="22"/>
        <v>0.5</v>
      </c>
      <c r="Q152" s="4">
        <f t="shared" si="23"/>
        <v>0.15865525393145699</v>
      </c>
      <c r="R152" s="4">
        <f t="shared" si="24"/>
        <v>9.1211219725867876E-2</v>
      </c>
      <c r="S152" s="4">
        <f t="shared" si="25"/>
        <v>-6040</v>
      </c>
      <c r="T152">
        <f t="shared" si="26"/>
        <v>1248.6113312699999</v>
      </c>
      <c r="U152">
        <f t="shared" si="27"/>
        <v>718.42116427878864</v>
      </c>
    </row>
    <row r="153" spans="11:21">
      <c r="K153">
        <f t="shared" si="28"/>
        <v>152</v>
      </c>
      <c r="L153">
        <f t="shared" si="29"/>
        <v>30400</v>
      </c>
      <c r="M153">
        <f t="shared" si="30"/>
        <v>21280</v>
      </c>
      <c r="N153">
        <f t="shared" si="31"/>
        <v>24320</v>
      </c>
      <c r="O153">
        <f t="shared" si="32"/>
        <v>26904</v>
      </c>
      <c r="P153" s="4">
        <f t="shared" si="22"/>
        <v>0.5</v>
      </c>
      <c r="Q153" s="4">
        <f t="shared" si="23"/>
        <v>0.15865525393145699</v>
      </c>
      <c r="R153" s="4">
        <f t="shared" si="24"/>
        <v>9.1211219725867876E-2</v>
      </c>
      <c r="S153" s="4">
        <f t="shared" si="25"/>
        <v>-6080</v>
      </c>
      <c r="T153">
        <f t="shared" si="26"/>
        <v>1256.8802804837069</v>
      </c>
      <c r="U153">
        <f t="shared" si="27"/>
        <v>723.17892033361568</v>
      </c>
    </row>
    <row r="154" spans="11:21">
      <c r="K154">
        <f t="shared" si="28"/>
        <v>153</v>
      </c>
      <c r="L154">
        <f t="shared" si="29"/>
        <v>30600</v>
      </c>
      <c r="M154">
        <f t="shared" si="30"/>
        <v>21420</v>
      </c>
      <c r="N154">
        <f t="shared" si="31"/>
        <v>24480</v>
      </c>
      <c r="O154">
        <f t="shared" si="32"/>
        <v>27081</v>
      </c>
      <c r="P154" s="4">
        <f t="shared" si="22"/>
        <v>0.5</v>
      </c>
      <c r="Q154" s="4">
        <f t="shared" si="23"/>
        <v>0.15865525393145699</v>
      </c>
      <c r="R154" s="4">
        <f t="shared" si="24"/>
        <v>9.1211219725867876E-2</v>
      </c>
      <c r="S154" s="4">
        <f t="shared" si="25"/>
        <v>-6120</v>
      </c>
      <c r="T154">
        <f t="shared" si="26"/>
        <v>1265.1492296974175</v>
      </c>
      <c r="U154">
        <f t="shared" si="27"/>
        <v>727.93667638844272</v>
      </c>
    </row>
    <row r="155" spans="11:21">
      <c r="K155">
        <f t="shared" si="28"/>
        <v>154</v>
      </c>
      <c r="L155">
        <f t="shared" si="29"/>
        <v>30800</v>
      </c>
      <c r="M155">
        <f t="shared" si="30"/>
        <v>21560</v>
      </c>
      <c r="N155">
        <f t="shared" si="31"/>
        <v>24640</v>
      </c>
      <c r="O155">
        <f t="shared" si="32"/>
        <v>27258</v>
      </c>
      <c r="P155" s="4">
        <f t="shared" si="22"/>
        <v>0.5</v>
      </c>
      <c r="Q155" s="4">
        <f t="shared" si="23"/>
        <v>0.15865525393145699</v>
      </c>
      <c r="R155" s="4">
        <f t="shared" si="24"/>
        <v>9.1211219725867876E-2</v>
      </c>
      <c r="S155" s="4">
        <f t="shared" si="25"/>
        <v>-6160</v>
      </c>
      <c r="T155">
        <f t="shared" si="26"/>
        <v>1273.4181789111244</v>
      </c>
      <c r="U155">
        <f t="shared" si="27"/>
        <v>732.69443244326976</v>
      </c>
    </row>
    <row r="156" spans="11:21">
      <c r="K156">
        <f t="shared" si="28"/>
        <v>155</v>
      </c>
      <c r="L156">
        <f t="shared" si="29"/>
        <v>31000</v>
      </c>
      <c r="M156">
        <f t="shared" si="30"/>
        <v>21700</v>
      </c>
      <c r="N156">
        <f t="shared" si="31"/>
        <v>24800</v>
      </c>
      <c r="O156">
        <f t="shared" si="32"/>
        <v>27435</v>
      </c>
      <c r="P156" s="4">
        <f t="shared" si="22"/>
        <v>0.5</v>
      </c>
      <c r="Q156" s="4">
        <f t="shared" si="23"/>
        <v>0.15865525393145699</v>
      </c>
      <c r="R156" s="4">
        <f t="shared" si="24"/>
        <v>9.1211219725867876E-2</v>
      </c>
      <c r="S156" s="4">
        <f t="shared" si="25"/>
        <v>-6200</v>
      </c>
      <c r="T156">
        <f t="shared" si="26"/>
        <v>1281.687128124835</v>
      </c>
      <c r="U156">
        <f t="shared" si="27"/>
        <v>737.4521884980968</v>
      </c>
    </row>
    <row r="157" spans="11:21">
      <c r="K157">
        <f t="shared" si="28"/>
        <v>156</v>
      </c>
      <c r="L157">
        <f t="shared" si="29"/>
        <v>31200</v>
      </c>
      <c r="M157">
        <f t="shared" si="30"/>
        <v>21840</v>
      </c>
      <c r="N157">
        <f t="shared" si="31"/>
        <v>24960</v>
      </c>
      <c r="O157">
        <f t="shared" si="32"/>
        <v>27612</v>
      </c>
      <c r="P157" s="4">
        <f t="shared" si="22"/>
        <v>0.5</v>
      </c>
      <c r="Q157" s="4">
        <f t="shared" si="23"/>
        <v>0.15865525393145699</v>
      </c>
      <c r="R157" s="4">
        <f t="shared" si="24"/>
        <v>9.1211219725867876E-2</v>
      </c>
      <c r="S157" s="4">
        <f t="shared" si="25"/>
        <v>-6240</v>
      </c>
      <c r="T157">
        <f t="shared" si="26"/>
        <v>1289.9560773385419</v>
      </c>
      <c r="U157">
        <f t="shared" si="27"/>
        <v>742.20994455292384</v>
      </c>
    </row>
    <row r="158" spans="11:21">
      <c r="K158">
        <f t="shared" si="28"/>
        <v>157</v>
      </c>
      <c r="L158">
        <f t="shared" si="29"/>
        <v>31400</v>
      </c>
      <c r="M158">
        <f t="shared" si="30"/>
        <v>21980</v>
      </c>
      <c r="N158">
        <f t="shared" si="31"/>
        <v>25120</v>
      </c>
      <c r="O158">
        <f t="shared" si="32"/>
        <v>27789</v>
      </c>
      <c r="P158" s="4">
        <f t="shared" si="22"/>
        <v>0.5</v>
      </c>
      <c r="Q158" s="4">
        <f t="shared" si="23"/>
        <v>0.15865525393145699</v>
      </c>
      <c r="R158" s="4">
        <f t="shared" si="24"/>
        <v>9.1211219725867876E-2</v>
      </c>
      <c r="S158" s="4">
        <f t="shared" si="25"/>
        <v>-6280</v>
      </c>
      <c r="T158">
        <f t="shared" si="26"/>
        <v>1298.2250265522525</v>
      </c>
      <c r="U158">
        <f t="shared" si="27"/>
        <v>746.96770060774725</v>
      </c>
    </row>
    <row r="159" spans="11:21">
      <c r="K159">
        <f t="shared" si="28"/>
        <v>158</v>
      </c>
      <c r="L159">
        <f t="shared" si="29"/>
        <v>31600</v>
      </c>
      <c r="M159">
        <f t="shared" si="30"/>
        <v>22120</v>
      </c>
      <c r="N159">
        <f t="shared" si="31"/>
        <v>25280</v>
      </c>
      <c r="O159">
        <f t="shared" si="32"/>
        <v>27966</v>
      </c>
      <c r="P159" s="4">
        <f t="shared" si="22"/>
        <v>0.5</v>
      </c>
      <c r="Q159" s="4">
        <f t="shared" si="23"/>
        <v>0.15865525393145699</v>
      </c>
      <c r="R159" s="4">
        <f t="shared" si="24"/>
        <v>9.1211219725867876E-2</v>
      </c>
      <c r="S159" s="4">
        <f t="shared" si="25"/>
        <v>-6320</v>
      </c>
      <c r="T159">
        <f t="shared" si="26"/>
        <v>1306.4939757659595</v>
      </c>
      <c r="U159">
        <f t="shared" si="27"/>
        <v>751.72545666257429</v>
      </c>
    </row>
    <row r="160" spans="11:21">
      <c r="K160">
        <f t="shared" si="28"/>
        <v>159</v>
      </c>
      <c r="L160">
        <f t="shared" si="29"/>
        <v>31800</v>
      </c>
      <c r="M160">
        <f t="shared" si="30"/>
        <v>22260</v>
      </c>
      <c r="N160">
        <f t="shared" si="31"/>
        <v>25440</v>
      </c>
      <c r="O160">
        <f t="shared" si="32"/>
        <v>28143</v>
      </c>
      <c r="P160" s="4">
        <f t="shared" si="22"/>
        <v>0.5</v>
      </c>
      <c r="Q160" s="4">
        <f t="shared" si="23"/>
        <v>0.15865525393145699</v>
      </c>
      <c r="R160" s="4">
        <f t="shared" si="24"/>
        <v>9.1211219725867876E-2</v>
      </c>
      <c r="S160" s="4">
        <f t="shared" si="25"/>
        <v>-6360</v>
      </c>
      <c r="T160">
        <f t="shared" si="26"/>
        <v>1314.7629249796701</v>
      </c>
      <c r="U160">
        <f t="shared" si="27"/>
        <v>756.48321271740133</v>
      </c>
    </row>
    <row r="161" spans="11:21">
      <c r="K161">
        <f t="shared" si="28"/>
        <v>160</v>
      </c>
      <c r="L161">
        <f t="shared" si="29"/>
        <v>32000</v>
      </c>
      <c r="M161">
        <f t="shared" si="30"/>
        <v>22400</v>
      </c>
      <c r="N161">
        <f t="shared" si="31"/>
        <v>25600</v>
      </c>
      <c r="O161">
        <f t="shared" si="32"/>
        <v>28320</v>
      </c>
      <c r="P161" s="4">
        <f t="shared" si="22"/>
        <v>0.5</v>
      </c>
      <c r="Q161" s="4">
        <f t="shared" si="23"/>
        <v>0.15865525393145699</v>
      </c>
      <c r="R161" s="4">
        <f t="shared" si="24"/>
        <v>9.1211219725867876E-2</v>
      </c>
      <c r="S161" s="4">
        <f t="shared" si="25"/>
        <v>-6400</v>
      </c>
      <c r="T161">
        <f t="shared" si="26"/>
        <v>1323.031874193377</v>
      </c>
      <c r="U161">
        <f t="shared" si="27"/>
        <v>761.24096877222837</v>
      </c>
    </row>
    <row r="162" spans="11:21">
      <c r="K162">
        <f t="shared" si="28"/>
        <v>161</v>
      </c>
      <c r="L162">
        <f t="shared" si="29"/>
        <v>32200</v>
      </c>
      <c r="M162">
        <f t="shared" si="30"/>
        <v>22540</v>
      </c>
      <c r="N162">
        <f t="shared" si="31"/>
        <v>25760</v>
      </c>
      <c r="O162">
        <f t="shared" si="32"/>
        <v>28497</v>
      </c>
      <c r="P162" s="4">
        <f t="shared" si="22"/>
        <v>0.5</v>
      </c>
      <c r="Q162" s="4">
        <f t="shared" si="23"/>
        <v>0.15865525393145699</v>
      </c>
      <c r="R162" s="4">
        <f t="shared" si="24"/>
        <v>9.1211219725867876E-2</v>
      </c>
      <c r="S162" s="4">
        <f t="shared" si="25"/>
        <v>-6440</v>
      </c>
      <c r="T162">
        <f t="shared" si="26"/>
        <v>1331.3008234070876</v>
      </c>
      <c r="U162">
        <f t="shared" si="27"/>
        <v>765.99872482705541</v>
      </c>
    </row>
    <row r="163" spans="11:21">
      <c r="K163">
        <f t="shared" si="28"/>
        <v>162</v>
      </c>
      <c r="L163">
        <f t="shared" si="29"/>
        <v>32400</v>
      </c>
      <c r="M163">
        <f t="shared" si="30"/>
        <v>22680</v>
      </c>
      <c r="N163">
        <f t="shared" si="31"/>
        <v>25920</v>
      </c>
      <c r="O163">
        <f t="shared" si="32"/>
        <v>28674</v>
      </c>
      <c r="P163" s="4">
        <f t="shared" si="22"/>
        <v>0.5</v>
      </c>
      <c r="Q163" s="4">
        <f t="shared" si="23"/>
        <v>0.15865525393145699</v>
      </c>
      <c r="R163" s="4">
        <f t="shared" si="24"/>
        <v>9.1211219725867876E-2</v>
      </c>
      <c r="S163" s="4">
        <f t="shared" si="25"/>
        <v>-6480</v>
      </c>
      <c r="T163">
        <f t="shared" si="26"/>
        <v>1339.5697726207945</v>
      </c>
      <c r="U163">
        <f t="shared" si="27"/>
        <v>770.75648088188245</v>
      </c>
    </row>
    <row r="164" spans="11:21">
      <c r="K164">
        <f t="shared" si="28"/>
        <v>163</v>
      </c>
      <c r="L164">
        <f t="shared" si="29"/>
        <v>32600</v>
      </c>
      <c r="M164">
        <f t="shared" si="30"/>
        <v>22820</v>
      </c>
      <c r="N164">
        <f t="shared" si="31"/>
        <v>26080</v>
      </c>
      <c r="O164">
        <f t="shared" si="32"/>
        <v>28851</v>
      </c>
      <c r="P164" s="4">
        <f t="shared" si="22"/>
        <v>0.5</v>
      </c>
      <c r="Q164" s="4">
        <f t="shared" si="23"/>
        <v>0.15865525393145699</v>
      </c>
      <c r="R164" s="4">
        <f t="shared" si="24"/>
        <v>9.1211219725867876E-2</v>
      </c>
      <c r="S164" s="4">
        <f t="shared" si="25"/>
        <v>-6520</v>
      </c>
      <c r="T164">
        <f t="shared" si="26"/>
        <v>1347.8387218345015</v>
      </c>
      <c r="U164">
        <f t="shared" si="27"/>
        <v>775.51423693670586</v>
      </c>
    </row>
    <row r="165" spans="11:21">
      <c r="K165">
        <f t="shared" si="28"/>
        <v>164</v>
      </c>
      <c r="L165">
        <f t="shared" si="29"/>
        <v>32800</v>
      </c>
      <c r="M165">
        <f t="shared" si="30"/>
        <v>22960</v>
      </c>
      <c r="N165">
        <f t="shared" si="31"/>
        <v>26240</v>
      </c>
      <c r="O165">
        <f t="shared" si="32"/>
        <v>29028</v>
      </c>
      <c r="P165" s="4">
        <f t="shared" si="22"/>
        <v>0.5</v>
      </c>
      <c r="Q165" s="4">
        <f t="shared" si="23"/>
        <v>0.15865525393145699</v>
      </c>
      <c r="R165" s="4">
        <f t="shared" si="24"/>
        <v>9.1211219725867876E-2</v>
      </c>
      <c r="S165" s="4">
        <f t="shared" si="25"/>
        <v>-6560</v>
      </c>
      <c r="T165">
        <f t="shared" si="26"/>
        <v>1356.1076710482121</v>
      </c>
      <c r="U165">
        <f t="shared" si="27"/>
        <v>780.2719929915329</v>
      </c>
    </row>
    <row r="166" spans="11:21">
      <c r="K166">
        <f t="shared" si="28"/>
        <v>165</v>
      </c>
      <c r="L166">
        <f t="shared" si="29"/>
        <v>33000</v>
      </c>
      <c r="M166">
        <f t="shared" si="30"/>
        <v>23100</v>
      </c>
      <c r="N166">
        <f t="shared" si="31"/>
        <v>26400</v>
      </c>
      <c r="O166">
        <f t="shared" si="32"/>
        <v>29205</v>
      </c>
      <c r="P166" s="4">
        <f t="shared" si="22"/>
        <v>0.5</v>
      </c>
      <c r="Q166" s="4">
        <f t="shared" si="23"/>
        <v>0.15865525393145699</v>
      </c>
      <c r="R166" s="4">
        <f t="shared" si="24"/>
        <v>9.1211219725867876E-2</v>
      </c>
      <c r="S166" s="4">
        <f t="shared" si="25"/>
        <v>-6600</v>
      </c>
      <c r="T166">
        <f t="shared" si="26"/>
        <v>1364.376620261919</v>
      </c>
      <c r="U166">
        <f t="shared" si="27"/>
        <v>785.02974904635994</v>
      </c>
    </row>
    <row r="167" spans="11:21">
      <c r="K167">
        <f t="shared" si="28"/>
        <v>166</v>
      </c>
      <c r="L167">
        <f t="shared" si="29"/>
        <v>33200</v>
      </c>
      <c r="M167">
        <f t="shared" si="30"/>
        <v>23240</v>
      </c>
      <c r="N167">
        <f t="shared" si="31"/>
        <v>26560</v>
      </c>
      <c r="O167">
        <f t="shared" si="32"/>
        <v>29382</v>
      </c>
      <c r="P167" s="4">
        <f t="shared" si="22"/>
        <v>0.5</v>
      </c>
      <c r="Q167" s="4">
        <f t="shared" si="23"/>
        <v>0.15865525393145699</v>
      </c>
      <c r="R167" s="4">
        <f t="shared" si="24"/>
        <v>9.1211219725867876E-2</v>
      </c>
      <c r="S167" s="4">
        <f t="shared" si="25"/>
        <v>-6640</v>
      </c>
      <c r="T167">
        <f t="shared" si="26"/>
        <v>1372.6455694756296</v>
      </c>
      <c r="U167">
        <f t="shared" si="27"/>
        <v>789.78750510118698</v>
      </c>
    </row>
    <row r="168" spans="11:21">
      <c r="K168">
        <f t="shared" si="28"/>
        <v>167</v>
      </c>
      <c r="L168">
        <f t="shared" si="29"/>
        <v>33400</v>
      </c>
      <c r="M168">
        <f t="shared" si="30"/>
        <v>23380</v>
      </c>
      <c r="N168">
        <f t="shared" si="31"/>
        <v>26720</v>
      </c>
      <c r="O168">
        <f t="shared" si="32"/>
        <v>29559</v>
      </c>
      <c r="P168" s="4">
        <f t="shared" si="22"/>
        <v>0.5</v>
      </c>
      <c r="Q168" s="4">
        <f t="shared" si="23"/>
        <v>0.15865525393145699</v>
      </c>
      <c r="R168" s="4">
        <f t="shared" si="24"/>
        <v>9.1211219725867876E-2</v>
      </c>
      <c r="S168" s="4">
        <f t="shared" si="25"/>
        <v>-6680</v>
      </c>
      <c r="T168">
        <f t="shared" si="26"/>
        <v>1380.9145186893365</v>
      </c>
      <c r="U168">
        <f t="shared" si="27"/>
        <v>794.54526115601402</v>
      </c>
    </row>
    <row r="169" spans="11:21">
      <c r="K169">
        <f t="shared" si="28"/>
        <v>168</v>
      </c>
      <c r="L169">
        <f t="shared" si="29"/>
        <v>33600</v>
      </c>
      <c r="M169">
        <f t="shared" si="30"/>
        <v>23520</v>
      </c>
      <c r="N169">
        <f t="shared" si="31"/>
        <v>26880</v>
      </c>
      <c r="O169">
        <f t="shared" si="32"/>
        <v>29736</v>
      </c>
      <c r="P169" s="4">
        <f t="shared" si="22"/>
        <v>0.5</v>
      </c>
      <c r="Q169" s="4">
        <f t="shared" si="23"/>
        <v>0.15865525393145699</v>
      </c>
      <c r="R169" s="4">
        <f t="shared" si="24"/>
        <v>9.1211219725867876E-2</v>
      </c>
      <c r="S169" s="4">
        <f t="shared" si="25"/>
        <v>-6720</v>
      </c>
      <c r="T169">
        <f t="shared" si="26"/>
        <v>1389.1834679030471</v>
      </c>
      <c r="U169">
        <f t="shared" si="27"/>
        <v>799.30301721084106</v>
      </c>
    </row>
    <row r="170" spans="11:21">
      <c r="K170">
        <f t="shared" si="28"/>
        <v>169</v>
      </c>
      <c r="L170">
        <f t="shared" si="29"/>
        <v>33800</v>
      </c>
      <c r="M170">
        <f t="shared" si="30"/>
        <v>23660</v>
      </c>
      <c r="N170">
        <f t="shared" si="31"/>
        <v>27040</v>
      </c>
      <c r="O170">
        <f t="shared" si="32"/>
        <v>29913</v>
      </c>
      <c r="P170" s="4">
        <f t="shared" si="22"/>
        <v>0.5</v>
      </c>
      <c r="Q170" s="4">
        <f t="shared" si="23"/>
        <v>0.15865525393145699</v>
      </c>
      <c r="R170" s="4">
        <f t="shared" si="24"/>
        <v>9.1211219725867876E-2</v>
      </c>
      <c r="S170" s="4">
        <f t="shared" si="25"/>
        <v>-6760</v>
      </c>
      <c r="T170">
        <f t="shared" si="26"/>
        <v>1397.4524171167541</v>
      </c>
      <c r="U170">
        <f t="shared" si="27"/>
        <v>804.06077326566447</v>
      </c>
    </row>
    <row r="171" spans="11:21">
      <c r="K171">
        <f t="shared" si="28"/>
        <v>170</v>
      </c>
      <c r="L171">
        <f t="shared" si="29"/>
        <v>34000</v>
      </c>
      <c r="M171">
        <f t="shared" si="30"/>
        <v>23800</v>
      </c>
      <c r="N171">
        <f t="shared" si="31"/>
        <v>27200</v>
      </c>
      <c r="O171">
        <f t="shared" si="32"/>
        <v>30090</v>
      </c>
      <c r="P171" s="4">
        <f t="shared" si="22"/>
        <v>0.5</v>
      </c>
      <c r="Q171" s="4">
        <f t="shared" si="23"/>
        <v>0.15865525393145699</v>
      </c>
      <c r="R171" s="4">
        <f t="shared" si="24"/>
        <v>9.1211219725867876E-2</v>
      </c>
      <c r="S171" s="4">
        <f t="shared" si="25"/>
        <v>-6800</v>
      </c>
      <c r="T171">
        <f t="shared" si="26"/>
        <v>1405.7213663304647</v>
      </c>
      <c r="U171">
        <f t="shared" si="27"/>
        <v>808.81852932049151</v>
      </c>
    </row>
    <row r="172" spans="11:21">
      <c r="K172">
        <f t="shared" si="28"/>
        <v>171</v>
      </c>
      <c r="L172">
        <f t="shared" si="29"/>
        <v>34200</v>
      </c>
      <c r="M172">
        <f t="shared" si="30"/>
        <v>23940</v>
      </c>
      <c r="N172">
        <f t="shared" si="31"/>
        <v>27360</v>
      </c>
      <c r="O172">
        <f t="shared" si="32"/>
        <v>30267</v>
      </c>
      <c r="P172" s="4">
        <f t="shared" si="22"/>
        <v>0.5</v>
      </c>
      <c r="Q172" s="4">
        <f t="shared" si="23"/>
        <v>0.15865525393145699</v>
      </c>
      <c r="R172" s="4">
        <f t="shared" si="24"/>
        <v>9.1211219725867876E-2</v>
      </c>
      <c r="S172" s="4">
        <f t="shared" si="25"/>
        <v>-6840</v>
      </c>
      <c r="T172">
        <f t="shared" si="26"/>
        <v>1413.9903155441716</v>
      </c>
      <c r="U172">
        <f t="shared" si="27"/>
        <v>813.57628537531855</v>
      </c>
    </row>
    <row r="173" spans="11:21">
      <c r="K173">
        <f t="shared" si="28"/>
        <v>172</v>
      </c>
      <c r="L173">
        <f t="shared" si="29"/>
        <v>34400</v>
      </c>
      <c r="M173">
        <f t="shared" si="30"/>
        <v>24080</v>
      </c>
      <c r="N173">
        <f t="shared" si="31"/>
        <v>27520</v>
      </c>
      <c r="O173">
        <f t="shared" si="32"/>
        <v>30444</v>
      </c>
      <c r="P173" s="4">
        <f t="shared" si="22"/>
        <v>0.5</v>
      </c>
      <c r="Q173" s="4">
        <f t="shared" si="23"/>
        <v>0.15865525393145699</v>
      </c>
      <c r="R173" s="4">
        <f t="shared" si="24"/>
        <v>9.1211219725867876E-2</v>
      </c>
      <c r="S173" s="4">
        <f t="shared" si="25"/>
        <v>-6880</v>
      </c>
      <c r="T173">
        <f t="shared" si="26"/>
        <v>1422.2592647578822</v>
      </c>
      <c r="U173">
        <f t="shared" si="27"/>
        <v>818.33404143014559</v>
      </c>
    </row>
    <row r="174" spans="11:21">
      <c r="K174">
        <f t="shared" si="28"/>
        <v>173</v>
      </c>
      <c r="L174">
        <f t="shared" si="29"/>
        <v>34600</v>
      </c>
      <c r="M174">
        <f t="shared" si="30"/>
        <v>24220</v>
      </c>
      <c r="N174">
        <f t="shared" si="31"/>
        <v>27680</v>
      </c>
      <c r="O174">
        <f t="shared" si="32"/>
        <v>30621</v>
      </c>
      <c r="P174" s="4">
        <f t="shared" si="22"/>
        <v>0.5</v>
      </c>
      <c r="Q174" s="4">
        <f t="shared" si="23"/>
        <v>0.15865525393145699</v>
      </c>
      <c r="R174" s="4">
        <f t="shared" si="24"/>
        <v>9.1211219725867876E-2</v>
      </c>
      <c r="S174" s="4">
        <f t="shared" si="25"/>
        <v>-6920</v>
      </c>
      <c r="T174">
        <f t="shared" si="26"/>
        <v>1430.5282139715891</v>
      </c>
      <c r="U174">
        <f t="shared" si="27"/>
        <v>823.09179748497263</v>
      </c>
    </row>
    <row r="175" spans="11:21">
      <c r="K175">
        <f t="shared" si="28"/>
        <v>174</v>
      </c>
      <c r="L175">
        <f t="shared" si="29"/>
        <v>34800</v>
      </c>
      <c r="M175">
        <f t="shared" si="30"/>
        <v>24360</v>
      </c>
      <c r="N175">
        <f t="shared" si="31"/>
        <v>27840</v>
      </c>
      <c r="O175">
        <f t="shared" si="32"/>
        <v>30798</v>
      </c>
      <c r="P175" s="4">
        <f t="shared" si="22"/>
        <v>0.5</v>
      </c>
      <c r="Q175" s="4">
        <f t="shared" si="23"/>
        <v>0.15865525393145699</v>
      </c>
      <c r="R175" s="4">
        <f t="shared" si="24"/>
        <v>9.1211219725867876E-2</v>
      </c>
      <c r="S175" s="4">
        <f t="shared" si="25"/>
        <v>-6960</v>
      </c>
      <c r="T175">
        <f t="shared" si="26"/>
        <v>1438.7971631852961</v>
      </c>
      <c r="U175">
        <f t="shared" si="27"/>
        <v>827.84955353979967</v>
      </c>
    </row>
    <row r="176" spans="11:21">
      <c r="K176">
        <f t="shared" si="28"/>
        <v>175</v>
      </c>
      <c r="L176">
        <f t="shared" si="29"/>
        <v>35000</v>
      </c>
      <c r="M176">
        <f t="shared" si="30"/>
        <v>24500</v>
      </c>
      <c r="N176">
        <f t="shared" si="31"/>
        <v>28000</v>
      </c>
      <c r="O176">
        <f t="shared" si="32"/>
        <v>30975</v>
      </c>
      <c r="P176" s="4">
        <f t="shared" si="22"/>
        <v>0.5</v>
      </c>
      <c r="Q176" s="4">
        <f t="shared" si="23"/>
        <v>0.15865525393145699</v>
      </c>
      <c r="R176" s="4">
        <f t="shared" si="24"/>
        <v>9.1211219725867876E-2</v>
      </c>
      <c r="S176" s="4">
        <f t="shared" si="25"/>
        <v>-7000</v>
      </c>
      <c r="T176">
        <f t="shared" si="26"/>
        <v>1447.0661123990067</v>
      </c>
      <c r="U176">
        <f t="shared" si="27"/>
        <v>832.60730959462308</v>
      </c>
    </row>
    <row r="177" spans="11:21">
      <c r="K177">
        <f t="shared" si="28"/>
        <v>176</v>
      </c>
      <c r="L177">
        <f t="shared" si="29"/>
        <v>35200</v>
      </c>
      <c r="M177">
        <f t="shared" si="30"/>
        <v>24640</v>
      </c>
      <c r="N177">
        <f t="shared" si="31"/>
        <v>28160</v>
      </c>
      <c r="O177">
        <f t="shared" si="32"/>
        <v>31152</v>
      </c>
      <c r="P177" s="4">
        <f t="shared" si="22"/>
        <v>0.5</v>
      </c>
      <c r="Q177" s="4">
        <f t="shared" si="23"/>
        <v>0.15865525393145699</v>
      </c>
      <c r="R177" s="4">
        <f t="shared" si="24"/>
        <v>9.1211219725867876E-2</v>
      </c>
      <c r="S177" s="4">
        <f t="shared" si="25"/>
        <v>-7040</v>
      </c>
      <c r="T177">
        <f t="shared" si="26"/>
        <v>1455.3350616127136</v>
      </c>
      <c r="U177">
        <f t="shared" si="27"/>
        <v>837.36506564945012</v>
      </c>
    </row>
    <row r="178" spans="11:21">
      <c r="K178">
        <f t="shared" si="28"/>
        <v>177</v>
      </c>
      <c r="L178">
        <f t="shared" si="29"/>
        <v>35400</v>
      </c>
      <c r="M178">
        <f t="shared" si="30"/>
        <v>24780</v>
      </c>
      <c r="N178">
        <f t="shared" si="31"/>
        <v>28320</v>
      </c>
      <c r="O178">
        <f t="shared" si="32"/>
        <v>31329</v>
      </c>
      <c r="P178" s="4">
        <f t="shared" si="22"/>
        <v>0.5</v>
      </c>
      <c r="Q178" s="4">
        <f t="shared" si="23"/>
        <v>0.15865525393145699</v>
      </c>
      <c r="R178" s="4">
        <f t="shared" si="24"/>
        <v>9.1211219725867876E-2</v>
      </c>
      <c r="S178" s="4">
        <f t="shared" si="25"/>
        <v>-7080</v>
      </c>
      <c r="T178">
        <f t="shared" si="26"/>
        <v>1463.6040108264242</v>
      </c>
      <c r="U178">
        <f t="shared" si="27"/>
        <v>842.12282170427716</v>
      </c>
    </row>
    <row r="179" spans="11:21">
      <c r="K179">
        <f t="shared" si="28"/>
        <v>178</v>
      </c>
      <c r="L179">
        <f t="shared" si="29"/>
        <v>35600</v>
      </c>
      <c r="M179">
        <f t="shared" si="30"/>
        <v>24920</v>
      </c>
      <c r="N179">
        <f t="shared" si="31"/>
        <v>28480</v>
      </c>
      <c r="O179">
        <f t="shared" si="32"/>
        <v>31506</v>
      </c>
      <c r="P179" s="4">
        <f t="shared" si="22"/>
        <v>0.5</v>
      </c>
      <c r="Q179" s="4">
        <f t="shared" si="23"/>
        <v>0.15865525393145699</v>
      </c>
      <c r="R179" s="4">
        <f t="shared" si="24"/>
        <v>9.1211219725867876E-2</v>
      </c>
      <c r="S179" s="4">
        <f t="shared" si="25"/>
        <v>-7120</v>
      </c>
      <c r="T179">
        <f t="shared" si="26"/>
        <v>1471.8729600401311</v>
      </c>
      <c r="U179">
        <f t="shared" si="27"/>
        <v>846.8805777591042</v>
      </c>
    </row>
    <row r="180" spans="11:21">
      <c r="K180">
        <f t="shared" si="28"/>
        <v>179</v>
      </c>
      <c r="L180">
        <f t="shared" si="29"/>
        <v>35800</v>
      </c>
      <c r="M180">
        <f t="shared" si="30"/>
        <v>25060</v>
      </c>
      <c r="N180">
        <f t="shared" si="31"/>
        <v>28640</v>
      </c>
      <c r="O180">
        <f t="shared" si="32"/>
        <v>31683</v>
      </c>
      <c r="P180" s="4">
        <f t="shared" si="22"/>
        <v>0.5</v>
      </c>
      <c r="Q180" s="4">
        <f t="shared" si="23"/>
        <v>0.15865525393145699</v>
      </c>
      <c r="R180" s="4">
        <f t="shared" si="24"/>
        <v>9.1211219725867876E-2</v>
      </c>
      <c r="S180" s="4">
        <f t="shared" si="25"/>
        <v>-7160</v>
      </c>
      <c r="T180">
        <f t="shared" si="26"/>
        <v>1480.1419092538417</v>
      </c>
      <c r="U180">
        <f t="shared" si="27"/>
        <v>851.63833381393124</v>
      </c>
    </row>
    <row r="181" spans="11:21">
      <c r="K181">
        <f t="shared" si="28"/>
        <v>180</v>
      </c>
      <c r="L181">
        <f t="shared" si="29"/>
        <v>36000</v>
      </c>
      <c r="M181">
        <f t="shared" si="30"/>
        <v>25200</v>
      </c>
      <c r="N181">
        <f t="shared" si="31"/>
        <v>28800</v>
      </c>
      <c r="O181">
        <f t="shared" si="32"/>
        <v>31860</v>
      </c>
      <c r="P181" s="4">
        <f t="shared" si="22"/>
        <v>0.5</v>
      </c>
      <c r="Q181" s="4">
        <f t="shared" si="23"/>
        <v>0.15865525393145699</v>
      </c>
      <c r="R181" s="4">
        <f t="shared" si="24"/>
        <v>9.1211219725867876E-2</v>
      </c>
      <c r="S181" s="4">
        <f t="shared" si="25"/>
        <v>-7200</v>
      </c>
      <c r="T181">
        <f t="shared" si="26"/>
        <v>1488.4108584675487</v>
      </c>
      <c r="U181">
        <f t="shared" si="27"/>
        <v>856.39608986875828</v>
      </c>
    </row>
    <row r="182" spans="11:21">
      <c r="K182">
        <f t="shared" si="28"/>
        <v>181</v>
      </c>
      <c r="L182">
        <f t="shared" si="29"/>
        <v>36200</v>
      </c>
      <c r="M182">
        <f t="shared" si="30"/>
        <v>25340</v>
      </c>
      <c r="N182">
        <f t="shared" si="31"/>
        <v>28960</v>
      </c>
      <c r="O182">
        <f t="shared" si="32"/>
        <v>32037</v>
      </c>
      <c r="P182" s="4">
        <f t="shared" si="22"/>
        <v>0.5</v>
      </c>
      <c r="Q182" s="4">
        <f t="shared" si="23"/>
        <v>0.15865525393145699</v>
      </c>
      <c r="R182" s="4">
        <f t="shared" si="24"/>
        <v>9.1211219725867876E-2</v>
      </c>
      <c r="S182" s="4">
        <f t="shared" si="25"/>
        <v>-7240</v>
      </c>
      <c r="T182">
        <f t="shared" si="26"/>
        <v>1496.6798076812593</v>
      </c>
      <c r="U182">
        <f t="shared" si="27"/>
        <v>861.15384592358168</v>
      </c>
    </row>
    <row r="183" spans="11:21">
      <c r="K183">
        <f t="shared" si="28"/>
        <v>182</v>
      </c>
      <c r="L183">
        <f t="shared" si="29"/>
        <v>36400</v>
      </c>
      <c r="M183">
        <f t="shared" si="30"/>
        <v>25480</v>
      </c>
      <c r="N183">
        <f t="shared" si="31"/>
        <v>29120</v>
      </c>
      <c r="O183">
        <f t="shared" si="32"/>
        <v>32214</v>
      </c>
      <c r="P183" s="4">
        <f t="shared" si="22"/>
        <v>0.5</v>
      </c>
      <c r="Q183" s="4">
        <f t="shared" si="23"/>
        <v>0.15865525393145699</v>
      </c>
      <c r="R183" s="4">
        <f t="shared" si="24"/>
        <v>9.1211219725867876E-2</v>
      </c>
      <c r="S183" s="4">
        <f t="shared" si="25"/>
        <v>-7280</v>
      </c>
      <c r="T183">
        <f t="shared" si="26"/>
        <v>1504.9487568949662</v>
      </c>
      <c r="U183">
        <f t="shared" si="27"/>
        <v>865.91160197841236</v>
      </c>
    </row>
    <row r="184" spans="11:21">
      <c r="K184">
        <f t="shared" si="28"/>
        <v>183</v>
      </c>
      <c r="L184">
        <f t="shared" si="29"/>
        <v>36600</v>
      </c>
      <c r="M184">
        <f t="shared" si="30"/>
        <v>25620</v>
      </c>
      <c r="N184">
        <f t="shared" si="31"/>
        <v>29280</v>
      </c>
      <c r="O184">
        <f t="shared" si="32"/>
        <v>32391</v>
      </c>
      <c r="P184" s="4">
        <f t="shared" si="22"/>
        <v>0.5</v>
      </c>
      <c r="Q184" s="4">
        <f t="shared" si="23"/>
        <v>0.15865525393145699</v>
      </c>
      <c r="R184" s="4">
        <f t="shared" si="24"/>
        <v>9.1211219725867876E-2</v>
      </c>
      <c r="S184" s="4">
        <f t="shared" si="25"/>
        <v>-7320</v>
      </c>
      <c r="T184">
        <f t="shared" si="26"/>
        <v>1513.2177061086768</v>
      </c>
      <c r="U184">
        <f t="shared" si="27"/>
        <v>870.66935803323577</v>
      </c>
    </row>
    <row r="185" spans="11:21">
      <c r="K185">
        <f t="shared" si="28"/>
        <v>184</v>
      </c>
      <c r="L185">
        <f t="shared" si="29"/>
        <v>36800</v>
      </c>
      <c r="M185">
        <f t="shared" si="30"/>
        <v>25760</v>
      </c>
      <c r="N185">
        <f t="shared" si="31"/>
        <v>29440</v>
      </c>
      <c r="O185">
        <f t="shared" si="32"/>
        <v>32568</v>
      </c>
      <c r="P185" s="4">
        <f t="shared" si="22"/>
        <v>0.5</v>
      </c>
      <c r="Q185" s="4">
        <f t="shared" si="23"/>
        <v>0.15865525393145699</v>
      </c>
      <c r="R185" s="4">
        <f t="shared" si="24"/>
        <v>9.1211219725867876E-2</v>
      </c>
      <c r="S185" s="4">
        <f t="shared" si="25"/>
        <v>-7360</v>
      </c>
      <c r="T185">
        <f t="shared" si="26"/>
        <v>1521.4866553223837</v>
      </c>
      <c r="U185">
        <f t="shared" si="27"/>
        <v>875.42711408805917</v>
      </c>
    </row>
    <row r="186" spans="11:21">
      <c r="K186">
        <f t="shared" si="28"/>
        <v>185</v>
      </c>
      <c r="L186">
        <f t="shared" si="29"/>
        <v>37000</v>
      </c>
      <c r="M186">
        <f t="shared" si="30"/>
        <v>25900</v>
      </c>
      <c r="N186">
        <f t="shared" si="31"/>
        <v>29600</v>
      </c>
      <c r="O186">
        <f t="shared" si="32"/>
        <v>32745</v>
      </c>
      <c r="P186" s="4">
        <f t="shared" si="22"/>
        <v>0.5</v>
      </c>
      <c r="Q186" s="4">
        <f t="shared" si="23"/>
        <v>0.15865525393145699</v>
      </c>
      <c r="R186" s="4">
        <f t="shared" si="24"/>
        <v>9.1211219725867876E-2</v>
      </c>
      <c r="S186" s="4">
        <f t="shared" si="25"/>
        <v>-7400</v>
      </c>
      <c r="T186">
        <f t="shared" si="26"/>
        <v>1529.7556045360907</v>
      </c>
      <c r="U186">
        <f t="shared" si="27"/>
        <v>880.18487014288985</v>
      </c>
    </row>
    <row r="187" spans="11:21">
      <c r="K187">
        <f t="shared" si="28"/>
        <v>186</v>
      </c>
      <c r="L187">
        <f t="shared" si="29"/>
        <v>37200</v>
      </c>
      <c r="M187">
        <f t="shared" si="30"/>
        <v>26040</v>
      </c>
      <c r="N187">
        <f t="shared" si="31"/>
        <v>29760</v>
      </c>
      <c r="O187">
        <f t="shared" si="32"/>
        <v>32922</v>
      </c>
      <c r="P187" s="4">
        <f t="shared" si="22"/>
        <v>0.5</v>
      </c>
      <c r="Q187" s="4">
        <f t="shared" si="23"/>
        <v>0.15865525393145699</v>
      </c>
      <c r="R187" s="4">
        <f t="shared" si="24"/>
        <v>9.1211219725867876E-2</v>
      </c>
      <c r="S187" s="4">
        <f t="shared" si="25"/>
        <v>-7440</v>
      </c>
      <c r="T187">
        <f t="shared" si="26"/>
        <v>1538.0245537498013</v>
      </c>
      <c r="U187">
        <f t="shared" si="27"/>
        <v>884.94262619771325</v>
      </c>
    </row>
    <row r="188" spans="11:21">
      <c r="K188">
        <f t="shared" si="28"/>
        <v>187</v>
      </c>
      <c r="L188">
        <f t="shared" si="29"/>
        <v>37400</v>
      </c>
      <c r="M188">
        <f t="shared" si="30"/>
        <v>26180</v>
      </c>
      <c r="N188">
        <f t="shared" si="31"/>
        <v>29920</v>
      </c>
      <c r="O188">
        <f t="shared" si="32"/>
        <v>33099</v>
      </c>
      <c r="P188" s="4">
        <f t="shared" si="22"/>
        <v>0.5</v>
      </c>
      <c r="Q188" s="4">
        <f t="shared" si="23"/>
        <v>0.15865525393145699</v>
      </c>
      <c r="R188" s="4">
        <f t="shared" si="24"/>
        <v>9.1211219725867876E-2</v>
      </c>
      <c r="S188" s="4">
        <f t="shared" si="25"/>
        <v>-7480</v>
      </c>
      <c r="T188">
        <f t="shared" si="26"/>
        <v>1546.2935029635082</v>
      </c>
      <c r="U188">
        <f t="shared" si="27"/>
        <v>889.70038225254393</v>
      </c>
    </row>
    <row r="189" spans="11:21">
      <c r="K189">
        <f t="shared" si="28"/>
        <v>188</v>
      </c>
      <c r="L189">
        <f t="shared" si="29"/>
        <v>37600</v>
      </c>
      <c r="M189">
        <f t="shared" si="30"/>
        <v>26320</v>
      </c>
      <c r="N189">
        <f t="shared" si="31"/>
        <v>30080</v>
      </c>
      <c r="O189">
        <f t="shared" si="32"/>
        <v>33276</v>
      </c>
      <c r="P189" s="4">
        <f t="shared" si="22"/>
        <v>0.5</v>
      </c>
      <c r="Q189" s="4">
        <f t="shared" si="23"/>
        <v>0.15865525393145699</v>
      </c>
      <c r="R189" s="4">
        <f t="shared" si="24"/>
        <v>9.1211219725867876E-2</v>
      </c>
      <c r="S189" s="4">
        <f t="shared" si="25"/>
        <v>-7520</v>
      </c>
      <c r="T189">
        <f t="shared" si="26"/>
        <v>1554.5624521772188</v>
      </c>
      <c r="U189">
        <f t="shared" si="27"/>
        <v>894.45813830736734</v>
      </c>
    </row>
    <row r="190" spans="11:21">
      <c r="K190">
        <f t="shared" si="28"/>
        <v>189</v>
      </c>
      <c r="L190">
        <f t="shared" si="29"/>
        <v>37800</v>
      </c>
      <c r="M190">
        <f t="shared" si="30"/>
        <v>26460</v>
      </c>
      <c r="N190">
        <f t="shared" si="31"/>
        <v>30240</v>
      </c>
      <c r="O190">
        <f t="shared" si="32"/>
        <v>33453</v>
      </c>
      <c r="P190" s="4">
        <f t="shared" si="22"/>
        <v>0.5</v>
      </c>
      <c r="Q190" s="4">
        <f t="shared" si="23"/>
        <v>0.15865525393145699</v>
      </c>
      <c r="R190" s="4">
        <f t="shared" si="24"/>
        <v>9.1211219725867876E-2</v>
      </c>
      <c r="S190" s="4">
        <f t="shared" si="25"/>
        <v>-7560</v>
      </c>
      <c r="T190">
        <f t="shared" si="26"/>
        <v>1562.8314013909257</v>
      </c>
      <c r="U190">
        <f t="shared" si="27"/>
        <v>899.21589436219074</v>
      </c>
    </row>
    <row r="191" spans="11:21">
      <c r="K191">
        <f t="shared" si="28"/>
        <v>190</v>
      </c>
      <c r="L191">
        <f t="shared" si="29"/>
        <v>38000</v>
      </c>
      <c r="M191">
        <f t="shared" si="30"/>
        <v>26600</v>
      </c>
      <c r="N191">
        <f t="shared" si="31"/>
        <v>30400</v>
      </c>
      <c r="O191">
        <f t="shared" si="32"/>
        <v>33630</v>
      </c>
      <c r="P191" s="4">
        <f t="shared" si="22"/>
        <v>0.5</v>
      </c>
      <c r="Q191" s="4">
        <f t="shared" si="23"/>
        <v>0.15865525393145699</v>
      </c>
      <c r="R191" s="4">
        <f t="shared" si="24"/>
        <v>9.1211219725867876E-2</v>
      </c>
      <c r="S191" s="4">
        <f t="shared" si="25"/>
        <v>-7600</v>
      </c>
      <c r="T191">
        <f t="shared" si="26"/>
        <v>1571.1003506046363</v>
      </c>
      <c r="U191">
        <f t="shared" si="27"/>
        <v>903.97365041702142</v>
      </c>
    </row>
    <row r="192" spans="11:21">
      <c r="K192">
        <f t="shared" si="28"/>
        <v>191</v>
      </c>
      <c r="L192">
        <f t="shared" si="29"/>
        <v>38200</v>
      </c>
      <c r="M192">
        <f t="shared" si="30"/>
        <v>26740</v>
      </c>
      <c r="N192">
        <f t="shared" si="31"/>
        <v>30560</v>
      </c>
      <c r="O192">
        <f t="shared" si="32"/>
        <v>33807</v>
      </c>
      <c r="P192" s="4">
        <f t="shared" si="22"/>
        <v>0.5</v>
      </c>
      <c r="Q192" s="4">
        <f t="shared" si="23"/>
        <v>0.15865525393145699</v>
      </c>
      <c r="R192" s="4">
        <f t="shared" si="24"/>
        <v>9.1211219725867876E-2</v>
      </c>
      <c r="S192" s="4">
        <f t="shared" si="25"/>
        <v>-7640</v>
      </c>
      <c r="T192">
        <f t="shared" si="26"/>
        <v>1579.3692998183433</v>
      </c>
      <c r="U192">
        <f t="shared" si="27"/>
        <v>908.73140647184482</v>
      </c>
    </row>
    <row r="193" spans="11:21">
      <c r="K193">
        <f t="shared" si="28"/>
        <v>192</v>
      </c>
      <c r="L193">
        <f t="shared" si="29"/>
        <v>38400</v>
      </c>
      <c r="M193">
        <f t="shared" si="30"/>
        <v>26880</v>
      </c>
      <c r="N193">
        <f t="shared" si="31"/>
        <v>30720</v>
      </c>
      <c r="O193">
        <f t="shared" si="32"/>
        <v>33984</v>
      </c>
      <c r="P193" s="4">
        <f t="shared" si="22"/>
        <v>0.5</v>
      </c>
      <c r="Q193" s="4">
        <f t="shared" si="23"/>
        <v>0.15865525393145699</v>
      </c>
      <c r="R193" s="4">
        <f t="shared" si="24"/>
        <v>9.1211219725867876E-2</v>
      </c>
      <c r="S193" s="4">
        <f t="shared" si="25"/>
        <v>-7680</v>
      </c>
      <c r="T193">
        <f t="shared" si="26"/>
        <v>1587.6382490320539</v>
      </c>
      <c r="U193">
        <f t="shared" si="27"/>
        <v>913.4891625266755</v>
      </c>
    </row>
    <row r="194" spans="11:21">
      <c r="K194">
        <f t="shared" si="28"/>
        <v>193</v>
      </c>
      <c r="L194">
        <f t="shared" si="29"/>
        <v>38600</v>
      </c>
      <c r="M194">
        <f t="shared" si="30"/>
        <v>27020</v>
      </c>
      <c r="N194">
        <f t="shared" si="31"/>
        <v>30880</v>
      </c>
      <c r="O194">
        <f t="shared" si="32"/>
        <v>34161</v>
      </c>
      <c r="P194" s="4">
        <f t="shared" si="22"/>
        <v>0.5</v>
      </c>
      <c r="Q194" s="4">
        <f t="shared" si="23"/>
        <v>0.15865525393145699</v>
      </c>
      <c r="R194" s="4">
        <f t="shared" si="24"/>
        <v>9.1211219725867876E-2</v>
      </c>
      <c r="S194" s="4">
        <f t="shared" si="25"/>
        <v>-7720</v>
      </c>
      <c r="T194">
        <f t="shared" si="26"/>
        <v>1595.9071982457608</v>
      </c>
      <c r="U194">
        <f t="shared" si="27"/>
        <v>918.2469185814989</v>
      </c>
    </row>
    <row r="195" spans="11:21">
      <c r="K195">
        <f t="shared" si="28"/>
        <v>194</v>
      </c>
      <c r="L195">
        <f t="shared" si="29"/>
        <v>38800</v>
      </c>
      <c r="M195">
        <f t="shared" si="30"/>
        <v>27160</v>
      </c>
      <c r="N195">
        <f t="shared" si="31"/>
        <v>31040</v>
      </c>
      <c r="O195">
        <f t="shared" si="32"/>
        <v>34338</v>
      </c>
      <c r="P195" s="4">
        <f t="shared" ref="P195:P251" si="33">_xlfn.NORM.DIST(200,200,0.5,TRUE)</f>
        <v>0.5</v>
      </c>
      <c r="Q195" s="4">
        <f t="shared" ref="Q195:Q251" si="34">_xlfn.NORM.DIST(200,201,1,TRUE)</f>
        <v>0.15865525393145699</v>
      </c>
      <c r="R195" s="4">
        <f t="shared" ref="R195:R251" si="35">_xlfn.NORM.DIST(200,202,1.5,TRUE)</f>
        <v>9.1211219725867876E-2</v>
      </c>
      <c r="S195" s="4">
        <f t="shared" ref="S195:S251" si="36">L195*(1-P195)-M195</f>
        <v>-7760</v>
      </c>
      <c r="T195">
        <f t="shared" ref="T195:T251" si="37">L195*(1-Q195)-N195</f>
        <v>1604.1761474594714</v>
      </c>
      <c r="U195">
        <f t="shared" ref="U195:U251" si="38">L195*(1-R195)-O195</f>
        <v>923.00467463632958</v>
      </c>
    </row>
    <row r="196" spans="11:21">
      <c r="K196">
        <f t="shared" ref="K196:K251" si="39">K195+1</f>
        <v>195</v>
      </c>
      <c r="L196">
        <f t="shared" ref="L196:L251" si="40">200*K196</f>
        <v>39000</v>
      </c>
      <c r="M196">
        <f t="shared" ref="M196:M251" si="41">K196*140</f>
        <v>27300</v>
      </c>
      <c r="N196">
        <f t="shared" ref="N196:N251" si="42">K196*160</f>
        <v>31200</v>
      </c>
      <c r="O196">
        <f t="shared" ref="O196:O251" si="43">K196*177</f>
        <v>34515</v>
      </c>
      <c r="P196" s="4">
        <f t="shared" si="33"/>
        <v>0.5</v>
      </c>
      <c r="Q196" s="4">
        <f t="shared" si="34"/>
        <v>0.15865525393145699</v>
      </c>
      <c r="R196" s="4">
        <f t="shared" si="35"/>
        <v>9.1211219725867876E-2</v>
      </c>
      <c r="S196" s="4">
        <f t="shared" si="36"/>
        <v>-7800</v>
      </c>
      <c r="T196">
        <f t="shared" si="37"/>
        <v>1612.445096673182</v>
      </c>
      <c r="U196">
        <f t="shared" si="38"/>
        <v>927.76243069115299</v>
      </c>
    </row>
    <row r="197" spans="11:21">
      <c r="K197">
        <f t="shared" si="39"/>
        <v>196</v>
      </c>
      <c r="L197">
        <f t="shared" si="40"/>
        <v>39200</v>
      </c>
      <c r="M197">
        <f t="shared" si="41"/>
        <v>27440</v>
      </c>
      <c r="N197">
        <f t="shared" si="42"/>
        <v>31360</v>
      </c>
      <c r="O197">
        <f t="shared" si="43"/>
        <v>34692</v>
      </c>
      <c r="P197" s="4">
        <f t="shared" si="33"/>
        <v>0.5</v>
      </c>
      <c r="Q197" s="4">
        <f t="shared" si="34"/>
        <v>0.15865525393145699</v>
      </c>
      <c r="R197" s="4">
        <f t="shared" si="35"/>
        <v>9.1211219725867876E-2</v>
      </c>
      <c r="S197" s="4">
        <f t="shared" si="36"/>
        <v>-7840</v>
      </c>
      <c r="T197">
        <f t="shared" si="37"/>
        <v>1620.7140458868889</v>
      </c>
      <c r="U197">
        <f t="shared" si="38"/>
        <v>932.52018674597639</v>
      </c>
    </row>
    <row r="198" spans="11:21">
      <c r="K198">
        <f t="shared" si="39"/>
        <v>197</v>
      </c>
      <c r="L198">
        <f t="shared" si="40"/>
        <v>39400</v>
      </c>
      <c r="M198">
        <f t="shared" si="41"/>
        <v>27580</v>
      </c>
      <c r="N198">
        <f t="shared" si="42"/>
        <v>31520</v>
      </c>
      <c r="O198">
        <f t="shared" si="43"/>
        <v>34869</v>
      </c>
      <c r="P198" s="4">
        <f t="shared" si="33"/>
        <v>0.5</v>
      </c>
      <c r="Q198" s="4">
        <f t="shared" si="34"/>
        <v>0.15865525393145699</v>
      </c>
      <c r="R198" s="4">
        <f t="shared" si="35"/>
        <v>9.1211219725867876E-2</v>
      </c>
      <c r="S198" s="4">
        <f t="shared" si="36"/>
        <v>-7880</v>
      </c>
      <c r="T198">
        <f t="shared" si="37"/>
        <v>1628.9829951005959</v>
      </c>
      <c r="U198">
        <f t="shared" si="38"/>
        <v>937.27794280080707</v>
      </c>
    </row>
    <row r="199" spans="11:21">
      <c r="K199">
        <f t="shared" si="39"/>
        <v>198</v>
      </c>
      <c r="L199">
        <f t="shared" si="40"/>
        <v>39600</v>
      </c>
      <c r="M199">
        <f t="shared" si="41"/>
        <v>27720</v>
      </c>
      <c r="N199">
        <f t="shared" si="42"/>
        <v>31680</v>
      </c>
      <c r="O199">
        <f t="shared" si="43"/>
        <v>35046</v>
      </c>
      <c r="P199" s="4">
        <f t="shared" si="33"/>
        <v>0.5</v>
      </c>
      <c r="Q199" s="4">
        <f t="shared" si="34"/>
        <v>0.15865525393145699</v>
      </c>
      <c r="R199" s="4">
        <f t="shared" si="35"/>
        <v>9.1211219725867876E-2</v>
      </c>
      <c r="S199" s="4">
        <f t="shared" si="36"/>
        <v>-7920</v>
      </c>
      <c r="T199">
        <f t="shared" si="37"/>
        <v>1637.2519443143028</v>
      </c>
      <c r="U199">
        <f t="shared" si="38"/>
        <v>942.03569885563047</v>
      </c>
    </row>
    <row r="200" spans="11:21">
      <c r="K200">
        <f t="shared" si="39"/>
        <v>199</v>
      </c>
      <c r="L200">
        <f t="shared" si="40"/>
        <v>39800</v>
      </c>
      <c r="M200">
        <f t="shared" si="41"/>
        <v>27860</v>
      </c>
      <c r="N200">
        <f t="shared" si="42"/>
        <v>31840</v>
      </c>
      <c r="O200">
        <f t="shared" si="43"/>
        <v>35223</v>
      </c>
      <c r="P200" s="4">
        <f t="shared" si="33"/>
        <v>0.5</v>
      </c>
      <c r="Q200" s="4">
        <f t="shared" si="34"/>
        <v>0.15865525393145699</v>
      </c>
      <c r="R200" s="4">
        <f t="shared" si="35"/>
        <v>9.1211219725867876E-2</v>
      </c>
      <c r="S200" s="4">
        <f t="shared" si="36"/>
        <v>-7960</v>
      </c>
      <c r="T200">
        <f t="shared" si="37"/>
        <v>1645.5208935280098</v>
      </c>
      <c r="U200">
        <f t="shared" si="38"/>
        <v>946.79345491046115</v>
      </c>
    </row>
    <row r="201" spans="11:21">
      <c r="K201">
        <f t="shared" si="39"/>
        <v>200</v>
      </c>
      <c r="L201">
        <f t="shared" si="40"/>
        <v>40000</v>
      </c>
      <c r="M201">
        <f t="shared" si="41"/>
        <v>28000</v>
      </c>
      <c r="N201">
        <f t="shared" si="42"/>
        <v>32000</v>
      </c>
      <c r="O201">
        <f t="shared" si="43"/>
        <v>35400</v>
      </c>
      <c r="P201" s="4">
        <f t="shared" si="33"/>
        <v>0.5</v>
      </c>
      <c r="Q201" s="4">
        <f t="shared" si="34"/>
        <v>0.15865525393145699</v>
      </c>
      <c r="R201" s="4">
        <f t="shared" si="35"/>
        <v>9.1211219725867876E-2</v>
      </c>
      <c r="S201" s="4">
        <f t="shared" si="36"/>
        <v>-8000</v>
      </c>
      <c r="T201">
        <f t="shared" si="37"/>
        <v>1653.789842741724</v>
      </c>
      <c r="U201">
        <f t="shared" si="38"/>
        <v>951.55121096528455</v>
      </c>
    </row>
    <row r="202" spans="11:21">
      <c r="K202">
        <f t="shared" si="39"/>
        <v>201</v>
      </c>
      <c r="L202">
        <f t="shared" si="40"/>
        <v>40200</v>
      </c>
      <c r="M202">
        <f t="shared" si="41"/>
        <v>28140</v>
      </c>
      <c r="N202">
        <f t="shared" si="42"/>
        <v>32160</v>
      </c>
      <c r="O202">
        <f t="shared" si="43"/>
        <v>35577</v>
      </c>
      <c r="P202" s="4">
        <f t="shared" si="33"/>
        <v>0.5</v>
      </c>
      <c r="Q202" s="4">
        <f t="shared" si="34"/>
        <v>0.15865525393145699</v>
      </c>
      <c r="R202" s="4">
        <f t="shared" si="35"/>
        <v>9.1211219725867876E-2</v>
      </c>
      <c r="S202" s="4">
        <f t="shared" si="36"/>
        <v>-8040</v>
      </c>
      <c r="T202">
        <f t="shared" si="37"/>
        <v>1662.0587919554309</v>
      </c>
      <c r="U202">
        <f t="shared" si="38"/>
        <v>956.30896702010796</v>
      </c>
    </row>
    <row r="203" spans="11:21">
      <c r="K203">
        <f t="shared" si="39"/>
        <v>202</v>
      </c>
      <c r="L203">
        <f t="shared" si="40"/>
        <v>40400</v>
      </c>
      <c r="M203">
        <f t="shared" si="41"/>
        <v>28280</v>
      </c>
      <c r="N203">
        <f t="shared" si="42"/>
        <v>32320</v>
      </c>
      <c r="O203">
        <f t="shared" si="43"/>
        <v>35754</v>
      </c>
      <c r="P203" s="4">
        <f t="shared" si="33"/>
        <v>0.5</v>
      </c>
      <c r="Q203" s="4">
        <f t="shared" si="34"/>
        <v>0.15865525393145699</v>
      </c>
      <c r="R203" s="4">
        <f t="shared" si="35"/>
        <v>9.1211219725867876E-2</v>
      </c>
      <c r="S203" s="4">
        <f t="shared" si="36"/>
        <v>-8080</v>
      </c>
      <c r="T203">
        <f t="shared" si="37"/>
        <v>1670.3277411691379</v>
      </c>
      <c r="U203">
        <f t="shared" si="38"/>
        <v>961.06672307493864</v>
      </c>
    </row>
    <row r="204" spans="11:21">
      <c r="K204">
        <f t="shared" si="39"/>
        <v>203</v>
      </c>
      <c r="L204">
        <f t="shared" si="40"/>
        <v>40600</v>
      </c>
      <c r="M204">
        <f t="shared" si="41"/>
        <v>28420</v>
      </c>
      <c r="N204">
        <f t="shared" si="42"/>
        <v>32480</v>
      </c>
      <c r="O204">
        <f t="shared" si="43"/>
        <v>35931</v>
      </c>
      <c r="P204" s="4">
        <f t="shared" si="33"/>
        <v>0.5</v>
      </c>
      <c r="Q204" s="4">
        <f t="shared" si="34"/>
        <v>0.15865525393145699</v>
      </c>
      <c r="R204" s="4">
        <f t="shared" si="35"/>
        <v>9.1211219725867876E-2</v>
      </c>
      <c r="S204" s="4">
        <f t="shared" si="36"/>
        <v>-8120</v>
      </c>
      <c r="T204">
        <f t="shared" si="37"/>
        <v>1678.5966903828448</v>
      </c>
      <c r="U204">
        <f t="shared" si="38"/>
        <v>965.82447912976204</v>
      </c>
    </row>
    <row r="205" spans="11:21">
      <c r="K205">
        <f t="shared" si="39"/>
        <v>204</v>
      </c>
      <c r="L205">
        <f t="shared" si="40"/>
        <v>40800</v>
      </c>
      <c r="M205">
        <f t="shared" si="41"/>
        <v>28560</v>
      </c>
      <c r="N205">
        <f t="shared" si="42"/>
        <v>32640</v>
      </c>
      <c r="O205">
        <f t="shared" si="43"/>
        <v>36108</v>
      </c>
      <c r="P205" s="4">
        <f t="shared" si="33"/>
        <v>0.5</v>
      </c>
      <c r="Q205" s="4">
        <f t="shared" si="34"/>
        <v>0.15865525393145699</v>
      </c>
      <c r="R205" s="4">
        <f t="shared" si="35"/>
        <v>9.1211219725867876E-2</v>
      </c>
      <c r="S205" s="4">
        <f t="shared" si="36"/>
        <v>-8160</v>
      </c>
      <c r="T205">
        <f t="shared" si="37"/>
        <v>1686.865639596559</v>
      </c>
      <c r="U205">
        <f t="shared" si="38"/>
        <v>970.58223518459272</v>
      </c>
    </row>
    <row r="206" spans="11:21">
      <c r="K206">
        <f t="shared" si="39"/>
        <v>205</v>
      </c>
      <c r="L206">
        <f t="shared" si="40"/>
        <v>41000</v>
      </c>
      <c r="M206">
        <f t="shared" si="41"/>
        <v>28700</v>
      </c>
      <c r="N206">
        <f t="shared" si="42"/>
        <v>32800</v>
      </c>
      <c r="O206">
        <f t="shared" si="43"/>
        <v>36285</v>
      </c>
      <c r="P206" s="4">
        <f t="shared" si="33"/>
        <v>0.5</v>
      </c>
      <c r="Q206" s="4">
        <f t="shared" si="34"/>
        <v>0.15865525393145699</v>
      </c>
      <c r="R206" s="4">
        <f t="shared" si="35"/>
        <v>9.1211219725867876E-2</v>
      </c>
      <c r="S206" s="4">
        <f t="shared" si="36"/>
        <v>-8200</v>
      </c>
      <c r="T206">
        <f t="shared" si="37"/>
        <v>1695.134588810266</v>
      </c>
      <c r="U206">
        <f t="shared" si="38"/>
        <v>975.33999123941612</v>
      </c>
    </row>
    <row r="207" spans="11:21">
      <c r="K207">
        <f t="shared" si="39"/>
        <v>206</v>
      </c>
      <c r="L207">
        <f t="shared" si="40"/>
        <v>41200</v>
      </c>
      <c r="M207">
        <f t="shared" si="41"/>
        <v>28840</v>
      </c>
      <c r="N207">
        <f t="shared" si="42"/>
        <v>32960</v>
      </c>
      <c r="O207">
        <f t="shared" si="43"/>
        <v>36462</v>
      </c>
      <c r="P207" s="4">
        <f t="shared" si="33"/>
        <v>0.5</v>
      </c>
      <c r="Q207" s="4">
        <f t="shared" si="34"/>
        <v>0.15865525393145699</v>
      </c>
      <c r="R207" s="4">
        <f t="shared" si="35"/>
        <v>9.1211219725867876E-2</v>
      </c>
      <c r="S207" s="4">
        <f t="shared" si="36"/>
        <v>-8240</v>
      </c>
      <c r="T207">
        <f t="shared" si="37"/>
        <v>1703.4035380239729</v>
      </c>
      <c r="U207">
        <f t="shared" si="38"/>
        <v>980.0977472942468</v>
      </c>
    </row>
    <row r="208" spans="11:21">
      <c r="K208">
        <f t="shared" si="39"/>
        <v>207</v>
      </c>
      <c r="L208">
        <f t="shared" si="40"/>
        <v>41400</v>
      </c>
      <c r="M208">
        <f t="shared" si="41"/>
        <v>28980</v>
      </c>
      <c r="N208">
        <f t="shared" si="42"/>
        <v>33120</v>
      </c>
      <c r="O208">
        <f t="shared" si="43"/>
        <v>36639</v>
      </c>
      <c r="P208" s="4">
        <f t="shared" si="33"/>
        <v>0.5</v>
      </c>
      <c r="Q208" s="4">
        <f t="shared" si="34"/>
        <v>0.15865525393145699</v>
      </c>
      <c r="R208" s="4">
        <f t="shared" si="35"/>
        <v>9.1211219725867876E-2</v>
      </c>
      <c r="S208" s="4">
        <f t="shared" si="36"/>
        <v>-8280</v>
      </c>
      <c r="T208">
        <f t="shared" si="37"/>
        <v>1711.6724872376799</v>
      </c>
      <c r="U208">
        <f t="shared" si="38"/>
        <v>984.8555033490702</v>
      </c>
    </row>
    <row r="209" spans="11:21">
      <c r="K209">
        <f t="shared" si="39"/>
        <v>208</v>
      </c>
      <c r="L209">
        <f t="shared" si="40"/>
        <v>41600</v>
      </c>
      <c r="M209">
        <f t="shared" si="41"/>
        <v>29120</v>
      </c>
      <c r="N209">
        <f t="shared" si="42"/>
        <v>33280</v>
      </c>
      <c r="O209">
        <f t="shared" si="43"/>
        <v>36816</v>
      </c>
      <c r="P209" s="4">
        <f t="shared" si="33"/>
        <v>0.5</v>
      </c>
      <c r="Q209" s="4">
        <f t="shared" si="34"/>
        <v>0.15865525393145699</v>
      </c>
      <c r="R209" s="4">
        <f t="shared" si="35"/>
        <v>9.1211219725867876E-2</v>
      </c>
      <c r="S209" s="4">
        <f t="shared" si="36"/>
        <v>-8320</v>
      </c>
      <c r="T209">
        <f t="shared" si="37"/>
        <v>1719.9414364513868</v>
      </c>
      <c r="U209">
        <f t="shared" si="38"/>
        <v>989.61325940389361</v>
      </c>
    </row>
    <row r="210" spans="11:21">
      <c r="K210">
        <f t="shared" si="39"/>
        <v>209</v>
      </c>
      <c r="L210">
        <f t="shared" si="40"/>
        <v>41800</v>
      </c>
      <c r="M210">
        <f t="shared" si="41"/>
        <v>29260</v>
      </c>
      <c r="N210">
        <f t="shared" si="42"/>
        <v>33440</v>
      </c>
      <c r="O210">
        <f t="shared" si="43"/>
        <v>36993</v>
      </c>
      <c r="P210" s="4">
        <f t="shared" si="33"/>
        <v>0.5</v>
      </c>
      <c r="Q210" s="4">
        <f t="shared" si="34"/>
        <v>0.15865525393145699</v>
      </c>
      <c r="R210" s="4">
        <f t="shared" si="35"/>
        <v>9.1211219725867876E-2</v>
      </c>
      <c r="S210" s="4">
        <f t="shared" si="36"/>
        <v>-8360</v>
      </c>
      <c r="T210">
        <f t="shared" si="37"/>
        <v>1728.2103856651011</v>
      </c>
      <c r="U210">
        <f t="shared" si="38"/>
        <v>994.37101545872429</v>
      </c>
    </row>
    <row r="211" spans="11:21">
      <c r="K211">
        <f t="shared" si="39"/>
        <v>210</v>
      </c>
      <c r="L211">
        <f t="shared" si="40"/>
        <v>42000</v>
      </c>
      <c r="M211">
        <f t="shared" si="41"/>
        <v>29400</v>
      </c>
      <c r="N211">
        <f t="shared" si="42"/>
        <v>33600</v>
      </c>
      <c r="O211">
        <f t="shared" si="43"/>
        <v>37170</v>
      </c>
      <c r="P211" s="4">
        <f t="shared" si="33"/>
        <v>0.5</v>
      </c>
      <c r="Q211" s="4">
        <f t="shared" si="34"/>
        <v>0.15865525393145699</v>
      </c>
      <c r="R211" s="4">
        <f t="shared" si="35"/>
        <v>9.1211219725867876E-2</v>
      </c>
      <c r="S211" s="4">
        <f t="shared" si="36"/>
        <v>-8400</v>
      </c>
      <c r="T211">
        <f t="shared" si="37"/>
        <v>1736.479334878808</v>
      </c>
      <c r="U211">
        <f t="shared" si="38"/>
        <v>999.12877151354769</v>
      </c>
    </row>
    <row r="212" spans="11:21">
      <c r="K212">
        <f t="shared" si="39"/>
        <v>211</v>
      </c>
      <c r="L212">
        <f t="shared" si="40"/>
        <v>42200</v>
      </c>
      <c r="M212">
        <f t="shared" si="41"/>
        <v>29540</v>
      </c>
      <c r="N212">
        <f t="shared" si="42"/>
        <v>33760</v>
      </c>
      <c r="O212">
        <f t="shared" si="43"/>
        <v>37347</v>
      </c>
      <c r="P212" s="4">
        <f t="shared" si="33"/>
        <v>0.5</v>
      </c>
      <c r="Q212" s="4">
        <f t="shared" si="34"/>
        <v>0.15865525393145699</v>
      </c>
      <c r="R212" s="4">
        <f t="shared" si="35"/>
        <v>9.1211219725867876E-2</v>
      </c>
      <c r="S212" s="4">
        <f t="shared" si="36"/>
        <v>-8440</v>
      </c>
      <c r="T212">
        <f t="shared" si="37"/>
        <v>1744.748284092515</v>
      </c>
      <c r="U212">
        <f t="shared" si="38"/>
        <v>1003.8865275683784</v>
      </c>
    </row>
    <row r="213" spans="11:21">
      <c r="K213">
        <f t="shared" si="39"/>
        <v>212</v>
      </c>
      <c r="L213">
        <f t="shared" si="40"/>
        <v>42400</v>
      </c>
      <c r="M213">
        <f t="shared" si="41"/>
        <v>29680</v>
      </c>
      <c r="N213">
        <f t="shared" si="42"/>
        <v>33920</v>
      </c>
      <c r="O213">
        <f t="shared" si="43"/>
        <v>37524</v>
      </c>
      <c r="P213" s="4">
        <f t="shared" si="33"/>
        <v>0.5</v>
      </c>
      <c r="Q213" s="4">
        <f t="shared" si="34"/>
        <v>0.15865525393145699</v>
      </c>
      <c r="R213" s="4">
        <f t="shared" si="35"/>
        <v>9.1211219725867876E-2</v>
      </c>
      <c r="S213" s="4">
        <f t="shared" si="36"/>
        <v>-8480</v>
      </c>
      <c r="T213">
        <f t="shared" si="37"/>
        <v>1753.0172333062219</v>
      </c>
      <c r="U213">
        <f t="shared" si="38"/>
        <v>1008.6442836232018</v>
      </c>
    </row>
    <row r="214" spans="11:21">
      <c r="K214">
        <f t="shared" si="39"/>
        <v>213</v>
      </c>
      <c r="L214">
        <f t="shared" si="40"/>
        <v>42600</v>
      </c>
      <c r="M214">
        <f t="shared" si="41"/>
        <v>29820</v>
      </c>
      <c r="N214">
        <f t="shared" si="42"/>
        <v>34080</v>
      </c>
      <c r="O214">
        <f t="shared" si="43"/>
        <v>37701</v>
      </c>
      <c r="P214" s="4">
        <f t="shared" si="33"/>
        <v>0.5</v>
      </c>
      <c r="Q214" s="4">
        <f t="shared" si="34"/>
        <v>0.15865525393145699</v>
      </c>
      <c r="R214" s="4">
        <f t="shared" si="35"/>
        <v>9.1211219725867876E-2</v>
      </c>
      <c r="S214" s="4">
        <f t="shared" si="36"/>
        <v>-8520</v>
      </c>
      <c r="T214">
        <f t="shared" si="37"/>
        <v>1761.2861825199361</v>
      </c>
      <c r="U214">
        <f t="shared" si="38"/>
        <v>1013.4020396780252</v>
      </c>
    </row>
    <row r="215" spans="11:21">
      <c r="K215">
        <f t="shared" si="39"/>
        <v>214</v>
      </c>
      <c r="L215">
        <f t="shared" si="40"/>
        <v>42800</v>
      </c>
      <c r="M215">
        <f t="shared" si="41"/>
        <v>29960</v>
      </c>
      <c r="N215">
        <f t="shared" si="42"/>
        <v>34240</v>
      </c>
      <c r="O215">
        <f t="shared" si="43"/>
        <v>37878</v>
      </c>
      <c r="P215" s="4">
        <f t="shared" si="33"/>
        <v>0.5</v>
      </c>
      <c r="Q215" s="4">
        <f t="shared" si="34"/>
        <v>0.15865525393145699</v>
      </c>
      <c r="R215" s="4">
        <f t="shared" si="35"/>
        <v>9.1211219725867876E-2</v>
      </c>
      <c r="S215" s="4">
        <f t="shared" si="36"/>
        <v>-8560</v>
      </c>
      <c r="T215">
        <f t="shared" si="37"/>
        <v>1769.5551317336431</v>
      </c>
      <c r="U215">
        <f t="shared" si="38"/>
        <v>1018.1597957328559</v>
      </c>
    </row>
    <row r="216" spans="11:21">
      <c r="K216">
        <f t="shared" si="39"/>
        <v>215</v>
      </c>
      <c r="L216">
        <f t="shared" si="40"/>
        <v>43000</v>
      </c>
      <c r="M216">
        <f t="shared" si="41"/>
        <v>30100</v>
      </c>
      <c r="N216">
        <f t="shared" si="42"/>
        <v>34400</v>
      </c>
      <c r="O216">
        <f t="shared" si="43"/>
        <v>38055</v>
      </c>
      <c r="P216" s="4">
        <f t="shared" si="33"/>
        <v>0.5</v>
      </c>
      <c r="Q216" s="4">
        <f t="shared" si="34"/>
        <v>0.15865525393145699</v>
      </c>
      <c r="R216" s="4">
        <f t="shared" si="35"/>
        <v>9.1211219725867876E-2</v>
      </c>
      <c r="S216" s="4">
        <f t="shared" si="36"/>
        <v>-8600</v>
      </c>
      <c r="T216">
        <f t="shared" si="37"/>
        <v>1777.82408094735</v>
      </c>
      <c r="U216">
        <f t="shared" si="38"/>
        <v>1022.9175517876793</v>
      </c>
    </row>
    <row r="217" spans="11:21">
      <c r="K217">
        <f t="shared" si="39"/>
        <v>216</v>
      </c>
      <c r="L217">
        <f t="shared" si="40"/>
        <v>43200</v>
      </c>
      <c r="M217">
        <f t="shared" si="41"/>
        <v>30240</v>
      </c>
      <c r="N217">
        <f t="shared" si="42"/>
        <v>34560</v>
      </c>
      <c r="O217">
        <f t="shared" si="43"/>
        <v>38232</v>
      </c>
      <c r="P217" s="4">
        <f t="shared" si="33"/>
        <v>0.5</v>
      </c>
      <c r="Q217" s="4">
        <f t="shared" si="34"/>
        <v>0.15865525393145699</v>
      </c>
      <c r="R217" s="4">
        <f t="shared" si="35"/>
        <v>9.1211219725867876E-2</v>
      </c>
      <c r="S217" s="4">
        <f t="shared" si="36"/>
        <v>-8640</v>
      </c>
      <c r="T217">
        <f t="shared" si="37"/>
        <v>1786.093030161057</v>
      </c>
      <c r="U217">
        <f t="shared" si="38"/>
        <v>1027.6753078425099</v>
      </c>
    </row>
    <row r="218" spans="11:21">
      <c r="K218">
        <f t="shared" si="39"/>
        <v>217</v>
      </c>
      <c r="L218">
        <f t="shared" si="40"/>
        <v>43400</v>
      </c>
      <c r="M218">
        <f t="shared" si="41"/>
        <v>30380</v>
      </c>
      <c r="N218">
        <f t="shared" si="42"/>
        <v>34720</v>
      </c>
      <c r="O218">
        <f t="shared" si="43"/>
        <v>38409</v>
      </c>
      <c r="P218" s="4">
        <f t="shared" si="33"/>
        <v>0.5</v>
      </c>
      <c r="Q218" s="4">
        <f t="shared" si="34"/>
        <v>0.15865525393145699</v>
      </c>
      <c r="R218" s="4">
        <f t="shared" si="35"/>
        <v>9.1211219725867876E-2</v>
      </c>
      <c r="S218" s="4">
        <f t="shared" si="36"/>
        <v>-8680</v>
      </c>
      <c r="T218">
        <f t="shared" si="37"/>
        <v>1794.3619793747712</v>
      </c>
      <c r="U218">
        <f t="shared" si="38"/>
        <v>1032.4330638973333</v>
      </c>
    </row>
    <row r="219" spans="11:21">
      <c r="K219">
        <f t="shared" si="39"/>
        <v>218</v>
      </c>
      <c r="L219">
        <f t="shared" si="40"/>
        <v>43600</v>
      </c>
      <c r="M219">
        <f t="shared" si="41"/>
        <v>30520</v>
      </c>
      <c r="N219">
        <f t="shared" si="42"/>
        <v>34880</v>
      </c>
      <c r="O219">
        <f t="shared" si="43"/>
        <v>38586</v>
      </c>
      <c r="P219" s="4">
        <f t="shared" si="33"/>
        <v>0.5</v>
      </c>
      <c r="Q219" s="4">
        <f t="shared" si="34"/>
        <v>0.15865525393145699</v>
      </c>
      <c r="R219" s="4">
        <f t="shared" si="35"/>
        <v>9.1211219725867876E-2</v>
      </c>
      <c r="S219" s="4">
        <f t="shared" si="36"/>
        <v>-8720</v>
      </c>
      <c r="T219">
        <f t="shared" si="37"/>
        <v>1802.6309285884781</v>
      </c>
      <c r="U219">
        <f t="shared" si="38"/>
        <v>1037.190819952164</v>
      </c>
    </row>
    <row r="220" spans="11:21">
      <c r="K220">
        <f t="shared" si="39"/>
        <v>219</v>
      </c>
      <c r="L220">
        <f t="shared" si="40"/>
        <v>43800</v>
      </c>
      <c r="M220">
        <f t="shared" si="41"/>
        <v>30660</v>
      </c>
      <c r="N220">
        <f t="shared" si="42"/>
        <v>35040</v>
      </c>
      <c r="O220">
        <f t="shared" si="43"/>
        <v>38763</v>
      </c>
      <c r="P220" s="4">
        <f t="shared" si="33"/>
        <v>0.5</v>
      </c>
      <c r="Q220" s="4">
        <f t="shared" si="34"/>
        <v>0.15865525393145699</v>
      </c>
      <c r="R220" s="4">
        <f t="shared" si="35"/>
        <v>9.1211219725867876E-2</v>
      </c>
      <c r="S220" s="4">
        <f t="shared" si="36"/>
        <v>-8760</v>
      </c>
      <c r="T220">
        <f t="shared" si="37"/>
        <v>1810.8998778021851</v>
      </c>
      <c r="U220">
        <f t="shared" si="38"/>
        <v>1041.9485760069874</v>
      </c>
    </row>
    <row r="221" spans="11:21">
      <c r="K221">
        <f t="shared" si="39"/>
        <v>220</v>
      </c>
      <c r="L221">
        <f t="shared" si="40"/>
        <v>44000</v>
      </c>
      <c r="M221">
        <f t="shared" si="41"/>
        <v>30800</v>
      </c>
      <c r="N221">
        <f t="shared" si="42"/>
        <v>35200</v>
      </c>
      <c r="O221">
        <f t="shared" si="43"/>
        <v>38940</v>
      </c>
      <c r="P221" s="4">
        <f t="shared" si="33"/>
        <v>0.5</v>
      </c>
      <c r="Q221" s="4">
        <f t="shared" si="34"/>
        <v>0.15865525393145699</v>
      </c>
      <c r="R221" s="4">
        <f t="shared" si="35"/>
        <v>9.1211219725867876E-2</v>
      </c>
      <c r="S221" s="4">
        <f t="shared" si="36"/>
        <v>-8800</v>
      </c>
      <c r="T221">
        <f t="shared" si="37"/>
        <v>1819.168827015892</v>
      </c>
      <c r="U221">
        <f t="shared" si="38"/>
        <v>1046.7063320618108</v>
      </c>
    </row>
    <row r="222" spans="11:21">
      <c r="K222">
        <f t="shared" si="39"/>
        <v>221</v>
      </c>
      <c r="L222">
        <f t="shared" si="40"/>
        <v>44200</v>
      </c>
      <c r="M222">
        <f t="shared" si="41"/>
        <v>30940</v>
      </c>
      <c r="N222">
        <f t="shared" si="42"/>
        <v>35360</v>
      </c>
      <c r="O222">
        <f t="shared" si="43"/>
        <v>39117</v>
      </c>
      <c r="P222" s="4">
        <f t="shared" si="33"/>
        <v>0.5</v>
      </c>
      <c r="Q222" s="4">
        <f t="shared" si="34"/>
        <v>0.15865525393145699</v>
      </c>
      <c r="R222" s="4">
        <f t="shared" si="35"/>
        <v>9.1211219725867876E-2</v>
      </c>
      <c r="S222" s="4">
        <f t="shared" si="36"/>
        <v>-8840</v>
      </c>
      <c r="T222">
        <f t="shared" si="37"/>
        <v>1827.437776229599</v>
      </c>
      <c r="U222">
        <f t="shared" si="38"/>
        <v>1051.4640881166415</v>
      </c>
    </row>
    <row r="223" spans="11:21">
      <c r="K223">
        <f t="shared" si="39"/>
        <v>222</v>
      </c>
      <c r="L223">
        <f t="shared" si="40"/>
        <v>44400</v>
      </c>
      <c r="M223">
        <f t="shared" si="41"/>
        <v>31080</v>
      </c>
      <c r="N223">
        <f t="shared" si="42"/>
        <v>35520</v>
      </c>
      <c r="O223">
        <f t="shared" si="43"/>
        <v>39294</v>
      </c>
      <c r="P223" s="4">
        <f t="shared" si="33"/>
        <v>0.5</v>
      </c>
      <c r="Q223" s="4">
        <f t="shared" si="34"/>
        <v>0.15865525393145699</v>
      </c>
      <c r="R223" s="4">
        <f t="shared" si="35"/>
        <v>9.1211219725867876E-2</v>
      </c>
      <c r="S223" s="4">
        <f t="shared" si="36"/>
        <v>-8880</v>
      </c>
      <c r="T223">
        <f t="shared" si="37"/>
        <v>1835.7067254433132</v>
      </c>
      <c r="U223">
        <f t="shared" si="38"/>
        <v>1056.2218441714649</v>
      </c>
    </row>
    <row r="224" spans="11:21">
      <c r="K224">
        <f t="shared" si="39"/>
        <v>223</v>
      </c>
      <c r="L224">
        <f t="shared" si="40"/>
        <v>44600</v>
      </c>
      <c r="M224">
        <f t="shared" si="41"/>
        <v>31220</v>
      </c>
      <c r="N224">
        <f t="shared" si="42"/>
        <v>35680</v>
      </c>
      <c r="O224">
        <f t="shared" si="43"/>
        <v>39471</v>
      </c>
      <c r="P224" s="4">
        <f t="shared" si="33"/>
        <v>0.5</v>
      </c>
      <c r="Q224" s="4">
        <f t="shared" si="34"/>
        <v>0.15865525393145699</v>
      </c>
      <c r="R224" s="4">
        <f t="shared" si="35"/>
        <v>9.1211219725867876E-2</v>
      </c>
      <c r="S224" s="4">
        <f t="shared" si="36"/>
        <v>-8920</v>
      </c>
      <c r="T224">
        <f t="shared" si="37"/>
        <v>1843.9756746570201</v>
      </c>
      <c r="U224">
        <f t="shared" si="38"/>
        <v>1060.9796002262956</v>
      </c>
    </row>
    <row r="225" spans="11:21">
      <c r="K225">
        <f t="shared" si="39"/>
        <v>224</v>
      </c>
      <c r="L225">
        <f t="shared" si="40"/>
        <v>44800</v>
      </c>
      <c r="M225">
        <f t="shared" si="41"/>
        <v>31360</v>
      </c>
      <c r="N225">
        <f t="shared" si="42"/>
        <v>35840</v>
      </c>
      <c r="O225">
        <f t="shared" si="43"/>
        <v>39648</v>
      </c>
      <c r="P225" s="4">
        <f t="shared" si="33"/>
        <v>0.5</v>
      </c>
      <c r="Q225" s="4">
        <f t="shared" si="34"/>
        <v>0.15865525393145699</v>
      </c>
      <c r="R225" s="4">
        <f t="shared" si="35"/>
        <v>9.1211219725867876E-2</v>
      </c>
      <c r="S225" s="4">
        <f t="shared" si="36"/>
        <v>-8960</v>
      </c>
      <c r="T225">
        <f t="shared" si="37"/>
        <v>1852.2446238707271</v>
      </c>
      <c r="U225">
        <f t="shared" si="38"/>
        <v>1065.737356281119</v>
      </c>
    </row>
    <row r="226" spans="11:21">
      <c r="K226">
        <f t="shared" si="39"/>
        <v>225</v>
      </c>
      <c r="L226">
        <f t="shared" si="40"/>
        <v>45000</v>
      </c>
      <c r="M226">
        <f t="shared" si="41"/>
        <v>31500</v>
      </c>
      <c r="N226">
        <f t="shared" si="42"/>
        <v>36000</v>
      </c>
      <c r="O226">
        <f t="shared" si="43"/>
        <v>39825</v>
      </c>
      <c r="P226" s="4">
        <f t="shared" si="33"/>
        <v>0.5</v>
      </c>
      <c r="Q226" s="4">
        <f t="shared" si="34"/>
        <v>0.15865525393145699</v>
      </c>
      <c r="R226" s="4">
        <f t="shared" si="35"/>
        <v>9.1211219725867876E-2</v>
      </c>
      <c r="S226" s="4">
        <f t="shared" si="36"/>
        <v>-9000</v>
      </c>
      <c r="T226">
        <f t="shared" si="37"/>
        <v>1860.513573084434</v>
      </c>
      <c r="U226">
        <f t="shared" si="38"/>
        <v>1070.4951123359424</v>
      </c>
    </row>
    <row r="227" spans="11:21">
      <c r="K227">
        <f t="shared" si="39"/>
        <v>226</v>
      </c>
      <c r="L227">
        <f t="shared" si="40"/>
        <v>45200</v>
      </c>
      <c r="M227">
        <f t="shared" si="41"/>
        <v>31640</v>
      </c>
      <c r="N227">
        <f t="shared" si="42"/>
        <v>36160</v>
      </c>
      <c r="O227">
        <f t="shared" si="43"/>
        <v>40002</v>
      </c>
      <c r="P227" s="4">
        <f t="shared" si="33"/>
        <v>0.5</v>
      </c>
      <c r="Q227" s="4">
        <f t="shared" si="34"/>
        <v>0.15865525393145699</v>
      </c>
      <c r="R227" s="4">
        <f t="shared" si="35"/>
        <v>9.1211219725867876E-2</v>
      </c>
      <c r="S227" s="4">
        <f t="shared" si="36"/>
        <v>-9040</v>
      </c>
      <c r="T227">
        <f t="shared" si="37"/>
        <v>1868.7825222981483</v>
      </c>
      <c r="U227">
        <f t="shared" si="38"/>
        <v>1075.2528683907731</v>
      </c>
    </row>
    <row r="228" spans="11:21">
      <c r="K228">
        <f t="shared" si="39"/>
        <v>227</v>
      </c>
      <c r="L228">
        <f t="shared" si="40"/>
        <v>45400</v>
      </c>
      <c r="M228">
        <f t="shared" si="41"/>
        <v>31780</v>
      </c>
      <c r="N228">
        <f t="shared" si="42"/>
        <v>36320</v>
      </c>
      <c r="O228">
        <f t="shared" si="43"/>
        <v>40179</v>
      </c>
      <c r="P228" s="4">
        <f t="shared" si="33"/>
        <v>0.5</v>
      </c>
      <c r="Q228" s="4">
        <f t="shared" si="34"/>
        <v>0.15865525393145699</v>
      </c>
      <c r="R228" s="4">
        <f t="shared" si="35"/>
        <v>9.1211219725867876E-2</v>
      </c>
      <c r="S228" s="4">
        <f t="shared" si="36"/>
        <v>-9080</v>
      </c>
      <c r="T228">
        <f t="shared" si="37"/>
        <v>1877.0514715118552</v>
      </c>
      <c r="U228">
        <f t="shared" si="38"/>
        <v>1080.0106244455965</v>
      </c>
    </row>
    <row r="229" spans="11:21">
      <c r="K229">
        <f t="shared" si="39"/>
        <v>228</v>
      </c>
      <c r="L229">
        <f t="shared" si="40"/>
        <v>45600</v>
      </c>
      <c r="M229">
        <f t="shared" si="41"/>
        <v>31920</v>
      </c>
      <c r="N229">
        <f t="shared" si="42"/>
        <v>36480</v>
      </c>
      <c r="O229">
        <f t="shared" si="43"/>
        <v>40356</v>
      </c>
      <c r="P229" s="4">
        <f t="shared" si="33"/>
        <v>0.5</v>
      </c>
      <c r="Q229" s="4">
        <f t="shared" si="34"/>
        <v>0.15865525393145699</v>
      </c>
      <c r="R229" s="4">
        <f t="shared" si="35"/>
        <v>9.1211219725867876E-2</v>
      </c>
      <c r="S229" s="4">
        <f t="shared" si="36"/>
        <v>-9120</v>
      </c>
      <c r="T229">
        <f t="shared" si="37"/>
        <v>1885.3204207255621</v>
      </c>
      <c r="U229">
        <f t="shared" si="38"/>
        <v>1084.7683805004272</v>
      </c>
    </row>
    <row r="230" spans="11:21">
      <c r="K230">
        <f t="shared" si="39"/>
        <v>229</v>
      </c>
      <c r="L230">
        <f t="shared" si="40"/>
        <v>45800</v>
      </c>
      <c r="M230">
        <f t="shared" si="41"/>
        <v>32060</v>
      </c>
      <c r="N230">
        <f t="shared" si="42"/>
        <v>36640</v>
      </c>
      <c r="O230">
        <f t="shared" si="43"/>
        <v>40533</v>
      </c>
      <c r="P230" s="4">
        <f t="shared" si="33"/>
        <v>0.5</v>
      </c>
      <c r="Q230" s="4">
        <f t="shared" si="34"/>
        <v>0.15865525393145699</v>
      </c>
      <c r="R230" s="4">
        <f t="shared" si="35"/>
        <v>9.1211219725867876E-2</v>
      </c>
      <c r="S230" s="4">
        <f t="shared" si="36"/>
        <v>-9160</v>
      </c>
      <c r="T230">
        <f t="shared" si="37"/>
        <v>1893.5893699392691</v>
      </c>
      <c r="U230">
        <f t="shared" si="38"/>
        <v>1089.5261365552506</v>
      </c>
    </row>
    <row r="231" spans="11:21">
      <c r="K231">
        <f t="shared" si="39"/>
        <v>230</v>
      </c>
      <c r="L231">
        <f t="shared" si="40"/>
        <v>46000</v>
      </c>
      <c r="M231">
        <f t="shared" si="41"/>
        <v>32200</v>
      </c>
      <c r="N231">
        <f t="shared" si="42"/>
        <v>36800</v>
      </c>
      <c r="O231">
        <f t="shared" si="43"/>
        <v>40710</v>
      </c>
      <c r="P231" s="4">
        <f t="shared" si="33"/>
        <v>0.5</v>
      </c>
      <c r="Q231" s="4">
        <f t="shared" si="34"/>
        <v>0.15865525393145699</v>
      </c>
      <c r="R231" s="4">
        <f t="shared" si="35"/>
        <v>9.1211219725867876E-2</v>
      </c>
      <c r="S231" s="4">
        <f t="shared" si="36"/>
        <v>-9200</v>
      </c>
      <c r="T231">
        <f t="shared" si="37"/>
        <v>1901.8583191529833</v>
      </c>
      <c r="U231">
        <f t="shared" si="38"/>
        <v>1094.2838926100812</v>
      </c>
    </row>
    <row r="232" spans="11:21">
      <c r="K232">
        <f t="shared" si="39"/>
        <v>231</v>
      </c>
      <c r="L232">
        <f t="shared" si="40"/>
        <v>46200</v>
      </c>
      <c r="M232">
        <f t="shared" si="41"/>
        <v>32340</v>
      </c>
      <c r="N232">
        <f t="shared" si="42"/>
        <v>36960</v>
      </c>
      <c r="O232">
        <f t="shared" si="43"/>
        <v>40887</v>
      </c>
      <c r="P232" s="4">
        <f t="shared" si="33"/>
        <v>0.5</v>
      </c>
      <c r="Q232" s="4">
        <f t="shared" si="34"/>
        <v>0.15865525393145699</v>
      </c>
      <c r="R232" s="4">
        <f t="shared" si="35"/>
        <v>9.1211219725867876E-2</v>
      </c>
      <c r="S232" s="4">
        <f t="shared" si="36"/>
        <v>-9240</v>
      </c>
      <c r="T232">
        <f t="shared" si="37"/>
        <v>1910.1272683666903</v>
      </c>
      <c r="U232">
        <f t="shared" si="38"/>
        <v>1099.0416486649046</v>
      </c>
    </row>
    <row r="233" spans="11:21">
      <c r="K233">
        <f t="shared" si="39"/>
        <v>232</v>
      </c>
      <c r="L233">
        <f t="shared" si="40"/>
        <v>46400</v>
      </c>
      <c r="M233">
        <f t="shared" si="41"/>
        <v>32480</v>
      </c>
      <c r="N233">
        <f t="shared" si="42"/>
        <v>37120</v>
      </c>
      <c r="O233">
        <f t="shared" si="43"/>
        <v>41064</v>
      </c>
      <c r="P233" s="4">
        <f t="shared" si="33"/>
        <v>0.5</v>
      </c>
      <c r="Q233" s="4">
        <f t="shared" si="34"/>
        <v>0.15865525393145699</v>
      </c>
      <c r="R233" s="4">
        <f t="shared" si="35"/>
        <v>9.1211219725867876E-2</v>
      </c>
      <c r="S233" s="4">
        <f t="shared" si="36"/>
        <v>-9280</v>
      </c>
      <c r="T233">
        <f t="shared" si="37"/>
        <v>1918.3962175803972</v>
      </c>
      <c r="U233">
        <f t="shared" si="38"/>
        <v>1103.799404719728</v>
      </c>
    </row>
    <row r="234" spans="11:21">
      <c r="K234">
        <f t="shared" si="39"/>
        <v>233</v>
      </c>
      <c r="L234">
        <f t="shared" si="40"/>
        <v>46600</v>
      </c>
      <c r="M234">
        <f t="shared" si="41"/>
        <v>32620</v>
      </c>
      <c r="N234">
        <f t="shared" si="42"/>
        <v>37280</v>
      </c>
      <c r="O234">
        <f t="shared" si="43"/>
        <v>41241</v>
      </c>
      <c r="P234" s="4">
        <f t="shared" si="33"/>
        <v>0.5</v>
      </c>
      <c r="Q234" s="4">
        <f t="shared" si="34"/>
        <v>0.15865525393145699</v>
      </c>
      <c r="R234" s="4">
        <f t="shared" si="35"/>
        <v>9.1211219725867876E-2</v>
      </c>
      <c r="S234" s="4">
        <f t="shared" si="36"/>
        <v>-9320</v>
      </c>
      <c r="T234">
        <f t="shared" si="37"/>
        <v>1926.6651667941042</v>
      </c>
      <c r="U234">
        <f t="shared" si="38"/>
        <v>1108.5571607745587</v>
      </c>
    </row>
    <row r="235" spans="11:21">
      <c r="K235">
        <f t="shared" si="39"/>
        <v>234</v>
      </c>
      <c r="L235">
        <f t="shared" si="40"/>
        <v>46800</v>
      </c>
      <c r="M235">
        <f t="shared" si="41"/>
        <v>32760</v>
      </c>
      <c r="N235">
        <f t="shared" si="42"/>
        <v>37440</v>
      </c>
      <c r="O235">
        <f t="shared" si="43"/>
        <v>41418</v>
      </c>
      <c r="P235" s="4">
        <f t="shared" si="33"/>
        <v>0.5</v>
      </c>
      <c r="Q235" s="4">
        <f t="shared" si="34"/>
        <v>0.15865525393145699</v>
      </c>
      <c r="R235" s="4">
        <f t="shared" si="35"/>
        <v>9.1211219725867876E-2</v>
      </c>
      <c r="S235" s="4">
        <f t="shared" si="36"/>
        <v>-9360</v>
      </c>
      <c r="T235">
        <f t="shared" si="37"/>
        <v>1934.9341160078111</v>
      </c>
      <c r="U235">
        <f t="shared" si="38"/>
        <v>1113.3149168293821</v>
      </c>
    </row>
    <row r="236" spans="11:21">
      <c r="K236">
        <f t="shared" si="39"/>
        <v>235</v>
      </c>
      <c r="L236">
        <f t="shared" si="40"/>
        <v>47000</v>
      </c>
      <c r="M236">
        <f t="shared" si="41"/>
        <v>32900</v>
      </c>
      <c r="N236">
        <f t="shared" si="42"/>
        <v>37600</v>
      </c>
      <c r="O236">
        <f t="shared" si="43"/>
        <v>41595</v>
      </c>
      <c r="P236" s="4">
        <f t="shared" si="33"/>
        <v>0.5</v>
      </c>
      <c r="Q236" s="4">
        <f t="shared" si="34"/>
        <v>0.15865525393145699</v>
      </c>
      <c r="R236" s="4">
        <f t="shared" si="35"/>
        <v>9.1211219725867876E-2</v>
      </c>
      <c r="S236" s="4">
        <f t="shared" si="36"/>
        <v>-9400</v>
      </c>
      <c r="T236">
        <f t="shared" si="37"/>
        <v>1943.2030652215253</v>
      </c>
      <c r="U236">
        <f t="shared" si="38"/>
        <v>1118.0726728842128</v>
      </c>
    </row>
    <row r="237" spans="11:21">
      <c r="K237">
        <f t="shared" si="39"/>
        <v>236</v>
      </c>
      <c r="L237">
        <f t="shared" si="40"/>
        <v>47200</v>
      </c>
      <c r="M237">
        <f t="shared" si="41"/>
        <v>33040</v>
      </c>
      <c r="N237">
        <f t="shared" si="42"/>
        <v>37760</v>
      </c>
      <c r="O237">
        <f t="shared" si="43"/>
        <v>41772</v>
      </c>
      <c r="P237" s="4">
        <f t="shared" si="33"/>
        <v>0.5</v>
      </c>
      <c r="Q237" s="4">
        <f t="shared" si="34"/>
        <v>0.15865525393145699</v>
      </c>
      <c r="R237" s="4">
        <f t="shared" si="35"/>
        <v>9.1211219725867876E-2</v>
      </c>
      <c r="S237" s="4">
        <f t="shared" si="36"/>
        <v>-9440</v>
      </c>
      <c r="T237">
        <f t="shared" si="37"/>
        <v>1951.4720144352323</v>
      </c>
      <c r="U237">
        <f t="shared" si="38"/>
        <v>1122.8304289390362</v>
      </c>
    </row>
    <row r="238" spans="11:21">
      <c r="K238">
        <f t="shared" si="39"/>
        <v>237</v>
      </c>
      <c r="L238">
        <f t="shared" si="40"/>
        <v>47400</v>
      </c>
      <c r="M238">
        <f t="shared" si="41"/>
        <v>33180</v>
      </c>
      <c r="N238">
        <f t="shared" si="42"/>
        <v>37920</v>
      </c>
      <c r="O238">
        <f t="shared" si="43"/>
        <v>41949</v>
      </c>
      <c r="P238" s="4">
        <f t="shared" si="33"/>
        <v>0.5</v>
      </c>
      <c r="Q238" s="4">
        <f t="shared" si="34"/>
        <v>0.15865525393145699</v>
      </c>
      <c r="R238" s="4">
        <f t="shared" si="35"/>
        <v>9.1211219725867876E-2</v>
      </c>
      <c r="S238" s="4">
        <f t="shared" si="36"/>
        <v>-9480</v>
      </c>
      <c r="T238">
        <f t="shared" si="37"/>
        <v>1959.7409636489392</v>
      </c>
      <c r="U238">
        <f t="shared" si="38"/>
        <v>1127.5881849938596</v>
      </c>
    </row>
    <row r="239" spans="11:21">
      <c r="K239">
        <f t="shared" si="39"/>
        <v>238</v>
      </c>
      <c r="L239">
        <f t="shared" si="40"/>
        <v>47600</v>
      </c>
      <c r="M239">
        <f t="shared" si="41"/>
        <v>33320</v>
      </c>
      <c r="N239">
        <f t="shared" si="42"/>
        <v>38080</v>
      </c>
      <c r="O239">
        <f t="shared" si="43"/>
        <v>42126</v>
      </c>
      <c r="P239" s="4">
        <f t="shared" si="33"/>
        <v>0.5</v>
      </c>
      <c r="Q239" s="4">
        <f t="shared" si="34"/>
        <v>0.15865525393145699</v>
      </c>
      <c r="R239" s="4">
        <f t="shared" si="35"/>
        <v>9.1211219725867876E-2</v>
      </c>
      <c r="S239" s="4">
        <f t="shared" si="36"/>
        <v>-9520</v>
      </c>
      <c r="T239">
        <f t="shared" si="37"/>
        <v>1968.0099128626462</v>
      </c>
      <c r="U239">
        <f t="shared" si="38"/>
        <v>1132.3459410486903</v>
      </c>
    </row>
    <row r="240" spans="11:21">
      <c r="K240">
        <f t="shared" si="39"/>
        <v>239</v>
      </c>
      <c r="L240">
        <f t="shared" si="40"/>
        <v>47800</v>
      </c>
      <c r="M240">
        <f t="shared" si="41"/>
        <v>33460</v>
      </c>
      <c r="N240">
        <f t="shared" si="42"/>
        <v>38240</v>
      </c>
      <c r="O240">
        <f t="shared" si="43"/>
        <v>42303</v>
      </c>
      <c r="P240" s="4">
        <f t="shared" si="33"/>
        <v>0.5</v>
      </c>
      <c r="Q240" s="4">
        <f t="shared" si="34"/>
        <v>0.15865525393145699</v>
      </c>
      <c r="R240" s="4">
        <f t="shared" si="35"/>
        <v>9.1211219725867876E-2</v>
      </c>
      <c r="S240" s="4">
        <f t="shared" si="36"/>
        <v>-9560</v>
      </c>
      <c r="T240">
        <f t="shared" si="37"/>
        <v>1976.2788620763604</v>
      </c>
      <c r="U240">
        <f t="shared" si="38"/>
        <v>1137.1036971035137</v>
      </c>
    </row>
    <row r="241" spans="11:21">
      <c r="K241">
        <f t="shared" si="39"/>
        <v>240</v>
      </c>
      <c r="L241">
        <f t="shared" si="40"/>
        <v>48000</v>
      </c>
      <c r="M241">
        <f t="shared" si="41"/>
        <v>33600</v>
      </c>
      <c r="N241">
        <f t="shared" si="42"/>
        <v>38400</v>
      </c>
      <c r="O241">
        <f t="shared" si="43"/>
        <v>42480</v>
      </c>
      <c r="P241" s="4">
        <f t="shared" si="33"/>
        <v>0.5</v>
      </c>
      <c r="Q241" s="4">
        <f t="shared" si="34"/>
        <v>0.15865525393145699</v>
      </c>
      <c r="R241" s="4">
        <f t="shared" si="35"/>
        <v>9.1211219725867876E-2</v>
      </c>
      <c r="S241" s="4">
        <f t="shared" si="36"/>
        <v>-9600</v>
      </c>
      <c r="T241">
        <f t="shared" si="37"/>
        <v>1984.5478112900673</v>
      </c>
      <c r="U241">
        <f t="shared" si="38"/>
        <v>1141.8614531583444</v>
      </c>
    </row>
    <row r="242" spans="11:21">
      <c r="K242">
        <f t="shared" si="39"/>
        <v>241</v>
      </c>
      <c r="L242">
        <f t="shared" si="40"/>
        <v>48200</v>
      </c>
      <c r="M242">
        <f t="shared" si="41"/>
        <v>33740</v>
      </c>
      <c r="N242">
        <f t="shared" si="42"/>
        <v>38560</v>
      </c>
      <c r="O242">
        <f t="shared" si="43"/>
        <v>42657</v>
      </c>
      <c r="P242" s="4">
        <f t="shared" si="33"/>
        <v>0.5</v>
      </c>
      <c r="Q242" s="4">
        <f t="shared" si="34"/>
        <v>0.15865525393145699</v>
      </c>
      <c r="R242" s="4">
        <f t="shared" si="35"/>
        <v>9.1211219725867876E-2</v>
      </c>
      <c r="S242" s="4">
        <f t="shared" si="36"/>
        <v>-9640</v>
      </c>
      <c r="T242">
        <f t="shared" si="37"/>
        <v>1992.8167605037743</v>
      </c>
      <c r="U242">
        <f t="shared" si="38"/>
        <v>1146.6192092131678</v>
      </c>
    </row>
    <row r="243" spans="11:21">
      <c r="K243">
        <f t="shared" si="39"/>
        <v>242</v>
      </c>
      <c r="L243">
        <f t="shared" si="40"/>
        <v>48400</v>
      </c>
      <c r="M243">
        <f t="shared" si="41"/>
        <v>33880</v>
      </c>
      <c r="N243">
        <f t="shared" si="42"/>
        <v>38720</v>
      </c>
      <c r="O243">
        <f t="shared" si="43"/>
        <v>42834</v>
      </c>
      <c r="P243" s="4">
        <f t="shared" si="33"/>
        <v>0.5</v>
      </c>
      <c r="Q243" s="4">
        <f t="shared" si="34"/>
        <v>0.15865525393145699</v>
      </c>
      <c r="R243" s="4">
        <f t="shared" si="35"/>
        <v>9.1211219725867876E-2</v>
      </c>
      <c r="S243" s="4">
        <f t="shared" si="36"/>
        <v>-9680</v>
      </c>
      <c r="T243">
        <f t="shared" si="37"/>
        <v>2001.0857097174812</v>
      </c>
      <c r="U243">
        <f t="shared" si="38"/>
        <v>1151.3769652679912</v>
      </c>
    </row>
    <row r="244" spans="11:21">
      <c r="K244">
        <f t="shared" si="39"/>
        <v>243</v>
      </c>
      <c r="L244">
        <f t="shared" si="40"/>
        <v>48600</v>
      </c>
      <c r="M244">
        <f t="shared" si="41"/>
        <v>34020</v>
      </c>
      <c r="N244">
        <f t="shared" si="42"/>
        <v>38880</v>
      </c>
      <c r="O244">
        <f t="shared" si="43"/>
        <v>43011</v>
      </c>
      <c r="P244" s="4">
        <f t="shared" si="33"/>
        <v>0.5</v>
      </c>
      <c r="Q244" s="4">
        <f t="shared" si="34"/>
        <v>0.15865525393145699</v>
      </c>
      <c r="R244" s="4">
        <f t="shared" si="35"/>
        <v>9.1211219725867876E-2</v>
      </c>
      <c r="S244" s="4">
        <f t="shared" si="36"/>
        <v>-9720</v>
      </c>
      <c r="T244">
        <f t="shared" si="37"/>
        <v>2009.3546589311882</v>
      </c>
      <c r="U244">
        <f t="shared" si="38"/>
        <v>1156.1347213228219</v>
      </c>
    </row>
    <row r="245" spans="11:21">
      <c r="K245">
        <f t="shared" si="39"/>
        <v>244</v>
      </c>
      <c r="L245">
        <f t="shared" si="40"/>
        <v>48800</v>
      </c>
      <c r="M245">
        <f t="shared" si="41"/>
        <v>34160</v>
      </c>
      <c r="N245">
        <f t="shared" si="42"/>
        <v>39040</v>
      </c>
      <c r="O245">
        <f t="shared" si="43"/>
        <v>43188</v>
      </c>
      <c r="P245" s="4">
        <f t="shared" si="33"/>
        <v>0.5</v>
      </c>
      <c r="Q245" s="4">
        <f t="shared" si="34"/>
        <v>0.15865525393145699</v>
      </c>
      <c r="R245" s="4">
        <f t="shared" si="35"/>
        <v>9.1211219725867876E-2</v>
      </c>
      <c r="S245" s="4">
        <f t="shared" si="36"/>
        <v>-9760</v>
      </c>
      <c r="T245">
        <f t="shared" si="37"/>
        <v>2017.6236081449024</v>
      </c>
      <c r="U245">
        <f t="shared" si="38"/>
        <v>1160.8924773776453</v>
      </c>
    </row>
    <row r="246" spans="11:21">
      <c r="K246">
        <f t="shared" si="39"/>
        <v>245</v>
      </c>
      <c r="L246">
        <f t="shared" si="40"/>
        <v>49000</v>
      </c>
      <c r="M246">
        <f t="shared" si="41"/>
        <v>34300</v>
      </c>
      <c r="N246">
        <f t="shared" si="42"/>
        <v>39200</v>
      </c>
      <c r="O246">
        <f t="shared" si="43"/>
        <v>43365</v>
      </c>
      <c r="P246" s="4">
        <f t="shared" si="33"/>
        <v>0.5</v>
      </c>
      <c r="Q246" s="4">
        <f t="shared" si="34"/>
        <v>0.15865525393145699</v>
      </c>
      <c r="R246" s="4">
        <f t="shared" si="35"/>
        <v>9.1211219725867876E-2</v>
      </c>
      <c r="S246" s="4">
        <f t="shared" si="36"/>
        <v>-9800</v>
      </c>
      <c r="T246">
        <f t="shared" si="37"/>
        <v>2025.8925573586093</v>
      </c>
      <c r="U246">
        <f t="shared" si="38"/>
        <v>1165.6502334324759</v>
      </c>
    </row>
    <row r="247" spans="11:21">
      <c r="K247">
        <f t="shared" si="39"/>
        <v>246</v>
      </c>
      <c r="L247">
        <f t="shared" si="40"/>
        <v>49200</v>
      </c>
      <c r="M247">
        <f t="shared" si="41"/>
        <v>34440</v>
      </c>
      <c r="N247">
        <f t="shared" si="42"/>
        <v>39360</v>
      </c>
      <c r="O247">
        <f t="shared" si="43"/>
        <v>43542</v>
      </c>
      <c r="P247" s="4">
        <f t="shared" si="33"/>
        <v>0.5</v>
      </c>
      <c r="Q247" s="4">
        <f t="shared" si="34"/>
        <v>0.15865525393145699</v>
      </c>
      <c r="R247" s="4">
        <f t="shared" si="35"/>
        <v>9.1211219725867876E-2</v>
      </c>
      <c r="S247" s="4">
        <f t="shared" si="36"/>
        <v>-9840</v>
      </c>
      <c r="T247">
        <f t="shared" si="37"/>
        <v>2034.1615065723163</v>
      </c>
      <c r="U247">
        <f t="shared" si="38"/>
        <v>1170.4079894872993</v>
      </c>
    </row>
    <row r="248" spans="11:21">
      <c r="K248">
        <f t="shared" si="39"/>
        <v>247</v>
      </c>
      <c r="L248">
        <f t="shared" si="40"/>
        <v>49400</v>
      </c>
      <c r="M248">
        <f t="shared" si="41"/>
        <v>34580</v>
      </c>
      <c r="N248">
        <f t="shared" si="42"/>
        <v>39520</v>
      </c>
      <c r="O248">
        <f t="shared" si="43"/>
        <v>43719</v>
      </c>
      <c r="P248" s="4">
        <f t="shared" si="33"/>
        <v>0.5</v>
      </c>
      <c r="Q248" s="4">
        <f t="shared" si="34"/>
        <v>0.15865525393145699</v>
      </c>
      <c r="R248" s="4">
        <f t="shared" si="35"/>
        <v>9.1211219725867876E-2</v>
      </c>
      <c r="S248" s="4">
        <f t="shared" si="36"/>
        <v>-9880</v>
      </c>
      <c r="T248">
        <f t="shared" si="37"/>
        <v>2042.4304557860232</v>
      </c>
      <c r="U248">
        <f t="shared" si="38"/>
        <v>1175.16574554213</v>
      </c>
    </row>
    <row r="249" spans="11:21">
      <c r="K249">
        <f t="shared" si="39"/>
        <v>248</v>
      </c>
      <c r="L249">
        <f t="shared" si="40"/>
        <v>49600</v>
      </c>
      <c r="M249">
        <f t="shared" si="41"/>
        <v>34720</v>
      </c>
      <c r="N249">
        <f t="shared" si="42"/>
        <v>39680</v>
      </c>
      <c r="O249">
        <f t="shared" si="43"/>
        <v>43896</v>
      </c>
      <c r="P249" s="4">
        <f t="shared" si="33"/>
        <v>0.5</v>
      </c>
      <c r="Q249" s="4">
        <f t="shared" si="34"/>
        <v>0.15865525393145699</v>
      </c>
      <c r="R249" s="4">
        <f t="shared" si="35"/>
        <v>9.1211219725867876E-2</v>
      </c>
      <c r="S249" s="4">
        <f t="shared" si="36"/>
        <v>-9920</v>
      </c>
      <c r="T249">
        <f t="shared" si="37"/>
        <v>2050.6994049997375</v>
      </c>
      <c r="U249">
        <f t="shared" si="38"/>
        <v>1179.9235015969534</v>
      </c>
    </row>
    <row r="250" spans="11:21">
      <c r="K250">
        <f t="shared" si="39"/>
        <v>249</v>
      </c>
      <c r="L250">
        <f t="shared" si="40"/>
        <v>49800</v>
      </c>
      <c r="M250">
        <f t="shared" si="41"/>
        <v>34860</v>
      </c>
      <c r="N250">
        <f t="shared" si="42"/>
        <v>39840</v>
      </c>
      <c r="O250">
        <f t="shared" si="43"/>
        <v>44073</v>
      </c>
      <c r="P250" s="4">
        <f t="shared" si="33"/>
        <v>0.5</v>
      </c>
      <c r="Q250" s="4">
        <f t="shared" si="34"/>
        <v>0.15865525393145699</v>
      </c>
      <c r="R250" s="4">
        <f t="shared" si="35"/>
        <v>9.1211219725867876E-2</v>
      </c>
      <c r="S250" s="4">
        <f t="shared" si="36"/>
        <v>-9960</v>
      </c>
      <c r="T250">
        <f t="shared" si="37"/>
        <v>2058.9683542134444</v>
      </c>
      <c r="U250">
        <f t="shared" si="38"/>
        <v>1184.6812576517768</v>
      </c>
    </row>
    <row r="251" spans="11:21">
      <c r="K251">
        <f t="shared" si="39"/>
        <v>250</v>
      </c>
      <c r="L251">
        <f t="shared" si="40"/>
        <v>50000</v>
      </c>
      <c r="M251">
        <f t="shared" si="41"/>
        <v>35000</v>
      </c>
      <c r="N251">
        <f t="shared" si="42"/>
        <v>40000</v>
      </c>
      <c r="O251">
        <f t="shared" si="43"/>
        <v>44250</v>
      </c>
      <c r="P251" s="4">
        <f t="shared" si="33"/>
        <v>0.5</v>
      </c>
      <c r="Q251" s="4">
        <f t="shared" si="34"/>
        <v>0.15865525393145699</v>
      </c>
      <c r="R251" s="4">
        <f t="shared" si="35"/>
        <v>9.1211219725867876E-2</v>
      </c>
      <c r="S251" s="4">
        <f t="shared" si="36"/>
        <v>-10000</v>
      </c>
      <c r="T251">
        <f t="shared" si="37"/>
        <v>2067.2373034271513</v>
      </c>
      <c r="U251">
        <f t="shared" si="38"/>
        <v>1189.4390137066075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</vt:lpstr>
      <vt:lpstr>Copper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Naji</dc:creator>
  <cp:lastModifiedBy>Mohammad Naji</cp:lastModifiedBy>
  <dcterms:created xsi:type="dcterms:W3CDTF">2024-03-20T23:50:00Z</dcterms:created>
  <dcterms:modified xsi:type="dcterms:W3CDTF">2024-03-21T00:28:40Z</dcterms:modified>
</cp:coreProperties>
</file>