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Admin\Documents\Freelancing\Portfolio Projects\Excel Dashboard - Sales Tracker\"/>
    </mc:Choice>
  </mc:AlternateContent>
  <xr:revisionPtr revIDLastSave="0" documentId="13_ncr:1_{9C60B56C-9CCC-4436-9FA8-EA609AB96AB2}" xr6:coauthVersionLast="47" xr6:coauthVersionMax="47" xr10:uidLastSave="{00000000-0000-0000-0000-000000000000}"/>
  <bookViews>
    <workbookView xWindow="-108" yWindow="-108" windowWidth="23256" windowHeight="12456" xr2:uid="{81B131B8-40DA-4A81-A236-8E00830B305E}"/>
  </bookViews>
  <sheets>
    <sheet name="Dashboard" sheetId="2" r:id="rId1"/>
    <sheet name="sales_data" sheetId="1" r:id="rId2"/>
    <sheet name="Pivot_Table" sheetId="3" r:id="rId3"/>
  </sheets>
  <definedNames>
    <definedName name="Slicer_Customer_Type">#N/A</definedName>
    <definedName name="Slicer_Payment_Method">#N/A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3" l="1"/>
  <c r="U10" i="3" s="1"/>
  <c r="V10" i="3" s="1"/>
  <c r="T11" i="3"/>
  <c r="U11" i="3" s="1"/>
  <c r="V11" i="3" s="1"/>
  <c r="T12" i="3"/>
  <c r="U12" i="3" s="1"/>
  <c r="V12" i="3" s="1"/>
  <c r="T9" i="3"/>
  <c r="U9" i="3" s="1"/>
  <c r="V9" i="3" s="1"/>
  <c r="Q12" i="3"/>
  <c r="R12" i="3" s="1"/>
  <c r="Q13" i="3"/>
  <c r="R13" i="3" s="1"/>
  <c r="Q14" i="3"/>
  <c r="R14" i="3" s="1"/>
  <c r="Q15" i="3"/>
  <c r="R15" i="3" s="1"/>
  <c r="Q16" i="3"/>
  <c r="R16" i="3" s="1"/>
  <c r="Q11" i="3"/>
  <c r="R11" i="3" s="1"/>
  <c r="N28" i="3"/>
  <c r="O28" i="3" s="1"/>
  <c r="N29" i="3"/>
  <c r="O29" i="3" s="1"/>
  <c r="N30" i="3"/>
  <c r="N19" i="3"/>
  <c r="O19" i="3" s="1"/>
  <c r="N20" i="3"/>
  <c r="O20" i="3" s="1"/>
  <c r="N21" i="3"/>
  <c r="O21" i="3" s="1"/>
  <c r="N22" i="3"/>
  <c r="O22" i="3" s="1"/>
  <c r="N23" i="3"/>
  <c r="O23" i="3" s="1"/>
  <c r="N24" i="3"/>
  <c r="O24" i="3" s="1"/>
  <c r="N25" i="3"/>
  <c r="O25" i="3" s="1"/>
  <c r="N26" i="3"/>
  <c r="O26" i="3" s="1"/>
  <c r="N27" i="3"/>
  <c r="O27" i="3" s="1"/>
  <c r="N18" i="3"/>
  <c r="O18" i="3" s="1"/>
  <c r="K15" i="3"/>
  <c r="K14" i="3"/>
  <c r="K13" i="3"/>
  <c r="L13" i="3" s="1"/>
  <c r="K12" i="3"/>
  <c r="L12" i="3" s="1"/>
  <c r="K11" i="3"/>
  <c r="L11" i="3" s="1"/>
  <c r="H15" i="3"/>
  <c r="H14" i="3"/>
  <c r="H13" i="3"/>
  <c r="H12" i="3"/>
  <c r="I12" i="3" s="1"/>
  <c r="H11" i="3"/>
  <c r="I11" i="3" s="1"/>
  <c r="E16" i="3"/>
  <c r="F16" i="3" s="1"/>
  <c r="E11" i="3"/>
  <c r="F11" i="3" s="1"/>
  <c r="E12" i="3"/>
  <c r="F12" i="3" s="1"/>
  <c r="E13" i="3"/>
  <c r="F13" i="3" s="1"/>
  <c r="E14" i="3"/>
  <c r="F14" i="3" s="1"/>
  <c r="E15" i="3"/>
  <c r="A1" i="3"/>
  <c r="B12" i="3"/>
  <c r="C12" i="3" s="1"/>
  <c r="B13" i="3"/>
  <c r="C13" i="3" s="1"/>
  <c r="B14" i="3"/>
  <c r="C14" i="3" s="1"/>
  <c r="B15" i="3"/>
  <c r="C15" i="3" s="1"/>
  <c r="B11" i="3"/>
  <c r="C11" i="3" s="1"/>
  <c r="O30" i="3" l="1"/>
  <c r="I13" i="3"/>
  <c r="I16" i="3" s="1"/>
  <c r="L14" i="3"/>
  <c r="L15" i="3"/>
  <c r="I14" i="3"/>
  <c r="I15" i="3"/>
  <c r="F15" i="3"/>
</calcChain>
</file>

<file path=xl/sharedStrings.xml><?xml version="1.0" encoding="utf-8"?>
<sst xmlns="http://schemas.openxmlformats.org/spreadsheetml/2006/main" count="1280" uniqueCount="85">
  <si>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</si>
  <si>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</si>
  <si>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</si>
  <si>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</si>
  <si>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</si>
  <si>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</si>
  <si>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</si>
  <si>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</si>
  <si>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</si>
  <si>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</si>
  <si>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</si>
  <si>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</si>
  <si>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</si>
  <si>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</si>
  <si>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</si>
  <si>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</si>
  <si>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</si>
  <si>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</si>
  <si>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</si>
  <si>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</si>
  <si>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</si>
  <si>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</si>
  <si>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</si>
  <si>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</si>
  <si>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</si>
  <si>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</si>
  <si>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</si>
  <si>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</si>
  <si>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</si>
  <si>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</si>
  <si>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</si>
  <si>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</si>
  <si>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</si>
  <si>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</si>
  <si>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</si>
  <si>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</si>
  <si>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</si>
  <si>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</si>
  <si>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</si>
  <si>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</si>
  <si>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</si>
  <si>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</si>
  <si>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</si>
  <si>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</si>
  <si>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</si>
  <si>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</si>
  <si>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</si>
  <si>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</si>
  <si>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</si>
  <si>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</si>
  <si>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</si>
  <si>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</si>
  <si>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</si>
  <si>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</si>
  <si>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</si>
  <si>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</si>
  <si>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</si>
  <si>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</si>
  <si>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</si>
  <si>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</si>
  <si>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</si>
  <si>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Row Labels</t>
  </si>
  <si>
    <t>Grand Total</t>
  </si>
  <si>
    <t>Sum of Profit</t>
  </si>
  <si>
    <t>Profit per region</t>
  </si>
  <si>
    <t>Sum of Total Sale</t>
  </si>
  <si>
    <t>Sale per category</t>
  </si>
  <si>
    <t>Sales per region</t>
  </si>
  <si>
    <t>Sales by region manager</t>
  </si>
  <si>
    <t>Sales by month</t>
  </si>
  <si>
    <t>Jan</t>
  </si>
  <si>
    <t>Feb</t>
  </si>
  <si>
    <t>Mar</t>
  </si>
  <si>
    <t>Apr</t>
  </si>
  <si>
    <t>May</t>
  </si>
  <si>
    <t>Jun</t>
  </si>
  <si>
    <t>Jul</t>
  </si>
  <si>
    <t>Aug</t>
  </si>
  <si>
    <t>Sep</t>
  </si>
  <si>
    <t>Oct</t>
  </si>
  <si>
    <t>Nov</t>
  </si>
  <si>
    <t>Dec</t>
  </si>
  <si>
    <t>Sales per seller</t>
  </si>
  <si>
    <t>Count of Product Name</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</si>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</sst>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F800]dddd\,\ mmmm\ dd\,\ yyyy"/>
  </numFmts>
  <fonts count="6">
    <font>
      <sz val="11"/>
      <color theme="1"/>
      <name val="Aptos Narrow"/>
      <family val="2"/>
      <scheme val="minor"/>
    </font>
    <font>
      <sz val="11"/>
      <color theme="1"/>
      <name val="Kulim Park"/>
    </font>
    <font>
      <b/>
      <sz val="11"/>
      <color theme="0"/>
      <name val="Kulim Park"/>
    </font>
    <font>
      <sz val="11"/>
      <color theme="1"/>
      <name val="Aptos Narrow"/>
      <family val="2"/>
      <scheme val="minor"/>
    </font>
    <font>
      <b/>
      <sz val="12"/>
      <color theme="0"/>
      <name val="Aptos Narrow"/>
      <family val="2"/>
      <scheme val="minor"/>
    </font>
    <font>
      <sz val="10"/>
      <color theme="0"/>
      <name val="Aptos Narrow"/>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F3F3F3"/>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2" borderId="0" xfId="0" applyFont="1" applyFill="1" applyAlignment="1">
      <alignment horizontal="center" vertical="center"/>
    </xf>
    <xf numFmtId="0" fontId="0" fillId="3" borderId="0" xfId="0" applyFill="1"/>
    <xf numFmtId="0" fontId="0" fillId="0" borderId="0" xfId="0" pivotButton="1"/>
    <xf numFmtId="0" fontId="0" fillId="0" borderId="0" xfId="0" applyAlignment="1">
      <alignment horizontal="left"/>
    </xf>
    <xf numFmtId="164" fontId="0" fillId="0" borderId="0" xfId="1" applyNumberFormat="1" applyFont="1"/>
    <xf numFmtId="165" fontId="5" fillId="0" borderId="0" xfId="0" applyNumberFormat="1" applyFont="1"/>
    <xf numFmtId="164" fontId="0" fillId="0" borderId="0" xfId="0" applyNumberFormat="1"/>
    <xf numFmtId="1" fontId="0" fillId="0" borderId="0" xfId="0" applyNumberFormat="1"/>
    <xf numFmtId="37" fontId="0" fillId="0" borderId="0" xfId="1" applyNumberFormat="1" applyFont="1"/>
    <xf numFmtId="0" fontId="4" fillId="4" borderId="0" xfId="0" applyFont="1" applyFill="1" applyAlignment="1">
      <alignment horizontal="center"/>
    </xf>
  </cellXfs>
  <cellStyles count="2">
    <cellStyle name="Currency" xfId="1" builtinId="4"/>
    <cellStyle name="Normal" xfId="0" builtinId="0"/>
  </cellStyles>
  <dxfs count="144">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i val="0"/>
        <sz val="12"/>
        <color rgb="FFB2C3CD"/>
        <name val="Aptos Narrow"/>
        <family val="2"/>
        <scheme val="minor"/>
      </font>
    </dxf>
    <dxf>
      <fill>
        <patternFill>
          <fgColor rgb="FFB2C3CD"/>
          <bgColor rgb="FFB2C3CD"/>
        </patternFill>
      </fill>
    </dxf>
    <dxf>
      <numFmt numFmtId="164" formatCode="_(&quot;$&quot;* #,##0_);_(&quot;$&quot;* \(#,##0\);_(&quot;$&quot;* &quot;-&quot;??_);_(@_)"/>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Kulim Park"/>
        <scheme val="none"/>
      </font>
      <fill>
        <patternFill patternType="solid">
          <fgColor indexed="64"/>
          <bgColor theme="9" tint="-0.249977111117893"/>
        </patternFill>
      </fill>
      <alignment horizontal="center" vertical="center" textRotation="0" wrapText="0" indent="0" justifyLastLine="0" shrinkToFit="0" readingOrder="0"/>
    </dxf>
    <dxf>
      <fill>
        <patternFill patternType="solid">
          <fgColor rgb="FF0E2841"/>
          <bgColor rgb="FF0E2841"/>
        </patternFill>
      </fill>
    </dxf>
    <dxf>
      <font>
        <sz val="12"/>
        <name val="Aptos Narrow"/>
        <family val="2"/>
        <scheme val="minor"/>
      </font>
      <fill>
        <patternFill>
          <fgColor rgb="FF0E2841"/>
          <bgColor rgb="FF0E2841"/>
        </patternFill>
      </fill>
    </dxf>
  </dxfs>
  <tableStyles count="2" defaultTableStyle="TableStyleMedium2" defaultPivotStyle="PivotStyleLight16">
    <tableStyle name="Menu" pivot="0" table="0" count="5" xr9:uid="{DF7004AF-9CC9-402B-B899-1BC52ABDD21F}">
      <tableStyleElement type="wholeTable" dxfId="143"/>
      <tableStyleElement type="headerRow" dxfId="142"/>
    </tableStyle>
    <tableStyle name="Menu 1" pivot="0" table="0" count="10" xr9:uid="{1C35E9D7-24A1-4ADC-B2CC-28DC44D03D80}">
      <tableStyleElement type="wholeTable" dxfId="117"/>
      <tableStyleElement type="headerRow" dxfId="116"/>
    </tableStyle>
  </tableStyles>
  <colors>
    <mruColors>
      <color rgb="FF92D050"/>
      <color rgb="FF0070C0"/>
      <color rgb="FFB2C3CD"/>
      <color rgb="FF48647C"/>
      <color rgb="FF53748F"/>
      <color rgb="FF6387A5"/>
      <color rgb="FF85A1B9"/>
      <color rgb="FF1D2933"/>
      <color rgb="FF0E2841"/>
      <color rgb="FFC3E6F6"/>
    </mruColors>
  </colors>
  <extLst>
    <ext xmlns:x14="http://schemas.microsoft.com/office/spreadsheetml/2009/9/main" uri="{46F421CA-312F-682f-3DD2-61675219B42D}">
      <x14:dxfs count="11">
        <dxf>
          <font>
            <color rgb="FFB2C3CD"/>
            <name val="Aptos Narrow"/>
            <family val="2"/>
            <scheme val="minor"/>
          </font>
        </dxf>
        <dxf>
          <font>
            <color rgb="FFB2C3CD"/>
            <name val="Aptos Narrow"/>
            <family val="2"/>
            <scheme val="minor"/>
          </font>
        </dxf>
        <dxf>
          <font>
            <b/>
            <i val="0"/>
            <sz val="13"/>
            <color theme="0"/>
            <name val="Aptos Narrow"/>
            <family val="2"/>
            <scheme val="minor"/>
          </font>
          <border>
            <left style="medium">
              <color rgb="FF0070C0"/>
            </left>
          </border>
        </dxf>
        <dxf>
          <font>
            <b/>
            <i val="0"/>
            <sz val="13"/>
            <color theme="0"/>
            <name val="Aptos Narrow"/>
            <family val="2"/>
            <scheme val="minor"/>
          </font>
          <border>
            <left style="medium">
              <color rgb="FF0070C0"/>
            </left>
          </border>
        </dxf>
        <dxf>
          <font>
            <color rgb="FFB2C3CD"/>
            <name val="Aptos Narrow"/>
            <family val="2"/>
            <scheme val="minor"/>
          </font>
        </dxf>
        <dxf>
          <font>
            <b/>
            <i val="0"/>
            <sz val="13"/>
            <color rgb="FF0E2841"/>
            <name val="Aptos Narrow"/>
            <family val="2"/>
            <scheme val="minor"/>
          </font>
          <border>
            <left style="medium">
              <color rgb="FF0070C0"/>
            </left>
          </border>
        </dxf>
        <dxf>
          <font>
            <sz val="11"/>
            <color rgb="FFB2C3CD"/>
            <name val="Aptos Narrow"/>
            <family val="2"/>
            <scheme val="minor"/>
          </font>
        </dxf>
        <dxf>
          <font>
            <sz val="12"/>
            <color rgb="FF48647C"/>
            <name val="Aptos Narrow"/>
            <family val="2"/>
            <scheme val="minor"/>
          </font>
        </dxf>
        <dxf>
          <font>
            <b/>
            <i val="0"/>
            <sz val="13"/>
            <name val="Aptos Narrow"/>
            <family val="2"/>
            <scheme val="minor"/>
          </font>
          <border>
            <left style="medium">
              <color auto="1"/>
            </left>
          </border>
        </dxf>
        <dxf>
          <font>
            <b/>
            <i val="0"/>
            <sz val="13"/>
            <color theme="0"/>
            <name val="Aptos Narrow"/>
            <family val="2"/>
            <scheme val="minor"/>
          </font>
          <border>
            <left style="medium">
              <color auto="1"/>
            </left>
          </border>
        </dxf>
        <dxf>
          <border>
            <left style="medium">
              <color auto="1"/>
            </left>
          </border>
        </dxf>
      </x14:dxfs>
    </ext>
    <ext xmlns:x14="http://schemas.microsoft.com/office/spreadsheetml/2009/9/main" uri="{EB79DEF2-80B8-43e5-95BD-54CBDDF9020C}">
      <x14:slicerStyles defaultSlicerStyle="SlicerStyleLight1">
        <x14:slicerStyle name="Menu">
          <x14:slicerStyleElements>
            <x14:slicerStyleElement type="unselectedItemWithData" dxfId="10"/>
            <x14:slicerStyleElement type="selectedItemWithData" dxfId="9"/>
            <x14:slicerStyleElement type="hoveredUnselectedItemWithData" dxfId="8"/>
          </x14:slicerStyleElements>
        </x14:slicerStyle>
        <x14:slicerStyle name="Menu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[sales_tracker_dashboard.xlsx]Pivot_Table!Sale per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mn-lt"/>
              </a:rPr>
              <a:t>Sales</a:t>
            </a:r>
            <a:r>
              <a:rPr lang="en-US" sz="1600" b="1" baseline="0">
                <a:solidFill>
                  <a:sysClr val="windowText" lastClr="000000"/>
                </a:solidFill>
                <a:latin typeface="+mn-lt"/>
              </a:rPr>
              <a:t> By Regions</a:t>
            </a:r>
            <a:endParaRPr lang="en-US" sz="1600" b="1">
              <a:solidFill>
                <a:sysClr val="windowText" lastClr="000000"/>
              </a:solidFill>
              <a:latin typeface="+mn-lt"/>
            </a:endParaRPr>
          </a:p>
        </c:rich>
      </c:tx>
      <c:layout>
        <c:manualLayout>
          <c:xMode val="edge"/>
          <c:yMode val="edge"/>
          <c:x val="1.0383910608021169E-3"/>
          <c:y val="1.6908211488441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0500177217995"/>
          <c:y val="0.17773370498854371"/>
          <c:w val="0.7764508602625676"/>
          <c:h val="0.53983648307660437"/>
        </c:manualLayout>
      </c:layout>
      <c:barChart>
        <c:barDir val="bar"/>
        <c:grouping val="clustered"/>
        <c:varyColors val="0"/>
        <c:ser>
          <c:idx val="0"/>
          <c:order val="0"/>
          <c:tx>
            <c:strRef>
              <c:f>Pivot_Table!$I$3</c:f>
              <c:strCache>
                <c:ptCount val="1"/>
                <c:pt idx="0">
                  <c:v>Total</c:v>
                </c:pt>
              </c:strCache>
            </c:strRef>
          </c:tx>
          <c:spPr>
            <a:solidFill>
              <a:srgbClr val="0E2841"/>
            </a:solidFill>
            <a:ln>
              <a:noFill/>
            </a:ln>
            <a:effectLst/>
          </c:spPr>
          <c:invertIfNegative val="0"/>
          <c:cat>
            <c:strRef>
              <c:f>Pivot_Table!$H$4:$H$8</c:f>
              <c:strCache>
                <c:ptCount val="4"/>
                <c:pt idx="0">
                  <c:v>East</c:v>
                </c:pt>
                <c:pt idx="1">
                  <c:v>North</c:v>
                </c:pt>
                <c:pt idx="2">
                  <c:v>South</c:v>
                </c:pt>
                <c:pt idx="3">
                  <c:v>West</c:v>
                </c:pt>
              </c:strCache>
            </c:strRef>
          </c:cat>
          <c:val>
            <c:numRef>
              <c:f>Pivot_Table!$I$4:$I$8</c:f>
              <c:numCache>
                <c:formatCode>_("$"* #,##0_);_("$"* \(#,##0\);_("$"* "-"??_);_(@_)</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23B7-4B22-99B3-F7325ABC048C}"/>
            </c:ext>
          </c:extLst>
        </c:ser>
        <c:dLbls>
          <c:showLegendKey val="0"/>
          <c:showVal val="0"/>
          <c:showCatName val="0"/>
          <c:showSerName val="0"/>
          <c:showPercent val="0"/>
          <c:showBubbleSize val="0"/>
        </c:dLbls>
        <c:gapWidth val="40"/>
        <c:axId val="803164888"/>
        <c:axId val="803156968"/>
      </c:barChart>
      <c:catAx>
        <c:axId val="803164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03156968"/>
        <c:crosses val="autoZero"/>
        <c:auto val="1"/>
        <c:lblAlgn val="ctr"/>
        <c:lblOffset val="100"/>
        <c:noMultiLvlLbl val="0"/>
      </c:catAx>
      <c:valAx>
        <c:axId val="803156968"/>
        <c:scaling>
          <c:orientation val="minMax"/>
          <c:max val="75000"/>
        </c:scaling>
        <c:delete val="0"/>
        <c:axPos val="b"/>
        <c:majorGridlines>
          <c:spPr>
            <a:ln w="9525" cap="flat" cmpd="sng" algn="ctr">
              <a:solidFill>
                <a:srgbClr val="0E2841">
                  <a:alpha val="25000"/>
                </a:srgbClr>
              </a:solidFill>
              <a:prstDash val="dash"/>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03164888"/>
        <c:crosses val="autoZero"/>
        <c:crossBetween val="between"/>
        <c:majorUnit val="15000"/>
        <c:dispUnits>
          <c:builtInUnit val="thousands"/>
          <c:dispUnitsLbl>
            <c:layout>
              <c:manualLayout>
                <c:xMode val="edge"/>
                <c:yMode val="edge"/>
                <c:x val="0.67493135412478256"/>
                <c:y val="0.87797907375841144"/>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[sales_tracker_dashboard.xlsx]Pivot_Table!Sale by month</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Sales By Month</a:t>
            </a:r>
          </a:p>
        </c:rich>
      </c:tx>
      <c:layout>
        <c:manualLayout>
          <c:xMode val="edge"/>
          <c:yMode val="edge"/>
          <c:x val="2.2618164025854322E-2"/>
          <c:y val="2.4054977936187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8185752262192"/>
          <c:y val="0.17233294255568582"/>
          <c:w val="0.84630031239919501"/>
          <c:h val="0.68863978900582634"/>
        </c:manualLayout>
      </c:layout>
      <c:lineChart>
        <c:grouping val="standard"/>
        <c:varyColors val="0"/>
        <c:ser>
          <c:idx val="0"/>
          <c:order val="0"/>
          <c:tx>
            <c:strRef>
              <c:f>Pivot_Table!$O$3</c:f>
              <c:strCache>
                <c:ptCount val="1"/>
                <c:pt idx="0">
                  <c:v>Total</c:v>
                </c:pt>
              </c:strCache>
            </c:strRef>
          </c:tx>
          <c:spPr>
            <a:ln w="25400" cap="rnd">
              <a:solidFill>
                <a:srgbClr val="92D050"/>
              </a:solidFill>
              <a:round/>
            </a:ln>
            <a:effectLst/>
          </c:spPr>
          <c:marker>
            <c:symbol val="none"/>
          </c:marker>
          <c:cat>
            <c:strRef>
              <c:f>Pivot_Table!$N$4:$N$16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Pivot_Table!$O$4:$O$16</c:f>
              <c:numCache>
                <c:formatCode>_("$"* #,##0_);_("$"* \(#,##0\);_("$"* "-"??_);_(@_)</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FB45-41CA-94A8-49C14DC7428E}"/>
            </c:ext>
          </c:extLst>
        </c:ser>
        <c:dLbls>
          <c:showLegendKey val="0"/>
          <c:showVal val="0"/>
          <c:showCatName val="0"/>
          <c:showSerName val="0"/>
          <c:showPercent val="0"/>
          <c:showBubbleSize val="0"/>
        </c:dLbls>
        <c:smooth val="0"/>
        <c:axId val="951059208"/>
        <c:axId val="951062448"/>
      </c:lineChart>
      <c:catAx>
        <c:axId val="9510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1062448"/>
        <c:crosses val="autoZero"/>
        <c:auto val="1"/>
        <c:lblAlgn val="ctr"/>
        <c:lblOffset val="100"/>
        <c:noMultiLvlLbl val="0"/>
      </c:catAx>
      <c:valAx>
        <c:axId val="951062448"/>
        <c:scaling>
          <c:orientation val="minMax"/>
        </c:scaling>
        <c:delete val="0"/>
        <c:axPos val="l"/>
        <c:majorGridlines>
          <c:spPr>
            <a:ln w="9525" cap="flat" cmpd="sng" algn="ctr">
              <a:solidFill>
                <a:srgbClr val="92D050">
                  <a:alpha val="25000"/>
                </a:srgbClr>
              </a:solidFill>
              <a:prstDash val="dash"/>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510592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22324051510191E-2"/>
          <c:y val="4.0113946933595011E-2"/>
          <c:w val="0.86515535189697967"/>
          <c:h val="0.67226913788627118"/>
        </c:manualLayout>
      </c:layout>
      <c:doughnutChart>
        <c:varyColors val="1"/>
        <c:ser>
          <c:idx val="0"/>
          <c:order val="0"/>
          <c:spPr>
            <a:ln>
              <a:noFill/>
            </a:ln>
          </c:spPr>
          <c:dPt>
            <c:idx val="0"/>
            <c:bubble3D val="0"/>
            <c:spPr>
              <a:solidFill>
                <a:srgbClr val="74C4E9"/>
              </a:solidFill>
              <a:ln w="19050">
                <a:noFill/>
              </a:ln>
              <a:effectLst/>
            </c:spPr>
            <c:extLst>
              <c:ext xmlns:c16="http://schemas.microsoft.com/office/drawing/2014/chart" uri="{C3380CC4-5D6E-409C-BE32-E72D297353CC}">
                <c16:uniqueId val="{00000001-48FC-44AE-8D3C-727151FC445B}"/>
              </c:ext>
            </c:extLst>
          </c:dPt>
          <c:dPt>
            <c:idx val="1"/>
            <c:bubble3D val="0"/>
            <c:spPr>
              <a:solidFill>
                <a:srgbClr val="FFFF00"/>
              </a:solidFill>
              <a:ln w="19050">
                <a:noFill/>
              </a:ln>
              <a:effectLst/>
            </c:spPr>
            <c:extLst>
              <c:ext xmlns:c16="http://schemas.microsoft.com/office/drawing/2014/chart" uri="{C3380CC4-5D6E-409C-BE32-E72D297353CC}">
                <c16:uniqueId val="{00000003-48FC-44AE-8D3C-727151FC445B}"/>
              </c:ext>
            </c:extLst>
          </c:dPt>
          <c:dPt>
            <c:idx val="2"/>
            <c:bubble3D val="0"/>
            <c:spPr>
              <a:solidFill>
                <a:srgbClr val="0E2841"/>
              </a:solidFill>
              <a:ln w="19050">
                <a:noFill/>
              </a:ln>
              <a:effectLst/>
            </c:spPr>
            <c:extLst>
              <c:ext xmlns:c16="http://schemas.microsoft.com/office/drawing/2014/chart" uri="{C3380CC4-5D6E-409C-BE32-E72D297353CC}">
                <c16:uniqueId val="{00000005-48FC-44AE-8D3C-727151FC445B}"/>
              </c:ext>
            </c:extLst>
          </c:dPt>
          <c:dLbls>
            <c:dLbl>
              <c:idx val="0"/>
              <c:layout>
                <c:manualLayout>
                  <c:x val="0.16736972546016016"/>
                  <c:y val="-0.1518737849485686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8FC-44AE-8D3C-727151FC445B}"/>
                </c:ext>
              </c:extLst>
            </c:dLbl>
            <c:dLbl>
              <c:idx val="1"/>
              <c:layout>
                <c:manualLayout>
                  <c:x val="0.25597722717436261"/>
                  <c:y val="0.115863116698020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8FC-44AE-8D3C-727151FC445B}"/>
                </c:ext>
              </c:extLst>
            </c:dLbl>
            <c:dLbl>
              <c:idx val="2"/>
              <c:layout>
                <c:manualLayout>
                  <c:x val="-0.1870602813966496"/>
                  <c:y val="-0.144970431087270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8FC-44AE-8D3C-727151FC445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rgbClr val="0E2841"/>
                  </a:solidFill>
                  <a:round/>
                </a:ln>
                <a:effectLst/>
              </c:spPr>
            </c:leaderLines>
            <c:extLst>
              <c:ext xmlns:c15="http://schemas.microsoft.com/office/drawing/2012/chart" uri="{CE6537A1-D6FC-4f65-9D91-7224C49458BB}"/>
            </c:extLst>
          </c:dLbls>
          <c:cat>
            <c:strRef>
              <c:f>Pivot_Table!$T$9:$T$11</c:f>
              <c:strCache>
                <c:ptCount val="3"/>
                <c:pt idx="0">
                  <c:v>Cancelled</c:v>
                </c:pt>
                <c:pt idx="1">
                  <c:v>Completed</c:v>
                </c:pt>
                <c:pt idx="2">
                  <c:v>Pending</c:v>
                </c:pt>
              </c:strCache>
            </c:strRef>
          </c:cat>
          <c:val>
            <c:numRef>
              <c:f>Pivot_Table!$U$9:$U$11</c:f>
              <c:numCache>
                <c:formatCode>#,##0_);\(#,##0\)</c:formatCode>
                <c:ptCount val="3"/>
                <c:pt idx="0">
                  <c:v>37</c:v>
                </c:pt>
                <c:pt idx="1">
                  <c:v>71</c:v>
                </c:pt>
                <c:pt idx="2">
                  <c:v>42</c:v>
                </c:pt>
              </c:numCache>
            </c:numRef>
          </c:val>
          <c:extLst>
            <c:ext xmlns:c16="http://schemas.microsoft.com/office/drawing/2014/chart" uri="{C3380CC4-5D6E-409C-BE32-E72D297353CC}">
              <c16:uniqueId val="{00000006-48FC-44AE-8D3C-727151FC445B}"/>
            </c:ext>
          </c:extLst>
        </c:ser>
        <c:dLbls>
          <c:showLegendKey val="0"/>
          <c:showVal val="0"/>
          <c:showCatName val="0"/>
          <c:showSerName val="0"/>
          <c:showPercent val="1"/>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3.xml"/><Relationship Id="rId18" Type="http://schemas.openxmlformats.org/officeDocument/2006/relationships/image" Target="../media/image14.svg"/><Relationship Id="rId3" Type="http://schemas.openxmlformats.org/officeDocument/2006/relationships/chart" Target="../charts/chart1.xml"/><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image" Target="../media/image11.png"/><Relationship Id="rId10" Type="http://schemas.openxmlformats.org/officeDocument/2006/relationships/image" Target="../media/image8.svg"/><Relationship Id="rId4" Type="http://schemas.openxmlformats.org/officeDocument/2006/relationships/chart" Target="../charts/chart2.xml"/><Relationship Id="rId9" Type="http://schemas.openxmlformats.org/officeDocument/2006/relationships/image" Target="../media/image7.png"/><Relationship Id="rId14" Type="http://schemas.openxmlformats.org/officeDocument/2006/relationships/hyperlink" Target="#sales_data!A1"/></Relationships>
</file>

<file path=xl/drawings/_rels/drawing2.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88800</xdr:colOff>
      <xdr:row>38</xdr:row>
      <xdr:rowOff>3069</xdr:rowOff>
    </xdr:to>
    <xdr:sp macro="" textlink="">
      <xdr:nvSpPr>
        <xdr:cNvPr id="2" name="Rectangle: Rounded Corners 1">
          <a:extLst>
            <a:ext uri="{FF2B5EF4-FFF2-40B4-BE49-F238E27FC236}">
              <a16:creationId xmlns:a16="http://schemas.microsoft.com/office/drawing/2014/main" id="{7FA02A60-A30E-694A-A63F-836E6C476E4B}"/>
            </a:ext>
          </a:extLst>
        </xdr:cNvPr>
        <xdr:cNvSpPr/>
      </xdr:nvSpPr>
      <xdr:spPr>
        <a:xfrm>
          <a:off x="0" y="0"/>
          <a:ext cx="13500000" cy="7035240"/>
        </a:xfrm>
        <a:prstGeom prst="roundRect">
          <a:avLst>
            <a:gd name="adj" fmla="val 3180"/>
          </a:avLst>
        </a:prstGeom>
        <a:solidFill>
          <a:sysClr val="window" lastClr="FFFFFF"/>
        </a:solidFill>
        <a:ln>
          <a:noFill/>
        </a:ln>
        <a:effectLst>
          <a:outerShdw blurRad="215900" dist="38100" dir="2700000" algn="tl"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21771</xdr:rowOff>
    </xdr:from>
    <xdr:to>
      <xdr:col>22</xdr:col>
      <xdr:colOff>110571</xdr:colOff>
      <xdr:row>3</xdr:row>
      <xdr:rowOff>152400</xdr:rowOff>
    </xdr:to>
    <xdr:sp macro="" textlink="">
      <xdr:nvSpPr>
        <xdr:cNvPr id="3" name="Rectangle: Rounded Corners 2">
          <a:extLst>
            <a:ext uri="{FF2B5EF4-FFF2-40B4-BE49-F238E27FC236}">
              <a16:creationId xmlns:a16="http://schemas.microsoft.com/office/drawing/2014/main" id="{851586EA-C106-E215-461B-7D3B6F8875BA}"/>
            </a:ext>
          </a:extLst>
        </xdr:cNvPr>
        <xdr:cNvSpPr/>
      </xdr:nvSpPr>
      <xdr:spPr>
        <a:xfrm>
          <a:off x="0" y="21771"/>
          <a:ext cx="13521771" cy="685800"/>
        </a:xfrm>
        <a:prstGeom prst="roundRect">
          <a:avLst>
            <a:gd name="adj" fmla="val 10317"/>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130630</xdr:rowOff>
    </xdr:from>
    <xdr:to>
      <xdr:col>2</xdr:col>
      <xdr:colOff>315687</xdr:colOff>
      <xdr:row>3</xdr:row>
      <xdr:rowOff>163287</xdr:rowOff>
    </xdr:to>
    <xdr:sp macro="" textlink="">
      <xdr:nvSpPr>
        <xdr:cNvPr id="8" name="Freeform: Shape 7">
          <a:extLst>
            <a:ext uri="{FF2B5EF4-FFF2-40B4-BE49-F238E27FC236}">
              <a16:creationId xmlns:a16="http://schemas.microsoft.com/office/drawing/2014/main" id="{65B1F858-AA9F-50EA-80F8-9D676A07FB24}"/>
            </a:ext>
          </a:extLst>
        </xdr:cNvPr>
        <xdr:cNvSpPr/>
      </xdr:nvSpPr>
      <xdr:spPr>
        <a:xfrm>
          <a:off x="0" y="500744"/>
          <a:ext cx="1534887" cy="217714"/>
        </a:xfrm>
        <a:custGeom>
          <a:avLst/>
          <a:gdLst>
            <a:gd name="connsiteX0" fmla="*/ 0 w 2852057"/>
            <a:gd name="connsiteY0" fmla="*/ 163285 h 174171"/>
            <a:gd name="connsiteX1" fmla="*/ 10885 w 2852057"/>
            <a:gd name="connsiteY1" fmla="*/ 0 h 174171"/>
            <a:gd name="connsiteX2" fmla="*/ 2503714 w 2852057"/>
            <a:gd name="connsiteY2" fmla="*/ 0 h 174171"/>
            <a:gd name="connsiteX3" fmla="*/ 2852057 w 2852057"/>
            <a:gd name="connsiteY3" fmla="*/ 174171 h 174171"/>
            <a:gd name="connsiteX4" fmla="*/ 0 w 2852057"/>
            <a:gd name="connsiteY4" fmla="*/ 163285 h 1741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852057" h="174171">
              <a:moveTo>
                <a:pt x="0" y="163285"/>
              </a:moveTo>
              <a:lnTo>
                <a:pt x="10885" y="0"/>
              </a:lnTo>
              <a:lnTo>
                <a:pt x="2503714" y="0"/>
              </a:lnTo>
              <a:lnTo>
                <a:pt x="2852057" y="174171"/>
              </a:lnTo>
              <a:lnTo>
                <a:pt x="0" y="163285"/>
              </a:lnTo>
              <a:close/>
            </a:path>
          </a:pathLst>
        </a:custGeom>
        <a:solidFill>
          <a:schemeClr val="tx2"/>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11124</xdr:colOff>
      <xdr:row>36</xdr:row>
      <xdr:rowOff>119052</xdr:rowOff>
    </xdr:from>
    <xdr:to>
      <xdr:col>22</xdr:col>
      <xdr:colOff>76271</xdr:colOff>
      <xdr:row>37</xdr:row>
      <xdr:rowOff>166237</xdr:rowOff>
    </xdr:to>
    <xdr:grpSp>
      <xdr:nvGrpSpPr>
        <xdr:cNvPr id="20" name="Group 19">
          <a:extLst>
            <a:ext uri="{FF2B5EF4-FFF2-40B4-BE49-F238E27FC236}">
              <a16:creationId xmlns:a16="http://schemas.microsoft.com/office/drawing/2014/main" id="{12FDB910-90A8-91C4-1338-F2C860E21941}"/>
            </a:ext>
          </a:extLst>
        </xdr:cNvPr>
        <xdr:cNvGrpSpPr/>
      </xdr:nvGrpSpPr>
      <xdr:grpSpPr>
        <a:xfrm>
          <a:off x="11124" y="6781109"/>
          <a:ext cx="13476347" cy="232242"/>
          <a:chOff x="11124" y="6781109"/>
          <a:chExt cx="13476347" cy="232242"/>
        </a:xfrm>
      </xdr:grpSpPr>
      <xdr:sp macro="" textlink="">
        <xdr:nvSpPr>
          <xdr:cNvPr id="13" name="Chord 12">
            <a:extLst>
              <a:ext uri="{FF2B5EF4-FFF2-40B4-BE49-F238E27FC236}">
                <a16:creationId xmlns:a16="http://schemas.microsoft.com/office/drawing/2014/main" id="{8BE70AA9-527D-D504-B4F2-0E1305B50225}"/>
              </a:ext>
            </a:extLst>
          </xdr:cNvPr>
          <xdr:cNvSpPr/>
        </xdr:nvSpPr>
        <xdr:spPr>
          <a:xfrm rot="176883">
            <a:off x="11124" y="6787481"/>
            <a:ext cx="620485" cy="225865"/>
          </a:xfrm>
          <a:prstGeom prst="chord">
            <a:avLst/>
          </a:prstGeom>
          <a:solidFill>
            <a:srgbClr val="0070C0"/>
          </a:solidFill>
          <a:ln w="222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reeform: Shape 8">
            <a:extLst>
              <a:ext uri="{FF2B5EF4-FFF2-40B4-BE49-F238E27FC236}">
                <a16:creationId xmlns:a16="http://schemas.microsoft.com/office/drawing/2014/main" id="{2531E19D-D4F4-48F5-A680-3982079E6A85}"/>
              </a:ext>
            </a:extLst>
          </xdr:cNvPr>
          <xdr:cNvSpPr/>
        </xdr:nvSpPr>
        <xdr:spPr>
          <a:xfrm flipV="1">
            <a:off x="261259" y="6781799"/>
            <a:ext cx="1328055" cy="217711"/>
          </a:xfrm>
          <a:custGeom>
            <a:avLst/>
            <a:gdLst>
              <a:gd name="connsiteX0" fmla="*/ 0 w 2852057"/>
              <a:gd name="connsiteY0" fmla="*/ 163285 h 174171"/>
              <a:gd name="connsiteX1" fmla="*/ 10885 w 2852057"/>
              <a:gd name="connsiteY1" fmla="*/ 0 h 174171"/>
              <a:gd name="connsiteX2" fmla="*/ 2503714 w 2852057"/>
              <a:gd name="connsiteY2" fmla="*/ 0 h 174171"/>
              <a:gd name="connsiteX3" fmla="*/ 2852057 w 2852057"/>
              <a:gd name="connsiteY3" fmla="*/ 174171 h 174171"/>
              <a:gd name="connsiteX4" fmla="*/ 0 w 2852057"/>
              <a:gd name="connsiteY4" fmla="*/ 163285 h 1741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852057" h="174171">
                <a:moveTo>
                  <a:pt x="0" y="163285"/>
                </a:moveTo>
                <a:lnTo>
                  <a:pt x="10885" y="0"/>
                </a:lnTo>
                <a:lnTo>
                  <a:pt x="2503714" y="0"/>
                </a:lnTo>
                <a:lnTo>
                  <a:pt x="2852057" y="174171"/>
                </a:lnTo>
                <a:lnTo>
                  <a:pt x="0" y="163285"/>
                </a:lnTo>
                <a:close/>
              </a:path>
            </a:pathLst>
          </a:custGeom>
          <a:solidFill>
            <a:srgbClr val="0070C0"/>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Chord 14">
            <a:extLst>
              <a:ext uri="{FF2B5EF4-FFF2-40B4-BE49-F238E27FC236}">
                <a16:creationId xmlns:a16="http://schemas.microsoft.com/office/drawing/2014/main" id="{E56FB584-4BE7-4897-878C-C2D37ED4B5AC}"/>
              </a:ext>
            </a:extLst>
          </xdr:cNvPr>
          <xdr:cNvSpPr/>
        </xdr:nvSpPr>
        <xdr:spPr>
          <a:xfrm rot="21423117" flipH="1">
            <a:off x="12866986" y="6781109"/>
            <a:ext cx="620485" cy="232242"/>
          </a:xfrm>
          <a:prstGeom prst="chord">
            <a:avLst/>
          </a:prstGeom>
          <a:solidFill>
            <a:srgbClr val="0E2841"/>
          </a:solidFill>
          <a:ln w="222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Freeform: Shape 18">
            <a:extLst>
              <a:ext uri="{FF2B5EF4-FFF2-40B4-BE49-F238E27FC236}">
                <a16:creationId xmlns:a16="http://schemas.microsoft.com/office/drawing/2014/main" id="{DF66F621-DFC2-1862-2E65-9861728257B7}"/>
              </a:ext>
            </a:extLst>
          </xdr:cNvPr>
          <xdr:cNvSpPr/>
        </xdr:nvSpPr>
        <xdr:spPr>
          <a:xfrm>
            <a:off x="1567543" y="6792686"/>
            <a:ext cx="11713028" cy="195943"/>
          </a:xfrm>
          <a:custGeom>
            <a:avLst/>
            <a:gdLst>
              <a:gd name="connsiteX0" fmla="*/ 11571514 w 11713028"/>
              <a:gd name="connsiteY0" fmla="*/ 195943 h 195943"/>
              <a:gd name="connsiteX1" fmla="*/ 0 w 11713028"/>
              <a:gd name="connsiteY1" fmla="*/ 195943 h 195943"/>
              <a:gd name="connsiteX2" fmla="*/ 152400 w 11713028"/>
              <a:gd name="connsiteY2" fmla="*/ 0 h 195943"/>
              <a:gd name="connsiteX3" fmla="*/ 11713028 w 11713028"/>
              <a:gd name="connsiteY3" fmla="*/ 10885 h 195943"/>
              <a:gd name="connsiteX4" fmla="*/ 11571514 w 11713028"/>
              <a:gd name="connsiteY4" fmla="*/ 195943 h 19594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713028" h="195943">
                <a:moveTo>
                  <a:pt x="11571514" y="195943"/>
                </a:moveTo>
                <a:lnTo>
                  <a:pt x="0" y="195943"/>
                </a:lnTo>
                <a:lnTo>
                  <a:pt x="152400" y="0"/>
                </a:lnTo>
                <a:lnTo>
                  <a:pt x="11713028" y="10885"/>
                </a:lnTo>
                <a:lnTo>
                  <a:pt x="11571514" y="195943"/>
                </a:lnTo>
                <a:close/>
              </a:path>
            </a:pathLst>
          </a:custGeom>
          <a:solidFill>
            <a:srgbClr val="0E2841"/>
          </a:solidFill>
          <a:ln>
            <a:solidFill>
              <a:srgbClr val="0E284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391887</xdr:colOff>
      <xdr:row>4</xdr:row>
      <xdr:rowOff>10884</xdr:rowOff>
    </xdr:from>
    <xdr:to>
      <xdr:col>17</xdr:col>
      <xdr:colOff>247887</xdr:colOff>
      <xdr:row>10</xdr:row>
      <xdr:rowOff>160542</xdr:rowOff>
    </xdr:to>
    <xdr:sp macro="" textlink="">
      <xdr:nvSpPr>
        <xdr:cNvPr id="21" name="Rectangle 20">
          <a:extLst>
            <a:ext uri="{FF2B5EF4-FFF2-40B4-BE49-F238E27FC236}">
              <a16:creationId xmlns:a16="http://schemas.microsoft.com/office/drawing/2014/main" id="{9F17D53E-25B5-7CB3-0018-8459031A452C}"/>
            </a:ext>
          </a:extLst>
        </xdr:cNvPr>
        <xdr:cNvSpPr/>
      </xdr:nvSpPr>
      <xdr:spPr>
        <a:xfrm>
          <a:off x="1611087" y="751113"/>
          <a:ext cx="9000000" cy="1260000"/>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304799</xdr:colOff>
      <xdr:row>5</xdr:row>
      <xdr:rowOff>10888</xdr:rowOff>
    </xdr:from>
    <xdr:to>
      <xdr:col>5</xdr:col>
      <xdr:colOff>304799</xdr:colOff>
      <xdr:row>9</xdr:row>
      <xdr:rowOff>174174</xdr:rowOff>
    </xdr:to>
    <xdr:cxnSp macro="">
      <xdr:nvCxnSpPr>
        <xdr:cNvPr id="23" name="Straight Connector 22">
          <a:extLst>
            <a:ext uri="{FF2B5EF4-FFF2-40B4-BE49-F238E27FC236}">
              <a16:creationId xmlns:a16="http://schemas.microsoft.com/office/drawing/2014/main" id="{4996ED39-AB54-4CFF-74CF-49E922CC8AEF}"/>
            </a:ext>
          </a:extLst>
        </xdr:cNvPr>
        <xdr:cNvCxnSpPr/>
      </xdr:nvCxnSpPr>
      <xdr:spPr>
        <a:xfrm>
          <a:off x="3352799" y="936174"/>
          <a:ext cx="0" cy="903514"/>
        </a:xfrm>
        <a:prstGeom prst="line">
          <a:avLst/>
        </a:prstGeom>
        <a:ln w="34925">
          <a:solidFill>
            <a:schemeClr val="accent1">
              <a:alpha val="2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293912</xdr:colOff>
      <xdr:row>5</xdr:row>
      <xdr:rowOff>10888</xdr:rowOff>
    </xdr:from>
    <xdr:to>
      <xdr:col>8</xdr:col>
      <xdr:colOff>293912</xdr:colOff>
      <xdr:row>9</xdr:row>
      <xdr:rowOff>174174</xdr:rowOff>
    </xdr:to>
    <xdr:cxnSp macro="">
      <xdr:nvCxnSpPr>
        <xdr:cNvPr id="25" name="Straight Connector 24">
          <a:extLst>
            <a:ext uri="{FF2B5EF4-FFF2-40B4-BE49-F238E27FC236}">
              <a16:creationId xmlns:a16="http://schemas.microsoft.com/office/drawing/2014/main" id="{65B98CB9-EF02-4BFA-B156-535DB2AE5B45}"/>
            </a:ext>
          </a:extLst>
        </xdr:cNvPr>
        <xdr:cNvCxnSpPr/>
      </xdr:nvCxnSpPr>
      <xdr:spPr>
        <a:xfrm>
          <a:off x="5170712" y="936174"/>
          <a:ext cx="0" cy="903514"/>
        </a:xfrm>
        <a:prstGeom prst="line">
          <a:avLst/>
        </a:prstGeom>
        <a:ln w="34925">
          <a:solidFill>
            <a:schemeClr val="accent1">
              <a:alpha val="2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283025</xdr:colOff>
      <xdr:row>5</xdr:row>
      <xdr:rowOff>10888</xdr:rowOff>
    </xdr:from>
    <xdr:to>
      <xdr:col>11</xdr:col>
      <xdr:colOff>283025</xdr:colOff>
      <xdr:row>9</xdr:row>
      <xdr:rowOff>174174</xdr:rowOff>
    </xdr:to>
    <xdr:cxnSp macro="">
      <xdr:nvCxnSpPr>
        <xdr:cNvPr id="26" name="Straight Connector 25">
          <a:extLst>
            <a:ext uri="{FF2B5EF4-FFF2-40B4-BE49-F238E27FC236}">
              <a16:creationId xmlns:a16="http://schemas.microsoft.com/office/drawing/2014/main" id="{574E59C1-5076-4145-9657-9AFE192A123B}"/>
            </a:ext>
          </a:extLst>
        </xdr:cNvPr>
        <xdr:cNvCxnSpPr/>
      </xdr:nvCxnSpPr>
      <xdr:spPr>
        <a:xfrm>
          <a:off x="6988625" y="936174"/>
          <a:ext cx="0" cy="903514"/>
        </a:xfrm>
        <a:prstGeom prst="line">
          <a:avLst/>
        </a:prstGeom>
        <a:ln w="34925">
          <a:solidFill>
            <a:schemeClr val="accent1">
              <a:alpha val="2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272138</xdr:colOff>
      <xdr:row>5</xdr:row>
      <xdr:rowOff>10888</xdr:rowOff>
    </xdr:from>
    <xdr:to>
      <xdr:col>14</xdr:col>
      <xdr:colOff>272138</xdr:colOff>
      <xdr:row>9</xdr:row>
      <xdr:rowOff>174174</xdr:rowOff>
    </xdr:to>
    <xdr:cxnSp macro="">
      <xdr:nvCxnSpPr>
        <xdr:cNvPr id="27" name="Straight Connector 26">
          <a:extLst>
            <a:ext uri="{FF2B5EF4-FFF2-40B4-BE49-F238E27FC236}">
              <a16:creationId xmlns:a16="http://schemas.microsoft.com/office/drawing/2014/main" id="{45A752FC-394B-4759-B346-EFF3E74B5F6F}"/>
            </a:ext>
          </a:extLst>
        </xdr:cNvPr>
        <xdr:cNvCxnSpPr/>
      </xdr:nvCxnSpPr>
      <xdr:spPr>
        <a:xfrm>
          <a:off x="8806538" y="936174"/>
          <a:ext cx="0" cy="903514"/>
        </a:xfrm>
        <a:prstGeom prst="line">
          <a:avLst/>
        </a:prstGeom>
        <a:ln w="34925">
          <a:solidFill>
            <a:schemeClr val="accent1">
              <a:alpha val="2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402771</xdr:colOff>
      <xdr:row>4</xdr:row>
      <xdr:rowOff>21771</xdr:rowOff>
    </xdr:from>
    <xdr:to>
      <xdr:col>5</xdr:col>
      <xdr:colOff>195943</xdr:colOff>
      <xdr:row>10</xdr:row>
      <xdr:rowOff>163286</xdr:rowOff>
    </xdr:to>
    <xdr:sp macro="" textlink="">
      <xdr:nvSpPr>
        <xdr:cNvPr id="28" name="Rectangle 27">
          <a:extLst>
            <a:ext uri="{FF2B5EF4-FFF2-40B4-BE49-F238E27FC236}">
              <a16:creationId xmlns:a16="http://schemas.microsoft.com/office/drawing/2014/main" id="{CCD04EA0-CE99-CC96-D03E-2AA948BB342F}"/>
            </a:ext>
          </a:extLst>
        </xdr:cNvPr>
        <xdr:cNvSpPr/>
      </xdr:nvSpPr>
      <xdr:spPr>
        <a:xfrm>
          <a:off x="1621971" y="762000"/>
          <a:ext cx="1621972" cy="1251857"/>
        </a:xfrm>
        <a:prstGeom prst="rect">
          <a:avLst/>
        </a:prstGeom>
        <a:gradFill>
          <a:gsLst>
            <a:gs pos="0">
              <a:srgbClr val="0E284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rgbClr val="000000">
              <a:alpha val="0"/>
            </a:srgb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10886</xdr:colOff>
      <xdr:row>3</xdr:row>
      <xdr:rowOff>141514</xdr:rowOff>
    </xdr:from>
    <xdr:to>
      <xdr:col>2</xdr:col>
      <xdr:colOff>304799</xdr:colOff>
      <xdr:row>36</xdr:row>
      <xdr:rowOff>65314</xdr:rowOff>
    </xdr:to>
    <xdr:sp macro="" textlink="">
      <xdr:nvSpPr>
        <xdr:cNvPr id="31" name="Rectangle 30">
          <a:extLst>
            <a:ext uri="{FF2B5EF4-FFF2-40B4-BE49-F238E27FC236}">
              <a16:creationId xmlns:a16="http://schemas.microsoft.com/office/drawing/2014/main" id="{23724C1B-61FF-D61E-63F5-79C04813BBE2}"/>
            </a:ext>
          </a:extLst>
        </xdr:cNvPr>
        <xdr:cNvSpPr/>
      </xdr:nvSpPr>
      <xdr:spPr>
        <a:xfrm>
          <a:off x="10886" y="696685"/>
          <a:ext cx="1513113" cy="6030686"/>
        </a:xfrm>
        <a:prstGeom prst="rect">
          <a:avLst/>
        </a:prstGeom>
        <a:solidFill>
          <a:srgbClr val="B2C3C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10886</xdr:colOff>
      <xdr:row>2</xdr:row>
      <xdr:rowOff>119743</xdr:rowOff>
    </xdr:from>
    <xdr:to>
      <xdr:col>2</xdr:col>
      <xdr:colOff>326573</xdr:colOff>
      <xdr:row>3</xdr:row>
      <xdr:rowOff>152401</xdr:rowOff>
    </xdr:to>
    <xdr:grpSp>
      <xdr:nvGrpSpPr>
        <xdr:cNvPr id="39" name="Group 38">
          <a:extLst>
            <a:ext uri="{FF2B5EF4-FFF2-40B4-BE49-F238E27FC236}">
              <a16:creationId xmlns:a16="http://schemas.microsoft.com/office/drawing/2014/main" id="{797FF770-8559-46C5-5712-78D456B1D8CD}"/>
            </a:ext>
          </a:extLst>
        </xdr:cNvPr>
        <xdr:cNvGrpSpPr/>
      </xdr:nvGrpSpPr>
      <xdr:grpSpPr>
        <a:xfrm>
          <a:off x="10886" y="489857"/>
          <a:ext cx="1534887" cy="217715"/>
          <a:chOff x="10886" y="489857"/>
          <a:chExt cx="1534887" cy="217715"/>
        </a:xfrm>
      </xdr:grpSpPr>
      <xdr:cxnSp macro="">
        <xdr:nvCxnSpPr>
          <xdr:cNvPr id="33" name="Straight Connector 32">
            <a:extLst>
              <a:ext uri="{FF2B5EF4-FFF2-40B4-BE49-F238E27FC236}">
                <a16:creationId xmlns:a16="http://schemas.microsoft.com/office/drawing/2014/main" id="{BD79CF77-261E-80F5-59E4-867473CE047B}"/>
              </a:ext>
            </a:extLst>
          </xdr:cNvPr>
          <xdr:cNvCxnSpPr/>
        </xdr:nvCxnSpPr>
        <xdr:spPr>
          <a:xfrm>
            <a:off x="10886" y="489857"/>
            <a:ext cx="1349828" cy="0"/>
          </a:xfrm>
          <a:prstGeom prst="line">
            <a:avLst/>
          </a:prstGeom>
          <a:ln w="44450">
            <a:solidFill>
              <a:schemeClr val="bg1"/>
            </a:solidFill>
          </a:ln>
        </xdr:spPr>
        <xdr:style>
          <a:lnRef idx="2">
            <a:schemeClr val="accent1"/>
          </a:lnRef>
          <a:fillRef idx="0">
            <a:schemeClr val="accent1"/>
          </a:fillRef>
          <a:effectRef idx="1">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4EE6EA79-BB0C-D4A3-0C71-51D46B76185E}"/>
              </a:ext>
            </a:extLst>
          </xdr:cNvPr>
          <xdr:cNvCxnSpPr/>
        </xdr:nvCxnSpPr>
        <xdr:spPr>
          <a:xfrm>
            <a:off x="1347420" y="489858"/>
            <a:ext cx="198353" cy="217714"/>
          </a:xfrm>
          <a:prstGeom prst="line">
            <a:avLst/>
          </a:prstGeom>
          <a:ln w="44450">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twoCellAnchor>
  <xdr:oneCellAnchor>
    <xdr:from>
      <xdr:col>2</xdr:col>
      <xdr:colOff>468083</xdr:colOff>
      <xdr:row>6</xdr:row>
      <xdr:rowOff>130628</xdr:rowOff>
    </xdr:from>
    <xdr:ext cx="1306285" cy="448974"/>
    <xdr:sp macro="" textlink="Pivot_Table!C15">
      <xdr:nvSpPr>
        <xdr:cNvPr id="41" name="TextBox 40">
          <a:extLst>
            <a:ext uri="{FF2B5EF4-FFF2-40B4-BE49-F238E27FC236}">
              <a16:creationId xmlns:a16="http://schemas.microsoft.com/office/drawing/2014/main" id="{5166AA61-AEAA-901B-7E65-221807322CF0}"/>
            </a:ext>
          </a:extLst>
        </xdr:cNvPr>
        <xdr:cNvSpPr txBox="1"/>
      </xdr:nvSpPr>
      <xdr:spPr>
        <a:xfrm>
          <a:off x="1687283" y="1240971"/>
          <a:ext cx="1306285" cy="448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62E9A9E-7C01-40AC-B79E-4E021BB8C550}" type="TxLink">
            <a:rPr lang="en-US" sz="2800" b="1" i="0" u="none" strike="noStrike">
              <a:solidFill>
                <a:schemeClr val="tx1"/>
              </a:solidFill>
              <a:latin typeface="Aptos Narrow"/>
            </a:rPr>
            <a:pPr algn="l"/>
            <a:t> $8,037 </a:t>
          </a:fld>
          <a:endParaRPr lang="en-US" sz="2800" b="1">
            <a:solidFill>
              <a:schemeClr val="tx1"/>
            </a:solidFill>
          </a:endParaRPr>
        </a:p>
      </xdr:txBody>
    </xdr:sp>
    <xdr:clientData/>
  </xdr:oneCellAnchor>
  <xdr:twoCellAnchor>
    <xdr:from>
      <xdr:col>2</xdr:col>
      <xdr:colOff>560233</xdr:colOff>
      <xdr:row>8</xdr:row>
      <xdr:rowOff>174172</xdr:rowOff>
    </xdr:from>
    <xdr:to>
      <xdr:col>4</xdr:col>
      <xdr:colOff>359228</xdr:colOff>
      <xdr:row>10</xdr:row>
      <xdr:rowOff>126439</xdr:rowOff>
    </xdr:to>
    <xdr:sp macro="" textlink="">
      <xdr:nvSpPr>
        <xdr:cNvPr id="42" name="TextBox 41">
          <a:extLst>
            <a:ext uri="{FF2B5EF4-FFF2-40B4-BE49-F238E27FC236}">
              <a16:creationId xmlns:a16="http://schemas.microsoft.com/office/drawing/2014/main" id="{03F59868-F19E-463D-4268-8D317B6CA347}"/>
            </a:ext>
          </a:extLst>
        </xdr:cNvPr>
        <xdr:cNvSpPr txBox="1"/>
      </xdr:nvSpPr>
      <xdr:spPr>
        <a:xfrm>
          <a:off x="1779433" y="1654629"/>
          <a:ext cx="1018195" cy="322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b="1" i="0" u="none" strike="noStrike">
              <a:solidFill>
                <a:schemeClr val="bg1"/>
              </a:solidFill>
              <a:latin typeface="Aptos Narrow"/>
              <a:ea typeface="+mn-ea"/>
              <a:cs typeface="+mn-cs"/>
            </a:rPr>
            <a:t>Total </a:t>
          </a:r>
          <a:r>
            <a:rPr lang="en-US" sz="1400" b="1" i="0" u="none" strike="noStrike">
              <a:solidFill>
                <a:schemeClr val="bg1"/>
              </a:solidFill>
              <a:latin typeface="Aptos Narrow"/>
              <a:ea typeface="+mn-ea"/>
              <a:cs typeface="+mn-cs"/>
            </a:rPr>
            <a:t>Profit</a:t>
          </a:r>
          <a:endParaRPr lang="en-US" sz="1200" b="1" i="0" u="none" strike="noStrike">
            <a:solidFill>
              <a:schemeClr val="bg1"/>
            </a:solidFill>
            <a:latin typeface="Aptos Narrow"/>
            <a:ea typeface="+mn-ea"/>
            <a:cs typeface="+mn-cs"/>
          </a:endParaRPr>
        </a:p>
      </xdr:txBody>
    </xdr:sp>
    <xdr:clientData/>
  </xdr:twoCellAnchor>
  <xdr:twoCellAnchor>
    <xdr:from>
      <xdr:col>3</xdr:col>
      <xdr:colOff>154235</xdr:colOff>
      <xdr:row>4</xdr:row>
      <xdr:rowOff>108855</xdr:rowOff>
    </xdr:from>
    <xdr:to>
      <xdr:col>4</xdr:col>
      <xdr:colOff>335621</xdr:colOff>
      <xdr:row>6</xdr:row>
      <xdr:rowOff>50237</xdr:rowOff>
    </xdr:to>
    <xdr:sp macro="" textlink="">
      <xdr:nvSpPr>
        <xdr:cNvPr id="43" name="TextBox 42">
          <a:extLst>
            <a:ext uri="{FF2B5EF4-FFF2-40B4-BE49-F238E27FC236}">
              <a16:creationId xmlns:a16="http://schemas.microsoft.com/office/drawing/2014/main" id="{272A4BC7-62B9-4E54-8AE7-31FFA2428AF9}"/>
            </a:ext>
          </a:extLst>
        </xdr:cNvPr>
        <xdr:cNvSpPr txBox="1"/>
      </xdr:nvSpPr>
      <xdr:spPr>
        <a:xfrm>
          <a:off x="1983035" y="849084"/>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1" i="0" u="none" strike="noStrike">
              <a:solidFill>
                <a:schemeClr val="bg1"/>
              </a:solidFill>
              <a:latin typeface="Aptos Narrow"/>
              <a:ea typeface="+mn-ea"/>
              <a:cs typeface="+mn-cs"/>
            </a:rPr>
            <a:t>On Time</a:t>
          </a:r>
        </a:p>
      </xdr:txBody>
    </xdr:sp>
    <xdr:clientData/>
  </xdr:twoCellAnchor>
  <xdr:twoCellAnchor>
    <xdr:from>
      <xdr:col>3</xdr:col>
      <xdr:colOff>54429</xdr:colOff>
      <xdr:row>5</xdr:row>
      <xdr:rowOff>32656</xdr:rowOff>
    </xdr:from>
    <xdr:to>
      <xdr:col>3</xdr:col>
      <xdr:colOff>152400</xdr:colOff>
      <xdr:row>5</xdr:row>
      <xdr:rowOff>119741</xdr:rowOff>
    </xdr:to>
    <xdr:sp macro="" textlink="">
      <xdr:nvSpPr>
        <xdr:cNvPr id="44" name="Oval 43">
          <a:extLst>
            <a:ext uri="{FF2B5EF4-FFF2-40B4-BE49-F238E27FC236}">
              <a16:creationId xmlns:a16="http://schemas.microsoft.com/office/drawing/2014/main" id="{C5AC344B-7F0E-6340-C60D-92A7B9359DC4}"/>
            </a:ext>
          </a:extLst>
        </xdr:cNvPr>
        <xdr:cNvSpPr/>
      </xdr:nvSpPr>
      <xdr:spPr>
        <a:xfrm>
          <a:off x="1883229" y="957942"/>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572323</xdr:colOff>
      <xdr:row>5</xdr:row>
      <xdr:rowOff>152399</xdr:rowOff>
    </xdr:from>
    <xdr:to>
      <xdr:col>5</xdr:col>
      <xdr:colOff>177634</xdr:colOff>
      <xdr:row>7</xdr:row>
      <xdr:rowOff>31136</xdr:rowOff>
    </xdr:to>
    <xdr:sp macro="" textlink="Pivot_Table!A1">
      <xdr:nvSpPr>
        <xdr:cNvPr id="45" name="TextBox 44">
          <a:extLst>
            <a:ext uri="{FF2B5EF4-FFF2-40B4-BE49-F238E27FC236}">
              <a16:creationId xmlns:a16="http://schemas.microsoft.com/office/drawing/2014/main" id="{D13D3969-F745-4638-9912-53DD224D973C}"/>
            </a:ext>
          </a:extLst>
        </xdr:cNvPr>
        <xdr:cNvSpPr txBox="1"/>
      </xdr:nvSpPr>
      <xdr:spPr>
        <a:xfrm>
          <a:off x="1791523" y="1077685"/>
          <a:ext cx="143411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fld id="{3E29CD76-C66F-4412-8E43-85131AE8FF83}" type="TxLink">
            <a:rPr lang="en-US" sz="1000" b="0" i="0" u="none" strike="noStrike">
              <a:solidFill>
                <a:schemeClr val="bg2"/>
              </a:solidFill>
              <a:latin typeface="Aptos Narrow"/>
              <a:ea typeface="+mn-ea"/>
              <a:cs typeface="+mn-cs"/>
            </a:rPr>
            <a:pPr marL="0" indent="0" algn="l"/>
            <a:t>Thursday, March 6, 2025</a:t>
          </a:fld>
          <a:endParaRPr lang="en-US" sz="1200" b="1" i="0" u="none" strike="noStrike">
            <a:solidFill>
              <a:schemeClr val="bg2"/>
            </a:solidFill>
            <a:latin typeface="Aptos Narrow"/>
            <a:ea typeface="+mn-ea"/>
            <a:cs typeface="+mn-cs"/>
          </a:endParaRPr>
        </a:p>
      </xdr:txBody>
    </xdr:sp>
    <xdr:clientData/>
  </xdr:twoCellAnchor>
  <xdr:oneCellAnchor>
    <xdr:from>
      <xdr:col>5</xdr:col>
      <xdr:colOff>500740</xdr:colOff>
      <xdr:row>6</xdr:row>
      <xdr:rowOff>130628</xdr:rowOff>
    </xdr:from>
    <xdr:ext cx="1306285" cy="448974"/>
    <xdr:sp macro="" textlink="Pivot_Table!C4">
      <xdr:nvSpPr>
        <xdr:cNvPr id="46" name="TextBox 45">
          <a:extLst>
            <a:ext uri="{FF2B5EF4-FFF2-40B4-BE49-F238E27FC236}">
              <a16:creationId xmlns:a16="http://schemas.microsoft.com/office/drawing/2014/main" id="{03CFD81A-D26D-4EB9-BD58-18A25BD1499F}"/>
            </a:ext>
          </a:extLst>
        </xdr:cNvPr>
        <xdr:cNvSpPr txBox="1"/>
      </xdr:nvSpPr>
      <xdr:spPr>
        <a:xfrm>
          <a:off x="3548740" y="1240971"/>
          <a:ext cx="1306285" cy="448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fld id="{F8726E40-84D3-473C-81EE-166B890F785E}" type="TxLink">
            <a:rPr lang="en-US" sz="2800" b="1" i="0" u="none" strike="noStrike">
              <a:solidFill>
                <a:schemeClr val="tx1"/>
              </a:solidFill>
              <a:latin typeface="Aptos Narrow"/>
              <a:ea typeface="+mn-ea"/>
              <a:cs typeface="+mn-cs"/>
            </a:rPr>
            <a:pPr marL="0" indent="0" algn="l"/>
            <a:t> $2,101 </a:t>
          </a:fld>
          <a:endParaRPr lang="en-US" sz="2800" b="1" i="0" u="none" strike="noStrike">
            <a:solidFill>
              <a:schemeClr val="tx1"/>
            </a:solidFill>
            <a:latin typeface="Aptos Narrow"/>
            <a:ea typeface="+mn-ea"/>
            <a:cs typeface="+mn-cs"/>
          </a:endParaRPr>
        </a:p>
      </xdr:txBody>
    </xdr:sp>
    <xdr:clientData/>
  </xdr:oneCellAnchor>
  <xdr:twoCellAnchor>
    <xdr:from>
      <xdr:col>5</xdr:col>
      <xdr:colOff>592890</xdr:colOff>
      <xdr:row>8</xdr:row>
      <xdr:rowOff>174172</xdr:rowOff>
    </xdr:from>
    <xdr:to>
      <xdr:col>7</xdr:col>
      <xdr:colOff>391885</xdr:colOff>
      <xdr:row>10</xdr:row>
      <xdr:rowOff>84263</xdr:rowOff>
    </xdr:to>
    <xdr:sp macro="" textlink="">
      <xdr:nvSpPr>
        <xdr:cNvPr id="47" name="TextBox 46">
          <a:extLst>
            <a:ext uri="{FF2B5EF4-FFF2-40B4-BE49-F238E27FC236}">
              <a16:creationId xmlns:a16="http://schemas.microsoft.com/office/drawing/2014/main" id="{34324D8D-38BC-4F93-916E-D076D7F5C3C0}"/>
            </a:ext>
          </a:extLst>
        </xdr:cNvPr>
        <xdr:cNvSpPr txBox="1"/>
      </xdr:nvSpPr>
      <xdr:spPr>
        <a:xfrm>
          <a:off x="3640890" y="1654629"/>
          <a:ext cx="101819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b="0" i="0" u="none" strike="noStrike">
              <a:solidFill>
                <a:sysClr val="windowText" lastClr="000000"/>
              </a:solidFill>
              <a:latin typeface="Aptos Narrow"/>
              <a:ea typeface="+mn-ea"/>
              <a:cs typeface="+mn-cs"/>
            </a:rPr>
            <a:t>East Region</a:t>
          </a:r>
        </a:p>
      </xdr:txBody>
    </xdr:sp>
    <xdr:clientData/>
  </xdr:twoCellAnchor>
  <xdr:twoCellAnchor>
    <xdr:from>
      <xdr:col>6</xdr:col>
      <xdr:colOff>186892</xdr:colOff>
      <xdr:row>4</xdr:row>
      <xdr:rowOff>108855</xdr:rowOff>
    </xdr:from>
    <xdr:to>
      <xdr:col>7</xdr:col>
      <xdr:colOff>368278</xdr:colOff>
      <xdr:row>6</xdr:row>
      <xdr:rowOff>50237</xdr:rowOff>
    </xdr:to>
    <xdr:sp macro="" textlink="">
      <xdr:nvSpPr>
        <xdr:cNvPr id="48" name="TextBox 47">
          <a:extLst>
            <a:ext uri="{FF2B5EF4-FFF2-40B4-BE49-F238E27FC236}">
              <a16:creationId xmlns:a16="http://schemas.microsoft.com/office/drawing/2014/main" id="{4BA5F425-F441-4300-B4AD-BADD1131609B}"/>
            </a:ext>
          </a:extLst>
        </xdr:cNvPr>
        <xdr:cNvSpPr txBox="1"/>
      </xdr:nvSpPr>
      <xdr:spPr>
        <a:xfrm>
          <a:off x="3844492" y="849084"/>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0" i="0" u="none" strike="noStrike">
              <a:solidFill>
                <a:sysClr val="windowText" lastClr="000000"/>
              </a:solidFill>
              <a:latin typeface="Aptos Narrow"/>
              <a:ea typeface="+mn-ea"/>
              <a:cs typeface="+mn-cs"/>
            </a:rPr>
            <a:t>On Time</a:t>
          </a:r>
        </a:p>
      </xdr:txBody>
    </xdr:sp>
    <xdr:clientData/>
  </xdr:twoCellAnchor>
  <xdr:twoCellAnchor>
    <xdr:from>
      <xdr:col>6</xdr:col>
      <xdr:colOff>87086</xdr:colOff>
      <xdr:row>5</xdr:row>
      <xdr:rowOff>32656</xdr:rowOff>
    </xdr:from>
    <xdr:to>
      <xdr:col>6</xdr:col>
      <xdr:colOff>185057</xdr:colOff>
      <xdr:row>5</xdr:row>
      <xdr:rowOff>119741</xdr:rowOff>
    </xdr:to>
    <xdr:sp macro="" textlink="">
      <xdr:nvSpPr>
        <xdr:cNvPr id="49" name="Oval 48">
          <a:extLst>
            <a:ext uri="{FF2B5EF4-FFF2-40B4-BE49-F238E27FC236}">
              <a16:creationId xmlns:a16="http://schemas.microsoft.com/office/drawing/2014/main" id="{294CA5D6-4145-4ECF-88D3-C836AC1248B9}"/>
            </a:ext>
          </a:extLst>
        </xdr:cNvPr>
        <xdr:cNvSpPr/>
      </xdr:nvSpPr>
      <xdr:spPr>
        <a:xfrm>
          <a:off x="3744686" y="957942"/>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oneCellAnchor>
    <xdr:from>
      <xdr:col>8</xdr:col>
      <xdr:colOff>544283</xdr:colOff>
      <xdr:row>6</xdr:row>
      <xdr:rowOff>130628</xdr:rowOff>
    </xdr:from>
    <xdr:ext cx="1306285" cy="448974"/>
    <xdr:sp macro="" textlink="Pivot_Table!C5">
      <xdr:nvSpPr>
        <xdr:cNvPr id="50" name="TextBox 49">
          <a:extLst>
            <a:ext uri="{FF2B5EF4-FFF2-40B4-BE49-F238E27FC236}">
              <a16:creationId xmlns:a16="http://schemas.microsoft.com/office/drawing/2014/main" id="{84BB268C-26FA-4B7E-8217-9952355DE59D}"/>
            </a:ext>
          </a:extLst>
        </xdr:cNvPr>
        <xdr:cNvSpPr txBox="1"/>
      </xdr:nvSpPr>
      <xdr:spPr>
        <a:xfrm>
          <a:off x="5421083" y="1240971"/>
          <a:ext cx="1306285" cy="448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fld id="{E35C7998-66FF-481A-A438-D20EC8EBC1AE}" type="TxLink">
            <a:rPr lang="en-US" sz="2800" b="1" i="0" u="none" strike="noStrike">
              <a:solidFill>
                <a:schemeClr val="tx1"/>
              </a:solidFill>
              <a:latin typeface="Aptos Narrow"/>
              <a:ea typeface="+mn-ea"/>
              <a:cs typeface="+mn-cs"/>
            </a:rPr>
            <a:pPr marL="0" indent="0" algn="l"/>
            <a:t> $2,145 </a:t>
          </a:fld>
          <a:endParaRPr lang="en-US" sz="2800" b="1" i="0" u="none" strike="noStrike">
            <a:solidFill>
              <a:schemeClr val="tx1"/>
            </a:solidFill>
            <a:latin typeface="Aptos Narrow"/>
            <a:ea typeface="+mn-ea"/>
            <a:cs typeface="+mn-cs"/>
          </a:endParaRPr>
        </a:p>
      </xdr:txBody>
    </xdr:sp>
    <xdr:clientData/>
  </xdr:oneCellAnchor>
  <xdr:twoCellAnchor>
    <xdr:from>
      <xdr:col>9</xdr:col>
      <xdr:colOff>26833</xdr:colOff>
      <xdr:row>8</xdr:row>
      <xdr:rowOff>174172</xdr:rowOff>
    </xdr:from>
    <xdr:to>
      <xdr:col>10</xdr:col>
      <xdr:colOff>435428</xdr:colOff>
      <xdr:row>10</xdr:row>
      <xdr:rowOff>84263</xdr:rowOff>
    </xdr:to>
    <xdr:sp macro="" textlink="">
      <xdr:nvSpPr>
        <xdr:cNvPr id="51" name="TextBox 50">
          <a:extLst>
            <a:ext uri="{FF2B5EF4-FFF2-40B4-BE49-F238E27FC236}">
              <a16:creationId xmlns:a16="http://schemas.microsoft.com/office/drawing/2014/main" id="{6B873021-6558-4C97-89B9-7D45EBF4CD1E}"/>
            </a:ext>
          </a:extLst>
        </xdr:cNvPr>
        <xdr:cNvSpPr txBox="1"/>
      </xdr:nvSpPr>
      <xdr:spPr>
        <a:xfrm>
          <a:off x="5513233" y="1654629"/>
          <a:ext cx="101819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b="0" i="0" u="none" strike="noStrike">
              <a:solidFill>
                <a:sysClr val="windowText" lastClr="000000"/>
              </a:solidFill>
              <a:latin typeface="Aptos Narrow"/>
              <a:ea typeface="+mn-ea"/>
              <a:cs typeface="+mn-cs"/>
            </a:rPr>
            <a:t>North Region</a:t>
          </a:r>
        </a:p>
      </xdr:txBody>
    </xdr:sp>
    <xdr:clientData/>
  </xdr:twoCellAnchor>
  <xdr:twoCellAnchor>
    <xdr:from>
      <xdr:col>9</xdr:col>
      <xdr:colOff>230435</xdr:colOff>
      <xdr:row>4</xdr:row>
      <xdr:rowOff>108855</xdr:rowOff>
    </xdr:from>
    <xdr:to>
      <xdr:col>10</xdr:col>
      <xdr:colOff>411821</xdr:colOff>
      <xdr:row>6</xdr:row>
      <xdr:rowOff>50237</xdr:rowOff>
    </xdr:to>
    <xdr:sp macro="" textlink="">
      <xdr:nvSpPr>
        <xdr:cNvPr id="52" name="TextBox 51">
          <a:extLst>
            <a:ext uri="{FF2B5EF4-FFF2-40B4-BE49-F238E27FC236}">
              <a16:creationId xmlns:a16="http://schemas.microsoft.com/office/drawing/2014/main" id="{F4F7C032-8D5D-4BC3-83D0-EFF882FAD15C}"/>
            </a:ext>
          </a:extLst>
        </xdr:cNvPr>
        <xdr:cNvSpPr txBox="1"/>
      </xdr:nvSpPr>
      <xdr:spPr>
        <a:xfrm>
          <a:off x="5716835" y="849084"/>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0" i="0" u="none" strike="noStrike">
              <a:solidFill>
                <a:sysClr val="windowText" lastClr="000000"/>
              </a:solidFill>
              <a:latin typeface="Aptos Narrow"/>
              <a:ea typeface="+mn-ea"/>
              <a:cs typeface="+mn-cs"/>
            </a:rPr>
            <a:t>On Time</a:t>
          </a:r>
        </a:p>
      </xdr:txBody>
    </xdr:sp>
    <xdr:clientData/>
  </xdr:twoCellAnchor>
  <xdr:twoCellAnchor>
    <xdr:from>
      <xdr:col>9</xdr:col>
      <xdr:colOff>130629</xdr:colOff>
      <xdr:row>5</xdr:row>
      <xdr:rowOff>32656</xdr:rowOff>
    </xdr:from>
    <xdr:to>
      <xdr:col>9</xdr:col>
      <xdr:colOff>228600</xdr:colOff>
      <xdr:row>5</xdr:row>
      <xdr:rowOff>119741</xdr:rowOff>
    </xdr:to>
    <xdr:sp macro="" textlink="">
      <xdr:nvSpPr>
        <xdr:cNvPr id="53" name="Oval 52">
          <a:extLst>
            <a:ext uri="{FF2B5EF4-FFF2-40B4-BE49-F238E27FC236}">
              <a16:creationId xmlns:a16="http://schemas.microsoft.com/office/drawing/2014/main" id="{16A97FEC-42B2-49E7-A1D4-24BC18C271BA}"/>
            </a:ext>
          </a:extLst>
        </xdr:cNvPr>
        <xdr:cNvSpPr/>
      </xdr:nvSpPr>
      <xdr:spPr>
        <a:xfrm>
          <a:off x="5617029" y="957942"/>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oneCellAnchor>
    <xdr:from>
      <xdr:col>11</xdr:col>
      <xdr:colOff>522512</xdr:colOff>
      <xdr:row>6</xdr:row>
      <xdr:rowOff>130628</xdr:rowOff>
    </xdr:from>
    <xdr:ext cx="1306285" cy="448974"/>
    <xdr:sp macro="" textlink="Pivot_Table!C6">
      <xdr:nvSpPr>
        <xdr:cNvPr id="54" name="TextBox 53">
          <a:extLst>
            <a:ext uri="{FF2B5EF4-FFF2-40B4-BE49-F238E27FC236}">
              <a16:creationId xmlns:a16="http://schemas.microsoft.com/office/drawing/2014/main" id="{409F6B5B-71C3-4CA3-A5F8-72E7FDB8498F}"/>
            </a:ext>
          </a:extLst>
        </xdr:cNvPr>
        <xdr:cNvSpPr txBox="1"/>
      </xdr:nvSpPr>
      <xdr:spPr>
        <a:xfrm>
          <a:off x="7228112" y="1240971"/>
          <a:ext cx="1306285" cy="448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fld id="{F9948627-6B90-4F3F-971A-D05B44B31EBC}" type="TxLink">
            <a:rPr lang="en-US" sz="2800" b="1" i="0" u="none" strike="noStrike">
              <a:solidFill>
                <a:schemeClr val="tx1"/>
              </a:solidFill>
              <a:latin typeface="Aptos Narrow"/>
              <a:ea typeface="+mn-ea"/>
              <a:cs typeface="+mn-cs"/>
            </a:rPr>
            <a:pPr marL="0" indent="0" algn="l"/>
            <a:t> $2,167 </a:t>
          </a:fld>
          <a:endParaRPr lang="en-US" sz="2800" b="1" i="0" u="none" strike="noStrike">
            <a:solidFill>
              <a:schemeClr val="tx1"/>
            </a:solidFill>
            <a:latin typeface="Aptos Narrow"/>
            <a:ea typeface="+mn-ea"/>
            <a:cs typeface="+mn-cs"/>
          </a:endParaRPr>
        </a:p>
      </xdr:txBody>
    </xdr:sp>
    <xdr:clientData/>
  </xdr:oneCellAnchor>
  <xdr:twoCellAnchor>
    <xdr:from>
      <xdr:col>12</xdr:col>
      <xdr:colOff>5062</xdr:colOff>
      <xdr:row>8</xdr:row>
      <xdr:rowOff>174172</xdr:rowOff>
    </xdr:from>
    <xdr:to>
      <xdr:col>13</xdr:col>
      <xdr:colOff>413657</xdr:colOff>
      <xdr:row>10</xdr:row>
      <xdr:rowOff>84263</xdr:rowOff>
    </xdr:to>
    <xdr:sp macro="" textlink="">
      <xdr:nvSpPr>
        <xdr:cNvPr id="55" name="TextBox 54">
          <a:extLst>
            <a:ext uri="{FF2B5EF4-FFF2-40B4-BE49-F238E27FC236}">
              <a16:creationId xmlns:a16="http://schemas.microsoft.com/office/drawing/2014/main" id="{2C53EA37-BED6-46F9-843F-AE3E8F2AFD5F}"/>
            </a:ext>
          </a:extLst>
        </xdr:cNvPr>
        <xdr:cNvSpPr txBox="1"/>
      </xdr:nvSpPr>
      <xdr:spPr>
        <a:xfrm>
          <a:off x="7320262" y="1654629"/>
          <a:ext cx="101819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b="0" i="0" u="none" strike="noStrike">
              <a:solidFill>
                <a:sysClr val="windowText" lastClr="000000"/>
              </a:solidFill>
              <a:latin typeface="Aptos Narrow"/>
              <a:ea typeface="+mn-ea"/>
              <a:cs typeface="+mn-cs"/>
            </a:rPr>
            <a:t>South</a:t>
          </a:r>
          <a:r>
            <a:rPr lang="en-US" sz="1200" b="0" i="0" u="none" strike="noStrike" baseline="0">
              <a:solidFill>
                <a:sysClr val="windowText" lastClr="000000"/>
              </a:solidFill>
              <a:latin typeface="Aptos Narrow"/>
              <a:ea typeface="+mn-ea"/>
              <a:cs typeface="+mn-cs"/>
            </a:rPr>
            <a:t> Region</a:t>
          </a:r>
          <a:endParaRPr lang="en-US" sz="1200" b="0" i="0" u="none" strike="noStrike">
            <a:solidFill>
              <a:sysClr val="windowText" lastClr="000000"/>
            </a:solidFill>
            <a:latin typeface="Aptos Narrow"/>
            <a:ea typeface="+mn-ea"/>
            <a:cs typeface="+mn-cs"/>
          </a:endParaRPr>
        </a:p>
      </xdr:txBody>
    </xdr:sp>
    <xdr:clientData/>
  </xdr:twoCellAnchor>
  <xdr:twoCellAnchor>
    <xdr:from>
      <xdr:col>12</xdr:col>
      <xdr:colOff>208664</xdr:colOff>
      <xdr:row>4</xdr:row>
      <xdr:rowOff>108855</xdr:rowOff>
    </xdr:from>
    <xdr:to>
      <xdr:col>13</xdr:col>
      <xdr:colOff>390050</xdr:colOff>
      <xdr:row>6</xdr:row>
      <xdr:rowOff>50237</xdr:rowOff>
    </xdr:to>
    <xdr:sp macro="" textlink="">
      <xdr:nvSpPr>
        <xdr:cNvPr id="56" name="TextBox 55">
          <a:extLst>
            <a:ext uri="{FF2B5EF4-FFF2-40B4-BE49-F238E27FC236}">
              <a16:creationId xmlns:a16="http://schemas.microsoft.com/office/drawing/2014/main" id="{F2C7BB80-4D03-485B-B0B2-8AEB4EEB6147}"/>
            </a:ext>
          </a:extLst>
        </xdr:cNvPr>
        <xdr:cNvSpPr txBox="1"/>
      </xdr:nvSpPr>
      <xdr:spPr>
        <a:xfrm>
          <a:off x="7523864" y="849084"/>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0" i="0" u="none" strike="noStrike">
              <a:solidFill>
                <a:sysClr val="windowText" lastClr="000000"/>
              </a:solidFill>
              <a:latin typeface="Aptos Narrow"/>
              <a:ea typeface="+mn-ea"/>
              <a:cs typeface="+mn-cs"/>
            </a:rPr>
            <a:t>On Time</a:t>
          </a:r>
        </a:p>
      </xdr:txBody>
    </xdr:sp>
    <xdr:clientData/>
  </xdr:twoCellAnchor>
  <xdr:twoCellAnchor>
    <xdr:from>
      <xdr:col>12</xdr:col>
      <xdr:colOff>108858</xdr:colOff>
      <xdr:row>5</xdr:row>
      <xdr:rowOff>32656</xdr:rowOff>
    </xdr:from>
    <xdr:to>
      <xdr:col>12</xdr:col>
      <xdr:colOff>206829</xdr:colOff>
      <xdr:row>5</xdr:row>
      <xdr:rowOff>119741</xdr:rowOff>
    </xdr:to>
    <xdr:sp macro="" textlink="">
      <xdr:nvSpPr>
        <xdr:cNvPr id="57" name="Oval 56">
          <a:extLst>
            <a:ext uri="{FF2B5EF4-FFF2-40B4-BE49-F238E27FC236}">
              <a16:creationId xmlns:a16="http://schemas.microsoft.com/office/drawing/2014/main" id="{9B510480-0F9C-49FC-88D7-4239F0A8C34D}"/>
            </a:ext>
          </a:extLst>
        </xdr:cNvPr>
        <xdr:cNvSpPr/>
      </xdr:nvSpPr>
      <xdr:spPr>
        <a:xfrm>
          <a:off x="7424058" y="957942"/>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oneCellAnchor>
    <xdr:from>
      <xdr:col>14</xdr:col>
      <xdr:colOff>533398</xdr:colOff>
      <xdr:row>6</xdr:row>
      <xdr:rowOff>130628</xdr:rowOff>
    </xdr:from>
    <xdr:ext cx="1306285" cy="448974"/>
    <xdr:sp macro="" textlink="Pivot_Table!C7">
      <xdr:nvSpPr>
        <xdr:cNvPr id="58" name="TextBox 57">
          <a:extLst>
            <a:ext uri="{FF2B5EF4-FFF2-40B4-BE49-F238E27FC236}">
              <a16:creationId xmlns:a16="http://schemas.microsoft.com/office/drawing/2014/main" id="{E74F194B-7E88-4A29-BC8A-1D865F4F19BF}"/>
            </a:ext>
          </a:extLst>
        </xdr:cNvPr>
        <xdr:cNvSpPr txBox="1"/>
      </xdr:nvSpPr>
      <xdr:spPr>
        <a:xfrm>
          <a:off x="9067798" y="1240971"/>
          <a:ext cx="1306285" cy="448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fld id="{F9394810-CA63-4880-85DC-17C076333F91}" type="TxLink">
            <a:rPr lang="en-US" sz="2800" b="1" i="0" u="none" strike="noStrike">
              <a:solidFill>
                <a:schemeClr val="tx1"/>
              </a:solidFill>
              <a:latin typeface="Aptos Narrow"/>
              <a:ea typeface="+mn-ea"/>
              <a:cs typeface="+mn-cs"/>
            </a:rPr>
            <a:pPr marL="0" indent="0" algn="l"/>
            <a:t> $1,624 </a:t>
          </a:fld>
          <a:endParaRPr lang="en-US" sz="2800" b="1" i="0" u="none" strike="noStrike">
            <a:solidFill>
              <a:schemeClr val="tx1"/>
            </a:solidFill>
            <a:latin typeface="Aptos Narrow"/>
            <a:ea typeface="+mn-ea"/>
            <a:cs typeface="+mn-cs"/>
          </a:endParaRPr>
        </a:p>
      </xdr:txBody>
    </xdr:sp>
    <xdr:clientData/>
  </xdr:oneCellAnchor>
  <xdr:twoCellAnchor>
    <xdr:from>
      <xdr:col>15</xdr:col>
      <xdr:colOff>15948</xdr:colOff>
      <xdr:row>8</xdr:row>
      <xdr:rowOff>174172</xdr:rowOff>
    </xdr:from>
    <xdr:to>
      <xdr:col>16</xdr:col>
      <xdr:colOff>424543</xdr:colOff>
      <xdr:row>10</xdr:row>
      <xdr:rowOff>84263</xdr:rowOff>
    </xdr:to>
    <xdr:sp macro="" textlink="">
      <xdr:nvSpPr>
        <xdr:cNvPr id="59" name="TextBox 58">
          <a:extLst>
            <a:ext uri="{FF2B5EF4-FFF2-40B4-BE49-F238E27FC236}">
              <a16:creationId xmlns:a16="http://schemas.microsoft.com/office/drawing/2014/main" id="{29E08D7B-34DF-44ED-9520-CF46775C8E8C}"/>
            </a:ext>
          </a:extLst>
        </xdr:cNvPr>
        <xdr:cNvSpPr txBox="1"/>
      </xdr:nvSpPr>
      <xdr:spPr>
        <a:xfrm>
          <a:off x="9159948" y="1654629"/>
          <a:ext cx="101819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b="0" i="0" u="none" strike="noStrike">
              <a:solidFill>
                <a:sysClr val="windowText" lastClr="000000"/>
              </a:solidFill>
              <a:latin typeface="Aptos Narrow"/>
              <a:ea typeface="+mn-ea"/>
              <a:cs typeface="+mn-cs"/>
            </a:rPr>
            <a:t>West Region</a:t>
          </a:r>
        </a:p>
      </xdr:txBody>
    </xdr:sp>
    <xdr:clientData/>
  </xdr:twoCellAnchor>
  <xdr:twoCellAnchor>
    <xdr:from>
      <xdr:col>15</xdr:col>
      <xdr:colOff>219550</xdr:colOff>
      <xdr:row>4</xdr:row>
      <xdr:rowOff>108855</xdr:rowOff>
    </xdr:from>
    <xdr:to>
      <xdr:col>16</xdr:col>
      <xdr:colOff>400936</xdr:colOff>
      <xdr:row>6</xdr:row>
      <xdr:rowOff>50237</xdr:rowOff>
    </xdr:to>
    <xdr:sp macro="" textlink="">
      <xdr:nvSpPr>
        <xdr:cNvPr id="60" name="TextBox 59">
          <a:extLst>
            <a:ext uri="{FF2B5EF4-FFF2-40B4-BE49-F238E27FC236}">
              <a16:creationId xmlns:a16="http://schemas.microsoft.com/office/drawing/2014/main" id="{4CEFE218-8107-4968-91D0-C9B0E72F4E46}"/>
            </a:ext>
          </a:extLst>
        </xdr:cNvPr>
        <xdr:cNvSpPr txBox="1"/>
      </xdr:nvSpPr>
      <xdr:spPr>
        <a:xfrm>
          <a:off x="9363550" y="849084"/>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0" i="0" u="none" strike="noStrike">
              <a:solidFill>
                <a:sysClr val="windowText" lastClr="000000"/>
              </a:solidFill>
              <a:latin typeface="Aptos Narrow"/>
              <a:ea typeface="+mn-ea"/>
              <a:cs typeface="+mn-cs"/>
            </a:rPr>
            <a:t>On Time</a:t>
          </a:r>
        </a:p>
      </xdr:txBody>
    </xdr:sp>
    <xdr:clientData/>
  </xdr:twoCellAnchor>
  <xdr:twoCellAnchor>
    <xdr:from>
      <xdr:col>15</xdr:col>
      <xdr:colOff>119744</xdr:colOff>
      <xdr:row>5</xdr:row>
      <xdr:rowOff>32656</xdr:rowOff>
    </xdr:from>
    <xdr:to>
      <xdr:col>15</xdr:col>
      <xdr:colOff>217715</xdr:colOff>
      <xdr:row>5</xdr:row>
      <xdr:rowOff>119741</xdr:rowOff>
    </xdr:to>
    <xdr:sp macro="" textlink="">
      <xdr:nvSpPr>
        <xdr:cNvPr id="61" name="Oval 60">
          <a:extLst>
            <a:ext uri="{FF2B5EF4-FFF2-40B4-BE49-F238E27FC236}">
              <a16:creationId xmlns:a16="http://schemas.microsoft.com/office/drawing/2014/main" id="{A6E4111A-66D1-4319-8245-D0380E819291}"/>
            </a:ext>
          </a:extLst>
        </xdr:cNvPr>
        <xdr:cNvSpPr/>
      </xdr:nvSpPr>
      <xdr:spPr>
        <a:xfrm>
          <a:off x="9263744" y="957942"/>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391886</xdr:colOff>
      <xdr:row>11</xdr:row>
      <xdr:rowOff>87081</xdr:rowOff>
    </xdr:from>
    <xdr:to>
      <xdr:col>6</xdr:col>
      <xdr:colOff>9792</xdr:colOff>
      <xdr:row>18</xdr:row>
      <xdr:rowOff>51681</xdr:rowOff>
    </xdr:to>
    <xdr:sp macro="" textlink="">
      <xdr:nvSpPr>
        <xdr:cNvPr id="62" name="Rectangle 61">
          <a:extLst>
            <a:ext uri="{FF2B5EF4-FFF2-40B4-BE49-F238E27FC236}">
              <a16:creationId xmlns:a16="http://schemas.microsoft.com/office/drawing/2014/main" id="{BA651A51-1F73-4EAC-8264-5DEA7C7CF6EE}"/>
            </a:ext>
          </a:extLst>
        </xdr:cNvPr>
        <xdr:cNvSpPr/>
      </xdr:nvSpPr>
      <xdr:spPr>
        <a:xfrm>
          <a:off x="1611086" y="2122710"/>
          <a:ext cx="2056306" cy="1260000"/>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331630</xdr:colOff>
      <xdr:row>14</xdr:row>
      <xdr:rowOff>43546</xdr:rowOff>
    </xdr:from>
    <xdr:to>
      <xdr:col>3</xdr:col>
      <xdr:colOff>293911</xdr:colOff>
      <xdr:row>17</xdr:row>
      <xdr:rowOff>54431</xdr:rowOff>
    </xdr:to>
    <xdr:sp macro="" textlink="">
      <xdr:nvSpPr>
        <xdr:cNvPr id="63" name="TextBox 62">
          <a:extLst>
            <a:ext uri="{FF2B5EF4-FFF2-40B4-BE49-F238E27FC236}">
              <a16:creationId xmlns:a16="http://schemas.microsoft.com/office/drawing/2014/main" id="{D1CDD87D-CF48-498B-9147-A626D8D3D013}"/>
            </a:ext>
          </a:extLst>
        </xdr:cNvPr>
        <xdr:cNvSpPr txBox="1"/>
      </xdr:nvSpPr>
      <xdr:spPr>
        <a:xfrm>
          <a:off x="1550830" y="2634346"/>
          <a:ext cx="571881" cy="5660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b="0" i="0" u="none" strike="noStrike">
              <a:solidFill>
                <a:sysClr val="windowText" lastClr="000000"/>
              </a:solidFill>
              <a:latin typeface="Aptos Narrow"/>
              <a:ea typeface="+mn-ea"/>
              <a:cs typeface="+mn-cs"/>
            </a:rPr>
            <a:t>Total </a:t>
          </a:r>
          <a:r>
            <a:rPr lang="en-US" sz="1400" b="0" i="0" u="none" strike="noStrike">
              <a:solidFill>
                <a:sysClr val="windowText" lastClr="000000"/>
              </a:solidFill>
              <a:latin typeface="Aptos Narrow"/>
              <a:ea typeface="+mn-ea"/>
              <a:cs typeface="+mn-cs"/>
            </a:rPr>
            <a:t>Sales</a:t>
          </a:r>
          <a:endParaRPr lang="en-US" sz="1200" b="0" i="0" u="none" strike="noStrike">
            <a:solidFill>
              <a:sysClr val="windowText" lastClr="000000"/>
            </a:solidFill>
            <a:latin typeface="Aptos Narrow"/>
            <a:ea typeface="+mn-ea"/>
            <a:cs typeface="+mn-cs"/>
          </a:endParaRPr>
        </a:p>
      </xdr:txBody>
    </xdr:sp>
    <xdr:clientData/>
  </xdr:twoCellAnchor>
  <xdr:twoCellAnchor>
    <xdr:from>
      <xdr:col>2</xdr:col>
      <xdr:colOff>535232</xdr:colOff>
      <xdr:row>12</xdr:row>
      <xdr:rowOff>21769</xdr:rowOff>
    </xdr:from>
    <xdr:to>
      <xdr:col>4</xdr:col>
      <xdr:colOff>107018</xdr:colOff>
      <xdr:row>13</xdr:row>
      <xdr:rowOff>148208</xdr:rowOff>
    </xdr:to>
    <xdr:sp macro="" textlink="">
      <xdr:nvSpPr>
        <xdr:cNvPr id="64" name="TextBox 63">
          <a:extLst>
            <a:ext uri="{FF2B5EF4-FFF2-40B4-BE49-F238E27FC236}">
              <a16:creationId xmlns:a16="http://schemas.microsoft.com/office/drawing/2014/main" id="{B63B059B-8E26-4DF1-BCDD-ACE5973EC687}"/>
            </a:ext>
          </a:extLst>
        </xdr:cNvPr>
        <xdr:cNvSpPr txBox="1"/>
      </xdr:nvSpPr>
      <xdr:spPr>
        <a:xfrm>
          <a:off x="1754432" y="2242455"/>
          <a:ext cx="79098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1400" b="1" i="0" u="none" strike="noStrike">
              <a:solidFill>
                <a:sysClr val="windowText" lastClr="000000"/>
              </a:solidFill>
              <a:latin typeface="Aptos Narrow"/>
              <a:ea typeface="+mn-ea"/>
              <a:cs typeface="+mn-cs"/>
            </a:rPr>
            <a:t>On Time</a:t>
          </a:r>
        </a:p>
      </xdr:txBody>
    </xdr:sp>
    <xdr:clientData/>
  </xdr:twoCellAnchor>
  <xdr:twoCellAnchor>
    <xdr:from>
      <xdr:col>2</xdr:col>
      <xdr:colOff>435426</xdr:colOff>
      <xdr:row>12</xdr:row>
      <xdr:rowOff>130627</xdr:rowOff>
    </xdr:from>
    <xdr:to>
      <xdr:col>2</xdr:col>
      <xdr:colOff>533397</xdr:colOff>
      <xdr:row>13</xdr:row>
      <xdr:rowOff>32655</xdr:rowOff>
    </xdr:to>
    <xdr:sp macro="" textlink="">
      <xdr:nvSpPr>
        <xdr:cNvPr id="65" name="Oval 64">
          <a:extLst>
            <a:ext uri="{FF2B5EF4-FFF2-40B4-BE49-F238E27FC236}">
              <a16:creationId xmlns:a16="http://schemas.microsoft.com/office/drawing/2014/main" id="{F35DFA9F-BD9B-48D2-BB68-4EF42DE97596}"/>
            </a:ext>
          </a:extLst>
        </xdr:cNvPr>
        <xdr:cNvSpPr/>
      </xdr:nvSpPr>
      <xdr:spPr>
        <a:xfrm>
          <a:off x="1654626" y="2351313"/>
          <a:ext cx="97971" cy="87085"/>
        </a:xfrm>
        <a:prstGeom prst="ellips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239482</xdr:colOff>
      <xdr:row>14</xdr:row>
      <xdr:rowOff>32657</xdr:rowOff>
    </xdr:from>
    <xdr:to>
      <xdr:col>5</xdr:col>
      <xdr:colOff>566057</xdr:colOff>
      <xdr:row>17</xdr:row>
      <xdr:rowOff>21774</xdr:rowOff>
    </xdr:to>
    <xdr:sp macro="" textlink="Pivot_Table!F16">
      <xdr:nvSpPr>
        <xdr:cNvPr id="66" name="TextBox 65">
          <a:extLst>
            <a:ext uri="{FF2B5EF4-FFF2-40B4-BE49-F238E27FC236}">
              <a16:creationId xmlns:a16="http://schemas.microsoft.com/office/drawing/2014/main" id="{D907023C-9DF2-6827-DCA4-C1212E729078}"/>
            </a:ext>
          </a:extLst>
        </xdr:cNvPr>
        <xdr:cNvSpPr txBox="1"/>
      </xdr:nvSpPr>
      <xdr:spPr>
        <a:xfrm>
          <a:off x="2068282" y="2623457"/>
          <a:ext cx="1545775" cy="544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fld id="{6284F45E-F146-4BDD-B7EE-8C884882C42E}" type="TxLink">
            <a:rPr lang="en-US" sz="2800" b="1" i="0" u="none" strike="noStrike">
              <a:solidFill>
                <a:schemeClr val="tx1"/>
              </a:solidFill>
              <a:latin typeface="Aptos Narrow"/>
              <a:ea typeface="+mn-ea"/>
              <a:cs typeface="+mn-cs"/>
            </a:rPr>
            <a:pPr marL="0" indent="0" algn="l"/>
            <a:t> $208,771 </a:t>
          </a:fld>
          <a:endParaRPr lang="en-US" sz="2800" b="1" i="0" u="none" strike="noStrike">
            <a:solidFill>
              <a:schemeClr val="tx1"/>
            </a:solidFill>
            <a:latin typeface="Aptos Narrow"/>
            <a:ea typeface="+mn-ea"/>
            <a:cs typeface="+mn-cs"/>
          </a:endParaRPr>
        </a:p>
      </xdr:txBody>
    </xdr:sp>
    <xdr:clientData/>
  </xdr:twoCellAnchor>
  <xdr:twoCellAnchor>
    <xdr:from>
      <xdr:col>2</xdr:col>
      <xdr:colOff>391887</xdr:colOff>
      <xdr:row>18</xdr:row>
      <xdr:rowOff>163285</xdr:rowOff>
    </xdr:from>
    <xdr:to>
      <xdr:col>6</xdr:col>
      <xdr:colOff>0</xdr:colOff>
      <xdr:row>36</xdr:row>
      <xdr:rowOff>54430</xdr:rowOff>
    </xdr:to>
    <xdr:sp macro="" textlink="">
      <xdr:nvSpPr>
        <xdr:cNvPr id="67" name="Rectangle 66">
          <a:extLst>
            <a:ext uri="{FF2B5EF4-FFF2-40B4-BE49-F238E27FC236}">
              <a16:creationId xmlns:a16="http://schemas.microsoft.com/office/drawing/2014/main" id="{ABAEB53A-DC31-466B-97DA-DAE4EC52A13C}"/>
            </a:ext>
          </a:extLst>
        </xdr:cNvPr>
        <xdr:cNvSpPr/>
      </xdr:nvSpPr>
      <xdr:spPr>
        <a:xfrm>
          <a:off x="1611087" y="3494314"/>
          <a:ext cx="2046513" cy="3222173"/>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370114</xdr:colOff>
      <xdr:row>0</xdr:row>
      <xdr:rowOff>54428</xdr:rowOff>
    </xdr:from>
    <xdr:to>
      <xdr:col>6</xdr:col>
      <xdr:colOff>441253</xdr:colOff>
      <xdr:row>2</xdr:row>
      <xdr:rowOff>54429</xdr:rowOff>
    </xdr:to>
    <xdr:sp macro="" textlink="">
      <xdr:nvSpPr>
        <xdr:cNvPr id="68" name="TextBox 67">
          <a:extLst>
            <a:ext uri="{FF2B5EF4-FFF2-40B4-BE49-F238E27FC236}">
              <a16:creationId xmlns:a16="http://schemas.microsoft.com/office/drawing/2014/main" id="{B70B5525-6245-4211-AEAA-E70BE76ADF5A}"/>
            </a:ext>
          </a:extLst>
        </xdr:cNvPr>
        <xdr:cNvSpPr txBox="1"/>
      </xdr:nvSpPr>
      <xdr:spPr>
        <a:xfrm>
          <a:off x="1589314" y="54428"/>
          <a:ext cx="2509539" cy="37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2400" b="1" i="0" u="none" strike="noStrike">
              <a:solidFill>
                <a:schemeClr val="bg1"/>
              </a:solidFill>
              <a:latin typeface="Aptos Narrow"/>
              <a:ea typeface="+mn-ea"/>
              <a:cs typeface="+mn-cs"/>
            </a:rPr>
            <a:t>SALES TRACKING</a:t>
          </a:r>
        </a:p>
      </xdr:txBody>
    </xdr:sp>
    <xdr:clientData/>
  </xdr:twoCellAnchor>
  <xdr:twoCellAnchor>
    <xdr:from>
      <xdr:col>2</xdr:col>
      <xdr:colOff>418717</xdr:colOff>
      <xdr:row>19</xdr:row>
      <xdr:rowOff>43542</xdr:rowOff>
    </xdr:from>
    <xdr:to>
      <xdr:col>5</xdr:col>
      <xdr:colOff>555170</xdr:colOff>
      <xdr:row>22</xdr:row>
      <xdr:rowOff>81739</xdr:rowOff>
    </xdr:to>
    <xdr:sp macro="" textlink="">
      <xdr:nvSpPr>
        <xdr:cNvPr id="69" name="TextBox 68">
          <a:extLst>
            <a:ext uri="{FF2B5EF4-FFF2-40B4-BE49-F238E27FC236}">
              <a16:creationId xmlns:a16="http://schemas.microsoft.com/office/drawing/2014/main" id="{490A17BC-63F6-4664-918F-AC97F88FF26F}"/>
            </a:ext>
          </a:extLst>
        </xdr:cNvPr>
        <xdr:cNvSpPr txBox="1"/>
      </xdr:nvSpPr>
      <xdr:spPr>
        <a:xfrm>
          <a:off x="1637917" y="3559628"/>
          <a:ext cx="1965253"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600" b="1" i="0" u="none" strike="noStrike">
              <a:solidFill>
                <a:sysClr val="windowText" lastClr="000000"/>
              </a:solidFill>
              <a:latin typeface="Aptos Narrow"/>
              <a:ea typeface="+mn-ea"/>
              <a:cs typeface="+mn-cs"/>
            </a:rPr>
            <a:t>Total Sales By Categories</a:t>
          </a:r>
        </a:p>
      </xdr:txBody>
    </xdr:sp>
    <xdr:clientData/>
  </xdr:twoCellAnchor>
  <xdr:twoCellAnchor>
    <xdr:from>
      <xdr:col>3</xdr:col>
      <xdr:colOff>174171</xdr:colOff>
      <xdr:row>23</xdr:row>
      <xdr:rowOff>21766</xdr:rowOff>
    </xdr:from>
    <xdr:to>
      <xdr:col>4</xdr:col>
      <xdr:colOff>555171</xdr:colOff>
      <xdr:row>24</xdr:row>
      <xdr:rowOff>116914</xdr:rowOff>
    </xdr:to>
    <xdr:sp macro="" textlink="Pivot_Table!E11">
      <xdr:nvSpPr>
        <xdr:cNvPr id="70" name="TextBox 69">
          <a:extLst>
            <a:ext uri="{FF2B5EF4-FFF2-40B4-BE49-F238E27FC236}">
              <a16:creationId xmlns:a16="http://schemas.microsoft.com/office/drawing/2014/main" id="{65ED73BD-9352-456B-98FE-30939390961F}"/>
            </a:ext>
          </a:extLst>
        </xdr:cNvPr>
        <xdr:cNvSpPr txBox="1"/>
      </xdr:nvSpPr>
      <xdr:spPr>
        <a:xfrm>
          <a:off x="2002971" y="4278080"/>
          <a:ext cx="9906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D233B0C4-59BD-403A-ACD9-E89F6B16F3B1}" type="TxLink">
            <a:rPr lang="en-US" sz="1200" b="0" i="0" u="none" strike="noStrike">
              <a:solidFill>
                <a:srgbClr val="000000"/>
              </a:solidFill>
              <a:latin typeface="Aptos Narrow"/>
              <a:ea typeface="+mn-ea"/>
              <a:cs typeface="+mn-cs"/>
            </a:rPr>
            <a:pPr marL="0" indent="0" algn="l"/>
            <a:t>Beauty</a:t>
          </a:fld>
          <a:endParaRPr lang="en-US" sz="1400" b="0" i="0" u="none" strike="noStrike">
            <a:solidFill>
              <a:sysClr val="windowText" lastClr="000000"/>
            </a:solidFill>
            <a:latin typeface="Aptos Narrow"/>
            <a:ea typeface="+mn-ea"/>
            <a:cs typeface="+mn-cs"/>
          </a:endParaRPr>
        </a:p>
      </xdr:txBody>
    </xdr:sp>
    <xdr:clientData/>
  </xdr:twoCellAnchor>
  <xdr:twoCellAnchor>
    <xdr:from>
      <xdr:col>4</xdr:col>
      <xdr:colOff>457201</xdr:colOff>
      <xdr:row>23</xdr:row>
      <xdr:rowOff>29026</xdr:rowOff>
    </xdr:from>
    <xdr:to>
      <xdr:col>5</xdr:col>
      <xdr:colOff>566059</xdr:colOff>
      <xdr:row>24</xdr:row>
      <xdr:rowOff>124174</xdr:rowOff>
    </xdr:to>
    <xdr:sp macro="" textlink="Pivot_Table!F11">
      <xdr:nvSpPr>
        <xdr:cNvPr id="71" name="TextBox 70">
          <a:extLst>
            <a:ext uri="{FF2B5EF4-FFF2-40B4-BE49-F238E27FC236}">
              <a16:creationId xmlns:a16="http://schemas.microsoft.com/office/drawing/2014/main" id="{0CE358C2-3657-476D-B000-88B802C6CB47}"/>
            </a:ext>
          </a:extLst>
        </xdr:cNvPr>
        <xdr:cNvSpPr txBox="1"/>
      </xdr:nvSpPr>
      <xdr:spPr>
        <a:xfrm>
          <a:off x="2895601" y="4285340"/>
          <a:ext cx="7184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446D6692-9EB6-4657-A102-392FDF6D0EAC}" type="TxLink">
            <a:rPr lang="en-US" sz="1200" b="0" i="0" u="none" strike="noStrike">
              <a:solidFill>
                <a:srgbClr val="000000"/>
              </a:solidFill>
              <a:latin typeface="Aptos Narrow"/>
              <a:ea typeface="+mn-ea"/>
              <a:cs typeface="+mn-cs"/>
            </a:rPr>
            <a:pPr marL="0" indent="0" algn="l"/>
            <a:t> $29,182 </a:t>
          </a:fld>
          <a:endParaRPr lang="en-US" sz="1200" b="0" i="0" u="none" strike="noStrike">
            <a:solidFill>
              <a:sysClr val="windowText" lastClr="000000"/>
            </a:solidFill>
            <a:latin typeface="Aptos Narrow"/>
            <a:ea typeface="+mn-ea"/>
            <a:cs typeface="+mn-cs"/>
          </a:endParaRPr>
        </a:p>
      </xdr:txBody>
    </xdr:sp>
    <xdr:clientData/>
  </xdr:twoCellAnchor>
  <xdr:twoCellAnchor>
    <xdr:from>
      <xdr:col>3</xdr:col>
      <xdr:colOff>163285</xdr:colOff>
      <xdr:row>25</xdr:row>
      <xdr:rowOff>175073</xdr:rowOff>
    </xdr:from>
    <xdr:to>
      <xdr:col>4</xdr:col>
      <xdr:colOff>544285</xdr:colOff>
      <xdr:row>27</xdr:row>
      <xdr:rowOff>85164</xdr:rowOff>
    </xdr:to>
    <xdr:sp macro="" textlink="Pivot_Table!E12">
      <xdr:nvSpPr>
        <xdr:cNvPr id="74" name="TextBox 73">
          <a:extLst>
            <a:ext uri="{FF2B5EF4-FFF2-40B4-BE49-F238E27FC236}">
              <a16:creationId xmlns:a16="http://schemas.microsoft.com/office/drawing/2014/main" id="{86E6993B-1224-4E67-994E-46D1A2044B38}"/>
            </a:ext>
          </a:extLst>
        </xdr:cNvPr>
        <xdr:cNvSpPr txBox="1"/>
      </xdr:nvSpPr>
      <xdr:spPr>
        <a:xfrm>
          <a:off x="1992085" y="4801502"/>
          <a:ext cx="9906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8DFB1767-D9C8-417D-A742-59DB8C0AD50F}" type="TxLink">
            <a:rPr lang="en-US" sz="1200" b="0" i="0" u="none" strike="noStrike">
              <a:solidFill>
                <a:srgbClr val="000000"/>
              </a:solidFill>
              <a:latin typeface="Aptos Narrow"/>
              <a:ea typeface="+mn-ea"/>
              <a:cs typeface="+mn-cs"/>
            </a:rPr>
            <a:pPr marL="0" indent="0" algn="l"/>
            <a:t>Clothing</a:t>
          </a:fld>
          <a:endParaRPr lang="en-US" sz="1400" b="0" i="0" u="none" strike="noStrike">
            <a:solidFill>
              <a:sysClr val="windowText" lastClr="000000"/>
            </a:solidFill>
            <a:latin typeface="Aptos Narrow"/>
            <a:ea typeface="+mn-ea"/>
            <a:cs typeface="+mn-cs"/>
          </a:endParaRPr>
        </a:p>
      </xdr:txBody>
    </xdr:sp>
    <xdr:clientData/>
  </xdr:twoCellAnchor>
  <xdr:twoCellAnchor>
    <xdr:from>
      <xdr:col>4</xdr:col>
      <xdr:colOff>446315</xdr:colOff>
      <xdr:row>25</xdr:row>
      <xdr:rowOff>182334</xdr:rowOff>
    </xdr:from>
    <xdr:to>
      <xdr:col>5</xdr:col>
      <xdr:colOff>555173</xdr:colOff>
      <xdr:row>27</xdr:row>
      <xdr:rowOff>92425</xdr:rowOff>
    </xdr:to>
    <xdr:sp macro="" textlink="Pivot_Table!F12">
      <xdr:nvSpPr>
        <xdr:cNvPr id="75" name="TextBox 74">
          <a:extLst>
            <a:ext uri="{FF2B5EF4-FFF2-40B4-BE49-F238E27FC236}">
              <a16:creationId xmlns:a16="http://schemas.microsoft.com/office/drawing/2014/main" id="{B9F93404-7707-41F6-BCA6-20BC9782366F}"/>
            </a:ext>
          </a:extLst>
        </xdr:cNvPr>
        <xdr:cNvSpPr txBox="1"/>
      </xdr:nvSpPr>
      <xdr:spPr>
        <a:xfrm>
          <a:off x="2884715" y="4808763"/>
          <a:ext cx="7184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4A3018FE-20C1-4506-8988-FD6AF053E744}" type="TxLink">
            <a:rPr lang="en-US" sz="1200" b="0" i="0" u="none" strike="noStrike">
              <a:solidFill>
                <a:srgbClr val="000000"/>
              </a:solidFill>
              <a:latin typeface="Aptos Narrow"/>
              <a:ea typeface="+mn-ea"/>
              <a:cs typeface="+mn-cs"/>
            </a:rPr>
            <a:pPr marL="0" indent="0" algn="l"/>
            <a:t> $27,014 </a:t>
          </a:fld>
          <a:endParaRPr lang="en-US" sz="1200" b="0" i="0" u="none" strike="noStrike">
            <a:solidFill>
              <a:sysClr val="windowText" lastClr="000000"/>
            </a:solidFill>
            <a:latin typeface="Aptos Narrow"/>
            <a:ea typeface="+mn-ea"/>
            <a:cs typeface="+mn-cs"/>
          </a:endParaRPr>
        </a:p>
      </xdr:txBody>
    </xdr:sp>
    <xdr:clientData/>
  </xdr:twoCellAnchor>
  <xdr:twoCellAnchor>
    <xdr:from>
      <xdr:col>3</xdr:col>
      <xdr:colOff>163285</xdr:colOff>
      <xdr:row>28</xdr:row>
      <xdr:rowOff>143324</xdr:rowOff>
    </xdr:from>
    <xdr:to>
      <xdr:col>4</xdr:col>
      <xdr:colOff>544285</xdr:colOff>
      <xdr:row>30</xdr:row>
      <xdr:rowOff>53415</xdr:rowOff>
    </xdr:to>
    <xdr:sp macro="" textlink="Pivot_Table!E13">
      <xdr:nvSpPr>
        <xdr:cNvPr id="76" name="TextBox 75">
          <a:extLst>
            <a:ext uri="{FF2B5EF4-FFF2-40B4-BE49-F238E27FC236}">
              <a16:creationId xmlns:a16="http://schemas.microsoft.com/office/drawing/2014/main" id="{686290E6-20C9-4ECF-A4B3-B5E7C6E2C7E7}"/>
            </a:ext>
          </a:extLst>
        </xdr:cNvPr>
        <xdr:cNvSpPr txBox="1"/>
      </xdr:nvSpPr>
      <xdr:spPr>
        <a:xfrm>
          <a:off x="1992085" y="5324924"/>
          <a:ext cx="9906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1D65086A-DCC4-455D-8CA4-9F9BF5344252}" type="TxLink">
            <a:rPr lang="en-US" sz="1200" b="0" i="0" u="none" strike="noStrike">
              <a:solidFill>
                <a:srgbClr val="000000"/>
              </a:solidFill>
              <a:latin typeface="Aptos Narrow"/>
              <a:ea typeface="+mn-ea"/>
              <a:cs typeface="+mn-cs"/>
            </a:rPr>
            <a:pPr marL="0" indent="0" algn="l"/>
            <a:t>Electronics</a:t>
          </a:fld>
          <a:endParaRPr lang="en-US" sz="1400" b="0" i="0" u="none" strike="noStrike">
            <a:solidFill>
              <a:sysClr val="windowText" lastClr="000000"/>
            </a:solidFill>
            <a:latin typeface="Aptos Narrow"/>
            <a:ea typeface="+mn-ea"/>
            <a:cs typeface="+mn-cs"/>
          </a:endParaRPr>
        </a:p>
      </xdr:txBody>
    </xdr:sp>
    <xdr:clientData/>
  </xdr:twoCellAnchor>
  <xdr:twoCellAnchor>
    <xdr:from>
      <xdr:col>4</xdr:col>
      <xdr:colOff>446315</xdr:colOff>
      <xdr:row>28</xdr:row>
      <xdr:rowOff>150586</xdr:rowOff>
    </xdr:from>
    <xdr:to>
      <xdr:col>5</xdr:col>
      <xdr:colOff>555173</xdr:colOff>
      <xdr:row>30</xdr:row>
      <xdr:rowOff>60677</xdr:rowOff>
    </xdr:to>
    <xdr:sp macro="" textlink="Pivot_Table!F13">
      <xdr:nvSpPr>
        <xdr:cNvPr id="77" name="TextBox 76">
          <a:extLst>
            <a:ext uri="{FF2B5EF4-FFF2-40B4-BE49-F238E27FC236}">
              <a16:creationId xmlns:a16="http://schemas.microsoft.com/office/drawing/2014/main" id="{D8FD9C07-B578-41A8-96B4-17E2281159FF}"/>
            </a:ext>
          </a:extLst>
        </xdr:cNvPr>
        <xdr:cNvSpPr txBox="1"/>
      </xdr:nvSpPr>
      <xdr:spPr>
        <a:xfrm>
          <a:off x="2884715" y="5332186"/>
          <a:ext cx="7184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025ACAE8-B55E-40A3-9707-07416261AEF5}" type="TxLink">
            <a:rPr lang="en-US" sz="1200" b="0" i="0" u="none" strike="noStrike">
              <a:solidFill>
                <a:srgbClr val="000000"/>
              </a:solidFill>
              <a:latin typeface="Aptos Narrow"/>
              <a:ea typeface="+mn-ea"/>
              <a:cs typeface="+mn-cs"/>
            </a:rPr>
            <a:pPr marL="0" indent="0" algn="l"/>
            <a:t> $39,310 </a:t>
          </a:fld>
          <a:endParaRPr lang="en-US" sz="1200" b="0" i="0" u="none" strike="noStrike">
            <a:solidFill>
              <a:sysClr val="windowText" lastClr="000000"/>
            </a:solidFill>
            <a:latin typeface="Aptos Narrow"/>
            <a:ea typeface="+mn-ea"/>
            <a:cs typeface="+mn-cs"/>
          </a:endParaRPr>
        </a:p>
      </xdr:txBody>
    </xdr:sp>
    <xdr:clientData/>
  </xdr:twoCellAnchor>
  <xdr:twoCellAnchor>
    <xdr:from>
      <xdr:col>3</xdr:col>
      <xdr:colOff>152399</xdr:colOff>
      <xdr:row>31</xdr:row>
      <xdr:rowOff>111575</xdr:rowOff>
    </xdr:from>
    <xdr:to>
      <xdr:col>4</xdr:col>
      <xdr:colOff>533399</xdr:colOff>
      <xdr:row>33</xdr:row>
      <xdr:rowOff>21665</xdr:rowOff>
    </xdr:to>
    <xdr:sp macro="" textlink="Pivot_Table!E14">
      <xdr:nvSpPr>
        <xdr:cNvPr id="78" name="TextBox 77">
          <a:extLst>
            <a:ext uri="{FF2B5EF4-FFF2-40B4-BE49-F238E27FC236}">
              <a16:creationId xmlns:a16="http://schemas.microsoft.com/office/drawing/2014/main" id="{013361AA-8C34-4336-B13C-21116C796D97}"/>
            </a:ext>
          </a:extLst>
        </xdr:cNvPr>
        <xdr:cNvSpPr txBox="1"/>
      </xdr:nvSpPr>
      <xdr:spPr>
        <a:xfrm>
          <a:off x="1981199" y="5848346"/>
          <a:ext cx="9906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4EBC38B1-0AF5-4F75-BC9B-C770528DC36F}" type="TxLink">
            <a:rPr lang="en-US" sz="1200" b="0" i="0" u="none" strike="noStrike">
              <a:solidFill>
                <a:srgbClr val="000000"/>
              </a:solidFill>
              <a:latin typeface="Aptos Narrow"/>
              <a:ea typeface="+mn-ea"/>
              <a:cs typeface="+mn-cs"/>
            </a:rPr>
            <a:pPr marL="0" indent="0" algn="l"/>
            <a:t>Home Goods</a:t>
          </a:fld>
          <a:endParaRPr lang="en-US" sz="1400" b="0" i="0" u="none" strike="noStrike">
            <a:solidFill>
              <a:sysClr val="windowText" lastClr="000000"/>
            </a:solidFill>
            <a:latin typeface="Aptos Narrow"/>
            <a:ea typeface="+mn-ea"/>
            <a:cs typeface="+mn-cs"/>
          </a:endParaRPr>
        </a:p>
      </xdr:txBody>
    </xdr:sp>
    <xdr:clientData/>
  </xdr:twoCellAnchor>
  <xdr:twoCellAnchor>
    <xdr:from>
      <xdr:col>4</xdr:col>
      <xdr:colOff>435429</xdr:colOff>
      <xdr:row>31</xdr:row>
      <xdr:rowOff>118838</xdr:rowOff>
    </xdr:from>
    <xdr:to>
      <xdr:col>5</xdr:col>
      <xdr:colOff>544287</xdr:colOff>
      <xdr:row>33</xdr:row>
      <xdr:rowOff>28928</xdr:rowOff>
    </xdr:to>
    <xdr:sp macro="" textlink="Pivot_Table!F14">
      <xdr:nvSpPr>
        <xdr:cNvPr id="79" name="TextBox 78">
          <a:extLst>
            <a:ext uri="{FF2B5EF4-FFF2-40B4-BE49-F238E27FC236}">
              <a16:creationId xmlns:a16="http://schemas.microsoft.com/office/drawing/2014/main" id="{E8194A0C-1225-42FD-934B-89D4975E1A91}"/>
            </a:ext>
          </a:extLst>
        </xdr:cNvPr>
        <xdr:cNvSpPr txBox="1"/>
      </xdr:nvSpPr>
      <xdr:spPr>
        <a:xfrm>
          <a:off x="2873829" y="5855609"/>
          <a:ext cx="7184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545C1019-B4DF-46DB-A490-19F0F9479438}" type="TxLink">
            <a:rPr lang="en-US" sz="1200" b="0" i="0" u="none" strike="noStrike">
              <a:solidFill>
                <a:srgbClr val="000000"/>
              </a:solidFill>
              <a:latin typeface="Aptos Narrow"/>
              <a:ea typeface="+mn-ea"/>
              <a:cs typeface="+mn-cs"/>
            </a:rPr>
            <a:pPr marL="0" indent="0" algn="l"/>
            <a:t> $51,360 </a:t>
          </a:fld>
          <a:endParaRPr lang="en-US" sz="1200" b="0" i="0" u="none" strike="noStrike">
            <a:solidFill>
              <a:sysClr val="windowText" lastClr="000000"/>
            </a:solidFill>
            <a:latin typeface="Aptos Narrow"/>
            <a:ea typeface="+mn-ea"/>
            <a:cs typeface="+mn-cs"/>
          </a:endParaRPr>
        </a:p>
      </xdr:txBody>
    </xdr:sp>
    <xdr:clientData/>
  </xdr:twoCellAnchor>
  <xdr:twoCellAnchor>
    <xdr:from>
      <xdr:col>3</xdr:col>
      <xdr:colOff>174171</xdr:colOff>
      <xdr:row>34</xdr:row>
      <xdr:rowOff>79827</xdr:rowOff>
    </xdr:from>
    <xdr:to>
      <xdr:col>4</xdr:col>
      <xdr:colOff>555171</xdr:colOff>
      <xdr:row>35</xdr:row>
      <xdr:rowOff>174975</xdr:rowOff>
    </xdr:to>
    <xdr:sp macro="" textlink="Pivot_Table!E15">
      <xdr:nvSpPr>
        <xdr:cNvPr id="80" name="TextBox 79">
          <a:extLst>
            <a:ext uri="{FF2B5EF4-FFF2-40B4-BE49-F238E27FC236}">
              <a16:creationId xmlns:a16="http://schemas.microsoft.com/office/drawing/2014/main" id="{77CF6905-403D-4E74-A2FB-1D1283CCF07A}"/>
            </a:ext>
          </a:extLst>
        </xdr:cNvPr>
        <xdr:cNvSpPr txBox="1"/>
      </xdr:nvSpPr>
      <xdr:spPr>
        <a:xfrm>
          <a:off x="2002971" y="6371770"/>
          <a:ext cx="9906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1D45F9A3-3646-4847-952B-1F3021DE9FC8}" type="TxLink">
            <a:rPr lang="en-US" sz="1200" b="0" i="0" u="none" strike="noStrike">
              <a:solidFill>
                <a:srgbClr val="000000"/>
              </a:solidFill>
              <a:latin typeface="Aptos Narrow"/>
              <a:ea typeface="+mn-ea"/>
              <a:cs typeface="+mn-cs"/>
            </a:rPr>
            <a:pPr marL="0" indent="0" algn="l"/>
            <a:t>Sports</a:t>
          </a:fld>
          <a:endParaRPr lang="en-US" sz="1400" b="0" i="0" u="none" strike="noStrike">
            <a:solidFill>
              <a:sysClr val="windowText" lastClr="000000"/>
            </a:solidFill>
            <a:latin typeface="Aptos Narrow"/>
            <a:ea typeface="+mn-ea"/>
            <a:cs typeface="+mn-cs"/>
          </a:endParaRPr>
        </a:p>
      </xdr:txBody>
    </xdr:sp>
    <xdr:clientData/>
  </xdr:twoCellAnchor>
  <xdr:twoCellAnchor>
    <xdr:from>
      <xdr:col>4</xdr:col>
      <xdr:colOff>457201</xdr:colOff>
      <xdr:row>34</xdr:row>
      <xdr:rowOff>87089</xdr:rowOff>
    </xdr:from>
    <xdr:to>
      <xdr:col>5</xdr:col>
      <xdr:colOff>566059</xdr:colOff>
      <xdr:row>35</xdr:row>
      <xdr:rowOff>182237</xdr:rowOff>
    </xdr:to>
    <xdr:sp macro="" textlink="Pivot_Table!F15">
      <xdr:nvSpPr>
        <xdr:cNvPr id="81" name="TextBox 80">
          <a:extLst>
            <a:ext uri="{FF2B5EF4-FFF2-40B4-BE49-F238E27FC236}">
              <a16:creationId xmlns:a16="http://schemas.microsoft.com/office/drawing/2014/main" id="{A69E54D8-007E-4D9B-B4E8-CABE8FD4A9AC}"/>
            </a:ext>
          </a:extLst>
        </xdr:cNvPr>
        <xdr:cNvSpPr txBox="1"/>
      </xdr:nvSpPr>
      <xdr:spPr>
        <a:xfrm>
          <a:off x="2895601" y="6379032"/>
          <a:ext cx="7184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B6E46381-5541-4E52-921F-303540F559DC}" type="TxLink">
            <a:rPr lang="en-US" sz="1200" b="0" i="0" u="none" strike="noStrike">
              <a:solidFill>
                <a:srgbClr val="000000"/>
              </a:solidFill>
              <a:latin typeface="Aptos Narrow"/>
              <a:ea typeface="+mn-ea"/>
              <a:cs typeface="+mn-cs"/>
            </a:rPr>
            <a:pPr marL="0" indent="0" algn="l"/>
            <a:t> $61,905 </a:t>
          </a:fld>
          <a:endParaRPr lang="en-US" sz="1200" b="0" i="0" u="none" strike="noStrike">
            <a:solidFill>
              <a:sysClr val="windowText" lastClr="000000"/>
            </a:solidFill>
            <a:latin typeface="Aptos Narrow"/>
            <a:ea typeface="+mn-ea"/>
            <a:cs typeface="+mn-cs"/>
          </a:endParaRPr>
        </a:p>
      </xdr:txBody>
    </xdr:sp>
    <xdr:clientData/>
  </xdr:twoCellAnchor>
  <xdr:twoCellAnchor>
    <xdr:from>
      <xdr:col>2</xdr:col>
      <xdr:colOff>413655</xdr:colOff>
      <xdr:row>22</xdr:row>
      <xdr:rowOff>163288</xdr:rowOff>
    </xdr:from>
    <xdr:to>
      <xdr:col>3</xdr:col>
      <xdr:colOff>164055</xdr:colOff>
      <xdr:row>24</xdr:row>
      <xdr:rowOff>153174</xdr:rowOff>
    </xdr:to>
    <xdr:sp macro="" textlink="">
      <xdr:nvSpPr>
        <xdr:cNvPr id="92" name="Oval 91">
          <a:extLst>
            <a:ext uri="{FF2B5EF4-FFF2-40B4-BE49-F238E27FC236}">
              <a16:creationId xmlns:a16="http://schemas.microsoft.com/office/drawing/2014/main" id="{25C420E1-CFE5-0227-6052-93021C3BC806}"/>
            </a:ext>
          </a:extLst>
        </xdr:cNvPr>
        <xdr:cNvSpPr/>
      </xdr:nvSpPr>
      <xdr:spPr>
        <a:xfrm>
          <a:off x="1632855" y="4234545"/>
          <a:ext cx="360000" cy="360000"/>
        </a:xfrm>
        <a:prstGeom prst="ellipse">
          <a:avLst/>
        </a:prstGeom>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452405</xdr:colOff>
      <xdr:row>23</xdr:row>
      <xdr:rowOff>23061</xdr:rowOff>
    </xdr:from>
    <xdr:to>
      <xdr:col>3</xdr:col>
      <xdr:colOff>138005</xdr:colOff>
      <xdr:row>24</xdr:row>
      <xdr:rowOff>133204</xdr:rowOff>
    </xdr:to>
    <xdr:pic>
      <xdr:nvPicPr>
        <xdr:cNvPr id="91" name="Graphic 90" descr="Rose with solid fill">
          <a:extLst>
            <a:ext uri="{FF2B5EF4-FFF2-40B4-BE49-F238E27FC236}">
              <a16:creationId xmlns:a16="http://schemas.microsoft.com/office/drawing/2014/main" id="{3EA725C1-0B92-D50C-973F-D16B3E6011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1605" y="4279375"/>
          <a:ext cx="295200" cy="295200"/>
        </a:xfrm>
        <a:prstGeom prst="rect">
          <a:avLst/>
        </a:prstGeom>
      </xdr:spPr>
    </xdr:pic>
    <xdr:clientData/>
  </xdr:twoCellAnchor>
  <xdr:twoCellAnchor>
    <xdr:from>
      <xdr:col>6</xdr:col>
      <xdr:colOff>108851</xdr:colOff>
      <xdr:row>11</xdr:row>
      <xdr:rowOff>87080</xdr:rowOff>
    </xdr:from>
    <xdr:to>
      <xdr:col>13</xdr:col>
      <xdr:colOff>21770</xdr:colOff>
      <xdr:row>22</xdr:row>
      <xdr:rowOff>130629</xdr:rowOff>
    </xdr:to>
    <xdr:sp macro="" textlink="">
      <xdr:nvSpPr>
        <xdr:cNvPr id="94" name="Rectangle 93">
          <a:extLst>
            <a:ext uri="{FF2B5EF4-FFF2-40B4-BE49-F238E27FC236}">
              <a16:creationId xmlns:a16="http://schemas.microsoft.com/office/drawing/2014/main" id="{C4DED59E-9D1E-463E-B8B3-29995A74E488}"/>
            </a:ext>
          </a:extLst>
        </xdr:cNvPr>
        <xdr:cNvSpPr/>
      </xdr:nvSpPr>
      <xdr:spPr>
        <a:xfrm>
          <a:off x="3766451" y="2122709"/>
          <a:ext cx="4180119" cy="2079177"/>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119742</xdr:colOff>
      <xdr:row>11</xdr:row>
      <xdr:rowOff>87079</xdr:rowOff>
    </xdr:from>
    <xdr:to>
      <xdr:col>17</xdr:col>
      <xdr:colOff>259793</xdr:colOff>
      <xdr:row>22</xdr:row>
      <xdr:rowOff>132251</xdr:rowOff>
    </xdr:to>
    <xdr:sp macro="" textlink="">
      <xdr:nvSpPr>
        <xdr:cNvPr id="95" name="Rectangle 94">
          <a:extLst>
            <a:ext uri="{FF2B5EF4-FFF2-40B4-BE49-F238E27FC236}">
              <a16:creationId xmlns:a16="http://schemas.microsoft.com/office/drawing/2014/main" id="{ACEADAF4-63A0-4997-85F4-9C80167EA170}"/>
            </a:ext>
          </a:extLst>
        </xdr:cNvPr>
        <xdr:cNvSpPr/>
      </xdr:nvSpPr>
      <xdr:spPr>
        <a:xfrm>
          <a:off x="8044542" y="2122708"/>
          <a:ext cx="2578451" cy="2080800"/>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141513</xdr:colOff>
      <xdr:row>11</xdr:row>
      <xdr:rowOff>141513</xdr:rowOff>
    </xdr:from>
    <xdr:to>
      <xdr:col>12</xdr:col>
      <xdr:colOff>555170</xdr:colOff>
      <xdr:row>22</xdr:row>
      <xdr:rowOff>152401</xdr:rowOff>
    </xdr:to>
    <xdr:graphicFrame macro="">
      <xdr:nvGraphicFramePr>
        <xdr:cNvPr id="96" name="Chart 95">
          <a:extLst>
            <a:ext uri="{FF2B5EF4-FFF2-40B4-BE49-F238E27FC236}">
              <a16:creationId xmlns:a16="http://schemas.microsoft.com/office/drawing/2014/main" id="{207D84E7-B452-4B07-80B0-FEB9397BC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130627</xdr:colOff>
      <xdr:row>11</xdr:row>
      <xdr:rowOff>97971</xdr:rowOff>
    </xdr:from>
    <xdr:to>
      <xdr:col>17</xdr:col>
      <xdr:colOff>272141</xdr:colOff>
      <xdr:row>13</xdr:row>
      <xdr:rowOff>70708</xdr:rowOff>
    </xdr:to>
    <xdr:sp macro="" textlink="">
      <xdr:nvSpPr>
        <xdr:cNvPr id="97" name="TextBox 96">
          <a:extLst>
            <a:ext uri="{FF2B5EF4-FFF2-40B4-BE49-F238E27FC236}">
              <a16:creationId xmlns:a16="http://schemas.microsoft.com/office/drawing/2014/main" id="{1B5A6354-053D-4E97-85A4-9A3099BEA9B7}"/>
            </a:ext>
          </a:extLst>
        </xdr:cNvPr>
        <xdr:cNvSpPr txBox="1"/>
      </xdr:nvSpPr>
      <xdr:spPr>
        <a:xfrm>
          <a:off x="8055427" y="2133600"/>
          <a:ext cx="2579914"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600" b="1" i="0" u="none" strike="noStrike">
              <a:solidFill>
                <a:sysClr val="windowText" lastClr="000000"/>
              </a:solidFill>
              <a:latin typeface="Aptos Narrow"/>
              <a:ea typeface="+mn-ea"/>
              <a:cs typeface="+mn-cs"/>
            </a:rPr>
            <a:t>Ranking</a:t>
          </a:r>
          <a:r>
            <a:rPr lang="en-US" sz="1600" b="1" i="0" u="none" strike="noStrike" baseline="0">
              <a:solidFill>
                <a:sysClr val="windowText" lastClr="000000"/>
              </a:solidFill>
              <a:latin typeface="Aptos Narrow"/>
              <a:ea typeface="+mn-ea"/>
              <a:cs typeface="+mn-cs"/>
            </a:rPr>
            <a:t> </a:t>
          </a:r>
          <a:r>
            <a:rPr lang="en-US" sz="1600" b="1" i="0" u="none" strike="noStrike">
              <a:solidFill>
                <a:sysClr val="windowText" lastClr="000000"/>
              </a:solidFill>
              <a:latin typeface="Aptos Narrow"/>
              <a:ea typeface="+mn-ea"/>
              <a:cs typeface="+mn-cs"/>
            </a:rPr>
            <a:t>By Region Managers</a:t>
          </a:r>
        </a:p>
      </xdr:txBody>
    </xdr:sp>
    <xdr:clientData/>
  </xdr:twoCellAnchor>
  <xdr:twoCellAnchor>
    <xdr:from>
      <xdr:col>13</xdr:col>
      <xdr:colOff>587832</xdr:colOff>
      <xdr:row>13</xdr:row>
      <xdr:rowOff>130623</xdr:rowOff>
    </xdr:from>
    <xdr:to>
      <xdr:col>15</xdr:col>
      <xdr:colOff>489856</xdr:colOff>
      <xdr:row>15</xdr:row>
      <xdr:rowOff>40714</xdr:rowOff>
    </xdr:to>
    <xdr:sp macro="" textlink="Pivot_Table!K11">
      <xdr:nvSpPr>
        <xdr:cNvPr id="98" name="TextBox 97">
          <a:extLst>
            <a:ext uri="{FF2B5EF4-FFF2-40B4-BE49-F238E27FC236}">
              <a16:creationId xmlns:a16="http://schemas.microsoft.com/office/drawing/2014/main" id="{8679E2FE-45CA-4C3D-ABE5-698B7300AB11}"/>
            </a:ext>
          </a:extLst>
        </xdr:cNvPr>
        <xdr:cNvSpPr txBox="1"/>
      </xdr:nvSpPr>
      <xdr:spPr>
        <a:xfrm>
          <a:off x="8512632" y="2536366"/>
          <a:ext cx="11212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2ABB7948-FA48-43F7-9C16-49A07C60AE31}" type="TxLink">
            <a:rPr lang="en-US" sz="1200" b="0" i="0" u="none" strike="noStrike">
              <a:solidFill>
                <a:srgbClr val="000000"/>
              </a:solidFill>
              <a:latin typeface="Aptos Narrow"/>
              <a:ea typeface="+mn-ea"/>
              <a:cs typeface="+mn-cs"/>
            </a:rPr>
            <a:pPr marL="0" indent="0" algn="l"/>
            <a:t>Tom Brown</a:t>
          </a:fld>
          <a:endParaRPr lang="en-US" sz="1600" b="0" i="0" u="none" strike="noStrike">
            <a:solidFill>
              <a:sysClr val="windowText" lastClr="000000"/>
            </a:solidFill>
            <a:latin typeface="Aptos Narrow"/>
            <a:ea typeface="+mn-ea"/>
            <a:cs typeface="+mn-cs"/>
          </a:endParaRPr>
        </a:p>
      </xdr:txBody>
    </xdr:sp>
    <xdr:clientData/>
  </xdr:twoCellAnchor>
  <xdr:twoCellAnchor>
    <xdr:from>
      <xdr:col>16</xdr:col>
      <xdr:colOff>97970</xdr:colOff>
      <xdr:row>13</xdr:row>
      <xdr:rowOff>126998</xdr:rowOff>
    </xdr:from>
    <xdr:to>
      <xdr:col>17</xdr:col>
      <xdr:colOff>206831</xdr:colOff>
      <xdr:row>15</xdr:row>
      <xdr:rowOff>37089</xdr:rowOff>
    </xdr:to>
    <xdr:sp macro="" textlink="Pivot_Table!L11">
      <xdr:nvSpPr>
        <xdr:cNvPr id="99" name="TextBox 98">
          <a:extLst>
            <a:ext uri="{FF2B5EF4-FFF2-40B4-BE49-F238E27FC236}">
              <a16:creationId xmlns:a16="http://schemas.microsoft.com/office/drawing/2014/main" id="{B937E749-7160-404B-82FC-AFEE8EA261A7}"/>
            </a:ext>
          </a:extLst>
        </xdr:cNvPr>
        <xdr:cNvSpPr txBox="1"/>
      </xdr:nvSpPr>
      <xdr:spPr>
        <a:xfrm>
          <a:off x="9851570" y="2532741"/>
          <a:ext cx="71846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129FECDD-836D-4835-BA26-4108056DA6E6}" type="TxLink">
            <a:rPr lang="en-US" sz="1200" b="0" i="0" u="none" strike="noStrike">
              <a:solidFill>
                <a:srgbClr val="000000"/>
              </a:solidFill>
              <a:latin typeface="Aptos Narrow"/>
              <a:ea typeface="+mn-ea"/>
              <a:cs typeface="+mn-cs"/>
            </a:rPr>
            <a:pPr marL="0" indent="0" algn="l"/>
            <a:t> $64,551 </a:t>
          </a:fld>
          <a:endParaRPr lang="en-US" sz="1400" b="0" i="0" u="none" strike="noStrike">
            <a:solidFill>
              <a:sysClr val="windowText" lastClr="000000"/>
            </a:solidFill>
            <a:latin typeface="Aptos Narrow"/>
            <a:ea typeface="+mn-ea"/>
            <a:cs typeface="+mn-cs"/>
          </a:endParaRPr>
        </a:p>
      </xdr:txBody>
    </xdr:sp>
    <xdr:clientData/>
  </xdr:twoCellAnchor>
  <xdr:twoCellAnchor>
    <xdr:from>
      <xdr:col>13</xdr:col>
      <xdr:colOff>587832</xdr:colOff>
      <xdr:row>15</xdr:row>
      <xdr:rowOff>181424</xdr:rowOff>
    </xdr:from>
    <xdr:to>
      <xdr:col>15</xdr:col>
      <xdr:colOff>489856</xdr:colOff>
      <xdr:row>17</xdr:row>
      <xdr:rowOff>91515</xdr:rowOff>
    </xdr:to>
    <xdr:sp macro="" textlink="Pivot_Table!K12">
      <xdr:nvSpPr>
        <xdr:cNvPr id="100" name="TextBox 99">
          <a:extLst>
            <a:ext uri="{FF2B5EF4-FFF2-40B4-BE49-F238E27FC236}">
              <a16:creationId xmlns:a16="http://schemas.microsoft.com/office/drawing/2014/main" id="{FE747320-5022-4AFB-8CF4-0070BFFFAD3D}"/>
            </a:ext>
          </a:extLst>
        </xdr:cNvPr>
        <xdr:cNvSpPr txBox="1"/>
      </xdr:nvSpPr>
      <xdr:spPr>
        <a:xfrm>
          <a:off x="8512632" y="2957281"/>
          <a:ext cx="11212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0B011788-A3D9-4B71-8BFA-CAE674519551}" type="TxLink">
            <a:rPr lang="en-US" sz="1200" b="0" i="0" u="none" strike="noStrike">
              <a:solidFill>
                <a:srgbClr val="000000"/>
              </a:solidFill>
              <a:latin typeface="Aptos Narrow"/>
              <a:ea typeface="+mn-ea"/>
              <a:cs typeface="+mn-cs"/>
            </a:rPr>
            <a:pPr marL="0" indent="0" algn="l"/>
            <a:t>Sarah Johnson</a:t>
          </a:fld>
          <a:endParaRPr lang="en-US" sz="1600" b="0" i="0" u="none" strike="noStrike">
            <a:solidFill>
              <a:sysClr val="windowText" lastClr="000000"/>
            </a:solidFill>
            <a:latin typeface="Aptos Narrow"/>
            <a:ea typeface="+mn-ea"/>
            <a:cs typeface="+mn-cs"/>
          </a:endParaRPr>
        </a:p>
      </xdr:txBody>
    </xdr:sp>
    <xdr:clientData/>
  </xdr:twoCellAnchor>
  <xdr:twoCellAnchor>
    <xdr:from>
      <xdr:col>13</xdr:col>
      <xdr:colOff>587832</xdr:colOff>
      <xdr:row>18</xdr:row>
      <xdr:rowOff>47167</xdr:rowOff>
    </xdr:from>
    <xdr:to>
      <xdr:col>15</xdr:col>
      <xdr:colOff>489856</xdr:colOff>
      <xdr:row>19</xdr:row>
      <xdr:rowOff>142315</xdr:rowOff>
    </xdr:to>
    <xdr:sp macro="" textlink="Pivot_Table!K13">
      <xdr:nvSpPr>
        <xdr:cNvPr id="101" name="TextBox 100">
          <a:extLst>
            <a:ext uri="{FF2B5EF4-FFF2-40B4-BE49-F238E27FC236}">
              <a16:creationId xmlns:a16="http://schemas.microsoft.com/office/drawing/2014/main" id="{D7CB8A93-8395-4E04-B5A1-1B1E9BCF866A}"/>
            </a:ext>
          </a:extLst>
        </xdr:cNvPr>
        <xdr:cNvSpPr txBox="1"/>
      </xdr:nvSpPr>
      <xdr:spPr>
        <a:xfrm>
          <a:off x="8512632" y="3378196"/>
          <a:ext cx="11212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5ACA6FC-F0C8-4ED5-BB91-24E2D6117647}" type="TxLink">
            <a:rPr lang="en-US" sz="1200" b="0" i="0" u="none" strike="noStrike">
              <a:solidFill>
                <a:srgbClr val="000000"/>
              </a:solidFill>
              <a:latin typeface="Aptos Narrow"/>
              <a:ea typeface="+mn-ea"/>
              <a:cs typeface="+mn-cs"/>
            </a:rPr>
            <a:pPr marL="0" indent="0" algn="l"/>
            <a:t>Lisa White</a:t>
          </a:fld>
          <a:endParaRPr lang="en-US" sz="1600" b="0" i="0" u="none" strike="noStrike">
            <a:solidFill>
              <a:sysClr val="windowText" lastClr="000000"/>
            </a:solidFill>
            <a:latin typeface="Aptos Narrow"/>
            <a:ea typeface="+mn-ea"/>
            <a:cs typeface="+mn-cs"/>
          </a:endParaRPr>
        </a:p>
      </xdr:txBody>
    </xdr:sp>
    <xdr:clientData/>
  </xdr:twoCellAnchor>
  <xdr:twoCellAnchor>
    <xdr:from>
      <xdr:col>13</xdr:col>
      <xdr:colOff>587832</xdr:colOff>
      <xdr:row>20</xdr:row>
      <xdr:rowOff>97967</xdr:rowOff>
    </xdr:from>
    <xdr:to>
      <xdr:col>15</xdr:col>
      <xdr:colOff>489856</xdr:colOff>
      <xdr:row>22</xdr:row>
      <xdr:rowOff>8058</xdr:rowOff>
    </xdr:to>
    <xdr:sp macro="" textlink="Pivot_Table!K14">
      <xdr:nvSpPr>
        <xdr:cNvPr id="102" name="TextBox 101">
          <a:extLst>
            <a:ext uri="{FF2B5EF4-FFF2-40B4-BE49-F238E27FC236}">
              <a16:creationId xmlns:a16="http://schemas.microsoft.com/office/drawing/2014/main" id="{6DD80754-E4A4-41EF-8FF0-82700C41037E}"/>
            </a:ext>
          </a:extLst>
        </xdr:cNvPr>
        <xdr:cNvSpPr txBox="1"/>
      </xdr:nvSpPr>
      <xdr:spPr>
        <a:xfrm>
          <a:off x="8512632" y="3799110"/>
          <a:ext cx="11212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D6D6155E-ED18-4C0A-A75F-F1FEF6ECC34D}" type="TxLink">
            <a:rPr lang="en-US" sz="1200" b="0" i="0" u="none" strike="noStrike">
              <a:solidFill>
                <a:srgbClr val="000000"/>
              </a:solidFill>
              <a:latin typeface="Aptos Narrow"/>
              <a:ea typeface="+mn-ea"/>
              <a:cs typeface="+mn-cs"/>
            </a:rPr>
            <a:pPr marL="0" indent="0" algn="l"/>
            <a:t>Mark Davis</a:t>
          </a:fld>
          <a:endParaRPr lang="en-US" sz="1600" b="0" i="0" u="none" strike="noStrike">
            <a:solidFill>
              <a:sysClr val="windowText" lastClr="000000"/>
            </a:solidFill>
            <a:latin typeface="Aptos Narrow"/>
            <a:ea typeface="+mn-ea"/>
            <a:cs typeface="+mn-cs"/>
          </a:endParaRPr>
        </a:p>
      </xdr:txBody>
    </xdr:sp>
    <xdr:clientData/>
  </xdr:twoCellAnchor>
  <xdr:twoCellAnchor>
    <xdr:from>
      <xdr:col>16</xdr:col>
      <xdr:colOff>97970</xdr:colOff>
      <xdr:row>15</xdr:row>
      <xdr:rowOff>181427</xdr:rowOff>
    </xdr:from>
    <xdr:to>
      <xdr:col>17</xdr:col>
      <xdr:colOff>206831</xdr:colOff>
      <xdr:row>17</xdr:row>
      <xdr:rowOff>91518</xdr:rowOff>
    </xdr:to>
    <xdr:sp macro="" textlink="Pivot_Table!L12">
      <xdr:nvSpPr>
        <xdr:cNvPr id="104" name="TextBox 103">
          <a:extLst>
            <a:ext uri="{FF2B5EF4-FFF2-40B4-BE49-F238E27FC236}">
              <a16:creationId xmlns:a16="http://schemas.microsoft.com/office/drawing/2014/main" id="{174ADA64-9D5D-49DF-92DE-2D8473022A1F}"/>
            </a:ext>
          </a:extLst>
        </xdr:cNvPr>
        <xdr:cNvSpPr txBox="1"/>
      </xdr:nvSpPr>
      <xdr:spPr>
        <a:xfrm>
          <a:off x="9851570" y="2957284"/>
          <a:ext cx="71846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197A04CC-E925-4DF7-BAB1-C37BF38161D8}" type="TxLink">
            <a:rPr lang="en-US" sz="1200" b="0" i="0" u="none" strike="noStrike">
              <a:solidFill>
                <a:srgbClr val="000000"/>
              </a:solidFill>
              <a:latin typeface="Aptos Narrow"/>
              <a:ea typeface="+mn-ea"/>
              <a:cs typeface="+mn-cs"/>
            </a:rPr>
            <a:pPr marL="0" indent="0" algn="l"/>
            <a:t> $52,442 </a:t>
          </a:fld>
          <a:endParaRPr lang="en-US" sz="1400" b="0" i="0" u="none" strike="noStrike">
            <a:solidFill>
              <a:sysClr val="windowText" lastClr="000000"/>
            </a:solidFill>
            <a:latin typeface="Aptos Narrow"/>
            <a:ea typeface="+mn-ea"/>
            <a:cs typeface="+mn-cs"/>
          </a:endParaRPr>
        </a:p>
      </xdr:txBody>
    </xdr:sp>
    <xdr:clientData/>
  </xdr:twoCellAnchor>
  <xdr:twoCellAnchor>
    <xdr:from>
      <xdr:col>16</xdr:col>
      <xdr:colOff>97970</xdr:colOff>
      <xdr:row>18</xdr:row>
      <xdr:rowOff>50798</xdr:rowOff>
    </xdr:from>
    <xdr:to>
      <xdr:col>17</xdr:col>
      <xdr:colOff>206831</xdr:colOff>
      <xdr:row>19</xdr:row>
      <xdr:rowOff>145946</xdr:rowOff>
    </xdr:to>
    <xdr:sp macro="" textlink="Pivot_Table!L13">
      <xdr:nvSpPr>
        <xdr:cNvPr id="105" name="TextBox 104">
          <a:extLst>
            <a:ext uri="{FF2B5EF4-FFF2-40B4-BE49-F238E27FC236}">
              <a16:creationId xmlns:a16="http://schemas.microsoft.com/office/drawing/2014/main" id="{37D71F6C-4B01-46A8-A36B-64FC041B3C7E}"/>
            </a:ext>
          </a:extLst>
        </xdr:cNvPr>
        <xdr:cNvSpPr txBox="1"/>
      </xdr:nvSpPr>
      <xdr:spPr>
        <a:xfrm>
          <a:off x="9851570" y="3381827"/>
          <a:ext cx="71846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60BCC9D4-F7F3-451C-88A4-C9CE419E2905}" type="TxLink">
            <a:rPr lang="en-US" sz="1200" b="0" i="0" u="none" strike="noStrike">
              <a:solidFill>
                <a:srgbClr val="000000"/>
              </a:solidFill>
              <a:latin typeface="Aptos Narrow"/>
              <a:ea typeface="+mn-ea"/>
              <a:cs typeface="+mn-cs"/>
            </a:rPr>
            <a:pPr marL="0" indent="0" algn="l"/>
            <a:t> $48,099 </a:t>
          </a:fld>
          <a:endParaRPr lang="en-US" sz="1400" b="0" i="0" u="none" strike="noStrike">
            <a:solidFill>
              <a:sysClr val="windowText" lastClr="000000"/>
            </a:solidFill>
            <a:latin typeface="Aptos Narrow"/>
            <a:ea typeface="+mn-ea"/>
            <a:cs typeface="+mn-cs"/>
          </a:endParaRPr>
        </a:p>
      </xdr:txBody>
    </xdr:sp>
    <xdr:clientData/>
  </xdr:twoCellAnchor>
  <xdr:twoCellAnchor>
    <xdr:from>
      <xdr:col>16</xdr:col>
      <xdr:colOff>97970</xdr:colOff>
      <xdr:row>20</xdr:row>
      <xdr:rowOff>105227</xdr:rowOff>
    </xdr:from>
    <xdr:to>
      <xdr:col>17</xdr:col>
      <xdr:colOff>206831</xdr:colOff>
      <xdr:row>22</xdr:row>
      <xdr:rowOff>15318</xdr:rowOff>
    </xdr:to>
    <xdr:sp macro="" textlink="Pivot_Table!L14">
      <xdr:nvSpPr>
        <xdr:cNvPr id="106" name="TextBox 105">
          <a:extLst>
            <a:ext uri="{FF2B5EF4-FFF2-40B4-BE49-F238E27FC236}">
              <a16:creationId xmlns:a16="http://schemas.microsoft.com/office/drawing/2014/main" id="{683F9E91-5820-4621-89DF-CFCDE826A70A}"/>
            </a:ext>
          </a:extLst>
        </xdr:cNvPr>
        <xdr:cNvSpPr txBox="1"/>
      </xdr:nvSpPr>
      <xdr:spPr>
        <a:xfrm>
          <a:off x="9851570" y="3806370"/>
          <a:ext cx="71846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B64CA1C8-76F0-45EB-9BD4-71B6FF27B612}" type="TxLink">
            <a:rPr lang="en-US" sz="1200" b="0" i="0" u="none" strike="noStrike">
              <a:solidFill>
                <a:srgbClr val="000000"/>
              </a:solidFill>
              <a:latin typeface="Aptos Narrow"/>
              <a:ea typeface="+mn-ea"/>
              <a:cs typeface="+mn-cs"/>
            </a:rPr>
            <a:pPr marL="0" indent="0" algn="l"/>
            <a:t> $43,680 </a:t>
          </a:fld>
          <a:endParaRPr lang="en-US" sz="1400" b="0" i="0" u="none" strike="noStrike">
            <a:solidFill>
              <a:sysClr val="windowText" lastClr="000000"/>
            </a:solidFill>
            <a:latin typeface="Aptos Narrow"/>
            <a:ea typeface="+mn-ea"/>
            <a:cs typeface="+mn-cs"/>
          </a:endParaRPr>
        </a:p>
      </xdr:txBody>
    </xdr:sp>
    <xdr:clientData/>
  </xdr:twoCellAnchor>
  <xdr:twoCellAnchor>
    <xdr:from>
      <xdr:col>13</xdr:col>
      <xdr:colOff>206827</xdr:colOff>
      <xdr:row>13</xdr:row>
      <xdr:rowOff>130629</xdr:rowOff>
    </xdr:from>
    <xdr:to>
      <xdr:col>13</xdr:col>
      <xdr:colOff>502027</xdr:colOff>
      <xdr:row>15</xdr:row>
      <xdr:rowOff>55715</xdr:rowOff>
    </xdr:to>
    <xdr:sp macro="" textlink="">
      <xdr:nvSpPr>
        <xdr:cNvPr id="107" name="Oval 106">
          <a:extLst>
            <a:ext uri="{FF2B5EF4-FFF2-40B4-BE49-F238E27FC236}">
              <a16:creationId xmlns:a16="http://schemas.microsoft.com/office/drawing/2014/main" id="{CC48AF9B-E684-38B9-941C-59BEC7FD788A}"/>
            </a:ext>
          </a:extLst>
        </xdr:cNvPr>
        <xdr:cNvSpPr/>
      </xdr:nvSpPr>
      <xdr:spPr>
        <a:xfrm>
          <a:off x="8131627" y="2536372"/>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1</a:t>
          </a:r>
        </a:p>
      </xdr:txBody>
    </xdr:sp>
    <xdr:clientData/>
  </xdr:twoCellAnchor>
  <xdr:twoCellAnchor>
    <xdr:from>
      <xdr:col>13</xdr:col>
      <xdr:colOff>206827</xdr:colOff>
      <xdr:row>15</xdr:row>
      <xdr:rowOff>177802</xdr:rowOff>
    </xdr:from>
    <xdr:to>
      <xdr:col>13</xdr:col>
      <xdr:colOff>502027</xdr:colOff>
      <xdr:row>17</xdr:row>
      <xdr:rowOff>102888</xdr:rowOff>
    </xdr:to>
    <xdr:sp macro="" textlink="">
      <xdr:nvSpPr>
        <xdr:cNvPr id="108" name="Oval 107">
          <a:extLst>
            <a:ext uri="{FF2B5EF4-FFF2-40B4-BE49-F238E27FC236}">
              <a16:creationId xmlns:a16="http://schemas.microsoft.com/office/drawing/2014/main" id="{0526DD46-B77B-435C-ADB5-06C5ACA1F9A3}"/>
            </a:ext>
          </a:extLst>
        </xdr:cNvPr>
        <xdr:cNvSpPr/>
      </xdr:nvSpPr>
      <xdr:spPr>
        <a:xfrm>
          <a:off x="8131627" y="2953659"/>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2</a:t>
          </a:r>
        </a:p>
      </xdr:txBody>
    </xdr:sp>
    <xdr:clientData/>
  </xdr:twoCellAnchor>
  <xdr:twoCellAnchor>
    <xdr:from>
      <xdr:col>13</xdr:col>
      <xdr:colOff>206827</xdr:colOff>
      <xdr:row>18</xdr:row>
      <xdr:rowOff>39917</xdr:rowOff>
    </xdr:from>
    <xdr:to>
      <xdr:col>13</xdr:col>
      <xdr:colOff>502027</xdr:colOff>
      <xdr:row>19</xdr:row>
      <xdr:rowOff>150060</xdr:rowOff>
    </xdr:to>
    <xdr:sp macro="" textlink="">
      <xdr:nvSpPr>
        <xdr:cNvPr id="109" name="Oval 108">
          <a:extLst>
            <a:ext uri="{FF2B5EF4-FFF2-40B4-BE49-F238E27FC236}">
              <a16:creationId xmlns:a16="http://schemas.microsoft.com/office/drawing/2014/main" id="{E574E8F0-45D4-4475-BF64-619E34DDD19E}"/>
            </a:ext>
          </a:extLst>
        </xdr:cNvPr>
        <xdr:cNvSpPr/>
      </xdr:nvSpPr>
      <xdr:spPr>
        <a:xfrm>
          <a:off x="8131627" y="3370946"/>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3</a:t>
          </a:r>
        </a:p>
      </xdr:txBody>
    </xdr:sp>
    <xdr:clientData/>
  </xdr:twoCellAnchor>
  <xdr:twoCellAnchor>
    <xdr:from>
      <xdr:col>13</xdr:col>
      <xdr:colOff>206827</xdr:colOff>
      <xdr:row>20</xdr:row>
      <xdr:rowOff>87089</xdr:rowOff>
    </xdr:from>
    <xdr:to>
      <xdr:col>13</xdr:col>
      <xdr:colOff>502027</xdr:colOff>
      <xdr:row>22</xdr:row>
      <xdr:rowOff>12175</xdr:rowOff>
    </xdr:to>
    <xdr:sp macro="" textlink="">
      <xdr:nvSpPr>
        <xdr:cNvPr id="110" name="Oval 109">
          <a:extLst>
            <a:ext uri="{FF2B5EF4-FFF2-40B4-BE49-F238E27FC236}">
              <a16:creationId xmlns:a16="http://schemas.microsoft.com/office/drawing/2014/main" id="{501F6E80-A547-4A90-8E69-96093B900759}"/>
            </a:ext>
          </a:extLst>
        </xdr:cNvPr>
        <xdr:cNvSpPr/>
      </xdr:nvSpPr>
      <xdr:spPr>
        <a:xfrm>
          <a:off x="8131627" y="3788232"/>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4</a:t>
          </a:r>
        </a:p>
      </xdr:txBody>
    </xdr:sp>
    <xdr:clientData/>
  </xdr:twoCellAnchor>
  <xdr:twoCellAnchor>
    <xdr:from>
      <xdr:col>6</xdr:col>
      <xdr:colOff>119737</xdr:colOff>
      <xdr:row>23</xdr:row>
      <xdr:rowOff>43543</xdr:rowOff>
    </xdr:from>
    <xdr:to>
      <xdr:col>14</xdr:col>
      <xdr:colOff>87086</xdr:colOff>
      <xdr:row>36</xdr:row>
      <xdr:rowOff>54430</xdr:rowOff>
    </xdr:to>
    <xdr:sp macro="" textlink="">
      <xdr:nvSpPr>
        <xdr:cNvPr id="111" name="Rectangle 110">
          <a:extLst>
            <a:ext uri="{FF2B5EF4-FFF2-40B4-BE49-F238E27FC236}">
              <a16:creationId xmlns:a16="http://schemas.microsoft.com/office/drawing/2014/main" id="{3C3A7E3C-FBB8-4D98-9E7C-E0AF349FA93E}"/>
            </a:ext>
          </a:extLst>
        </xdr:cNvPr>
        <xdr:cNvSpPr/>
      </xdr:nvSpPr>
      <xdr:spPr>
        <a:xfrm>
          <a:off x="3777337" y="4299857"/>
          <a:ext cx="4844149" cy="2416630"/>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23</xdr:row>
      <xdr:rowOff>76201</xdr:rowOff>
    </xdr:from>
    <xdr:to>
      <xdr:col>14</xdr:col>
      <xdr:colOff>21771</xdr:colOff>
      <xdr:row>36</xdr:row>
      <xdr:rowOff>32658</xdr:rowOff>
    </xdr:to>
    <xdr:graphicFrame macro="">
      <xdr:nvGraphicFramePr>
        <xdr:cNvPr id="113" name="Chart 112">
          <a:extLst>
            <a:ext uri="{FF2B5EF4-FFF2-40B4-BE49-F238E27FC236}">
              <a16:creationId xmlns:a16="http://schemas.microsoft.com/office/drawing/2014/main" id="{395751CE-1299-4387-A6D5-C81B4D536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195943</xdr:colOff>
      <xdr:row>23</xdr:row>
      <xdr:rowOff>54427</xdr:rowOff>
    </xdr:from>
    <xdr:to>
      <xdr:col>17</xdr:col>
      <xdr:colOff>259793</xdr:colOff>
      <xdr:row>36</xdr:row>
      <xdr:rowOff>64284</xdr:rowOff>
    </xdr:to>
    <xdr:sp macro="" textlink="">
      <xdr:nvSpPr>
        <xdr:cNvPr id="114" name="Rectangle 113">
          <a:extLst>
            <a:ext uri="{FF2B5EF4-FFF2-40B4-BE49-F238E27FC236}">
              <a16:creationId xmlns:a16="http://schemas.microsoft.com/office/drawing/2014/main" id="{4E51460C-5EEB-4620-9E3A-7A1A329F0467}"/>
            </a:ext>
          </a:extLst>
        </xdr:cNvPr>
        <xdr:cNvSpPr/>
      </xdr:nvSpPr>
      <xdr:spPr>
        <a:xfrm>
          <a:off x="8730343" y="4310741"/>
          <a:ext cx="1892650" cy="2415600"/>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359229</xdr:colOff>
      <xdr:row>24</xdr:row>
      <xdr:rowOff>119743</xdr:rowOff>
    </xdr:from>
    <xdr:to>
      <xdr:col>22</xdr:col>
      <xdr:colOff>21771</xdr:colOff>
      <xdr:row>36</xdr:row>
      <xdr:rowOff>54430</xdr:rowOff>
    </xdr:to>
    <xdr:sp macro="" textlink="">
      <xdr:nvSpPr>
        <xdr:cNvPr id="115" name="Rectangle 114">
          <a:extLst>
            <a:ext uri="{FF2B5EF4-FFF2-40B4-BE49-F238E27FC236}">
              <a16:creationId xmlns:a16="http://schemas.microsoft.com/office/drawing/2014/main" id="{F2C4010C-797A-4B26-85D1-80D2FDF5F1F9}"/>
            </a:ext>
          </a:extLst>
        </xdr:cNvPr>
        <xdr:cNvSpPr/>
      </xdr:nvSpPr>
      <xdr:spPr>
        <a:xfrm>
          <a:off x="10722429" y="4561114"/>
          <a:ext cx="2710542" cy="2155373"/>
        </a:xfrm>
        <a:prstGeom prst="rect">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348342</xdr:colOff>
      <xdr:row>3</xdr:row>
      <xdr:rowOff>174167</xdr:rowOff>
    </xdr:from>
    <xdr:to>
      <xdr:col>22</xdr:col>
      <xdr:colOff>10885</xdr:colOff>
      <xdr:row>24</xdr:row>
      <xdr:rowOff>32658</xdr:rowOff>
    </xdr:to>
    <xdr:sp macro="" textlink="">
      <xdr:nvSpPr>
        <xdr:cNvPr id="116" name="Rectangle 115">
          <a:extLst>
            <a:ext uri="{FF2B5EF4-FFF2-40B4-BE49-F238E27FC236}">
              <a16:creationId xmlns:a16="http://schemas.microsoft.com/office/drawing/2014/main" id="{10891A27-8A56-48F0-BC31-3A2B96478DED}"/>
            </a:ext>
          </a:extLst>
        </xdr:cNvPr>
        <xdr:cNvSpPr/>
      </xdr:nvSpPr>
      <xdr:spPr>
        <a:xfrm>
          <a:off x="10711542" y="729338"/>
          <a:ext cx="2710543" cy="3744691"/>
        </a:xfrm>
        <a:prstGeom prst="rect">
          <a:avLst/>
        </a:prstGeom>
        <a:solidFill>
          <a:schemeClr val="bg1">
            <a:lumMod val="95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413655</xdr:colOff>
      <xdr:row>25</xdr:row>
      <xdr:rowOff>130630</xdr:rowOff>
    </xdr:from>
    <xdr:to>
      <xdr:col>3</xdr:col>
      <xdr:colOff>164055</xdr:colOff>
      <xdr:row>27</xdr:row>
      <xdr:rowOff>120516</xdr:rowOff>
    </xdr:to>
    <xdr:sp macro="" textlink="">
      <xdr:nvSpPr>
        <xdr:cNvPr id="117" name="Oval 116">
          <a:extLst>
            <a:ext uri="{FF2B5EF4-FFF2-40B4-BE49-F238E27FC236}">
              <a16:creationId xmlns:a16="http://schemas.microsoft.com/office/drawing/2014/main" id="{B555D065-4981-429D-A8D0-D400EF63DB7E}"/>
            </a:ext>
          </a:extLst>
        </xdr:cNvPr>
        <xdr:cNvSpPr/>
      </xdr:nvSpPr>
      <xdr:spPr>
        <a:xfrm>
          <a:off x="1632855" y="4757059"/>
          <a:ext cx="360000" cy="360000"/>
        </a:xfrm>
        <a:prstGeom prst="ellipse">
          <a:avLst/>
        </a:prstGeom>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413655</xdr:colOff>
      <xdr:row>28</xdr:row>
      <xdr:rowOff>97973</xdr:rowOff>
    </xdr:from>
    <xdr:to>
      <xdr:col>3</xdr:col>
      <xdr:colOff>164055</xdr:colOff>
      <xdr:row>30</xdr:row>
      <xdr:rowOff>87859</xdr:rowOff>
    </xdr:to>
    <xdr:sp macro="" textlink="">
      <xdr:nvSpPr>
        <xdr:cNvPr id="118" name="Oval 117">
          <a:extLst>
            <a:ext uri="{FF2B5EF4-FFF2-40B4-BE49-F238E27FC236}">
              <a16:creationId xmlns:a16="http://schemas.microsoft.com/office/drawing/2014/main" id="{ADE549E6-2701-432F-B783-5CCE9D327A79}"/>
            </a:ext>
          </a:extLst>
        </xdr:cNvPr>
        <xdr:cNvSpPr/>
      </xdr:nvSpPr>
      <xdr:spPr>
        <a:xfrm>
          <a:off x="1632855" y="5279573"/>
          <a:ext cx="360000" cy="360000"/>
        </a:xfrm>
        <a:prstGeom prst="ellipse">
          <a:avLst/>
        </a:prstGeom>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413655</xdr:colOff>
      <xdr:row>31</xdr:row>
      <xdr:rowOff>65316</xdr:rowOff>
    </xdr:from>
    <xdr:to>
      <xdr:col>3</xdr:col>
      <xdr:colOff>164055</xdr:colOff>
      <xdr:row>33</xdr:row>
      <xdr:rowOff>55201</xdr:rowOff>
    </xdr:to>
    <xdr:sp macro="" textlink="">
      <xdr:nvSpPr>
        <xdr:cNvPr id="119" name="Oval 118">
          <a:extLst>
            <a:ext uri="{FF2B5EF4-FFF2-40B4-BE49-F238E27FC236}">
              <a16:creationId xmlns:a16="http://schemas.microsoft.com/office/drawing/2014/main" id="{C263CC77-91EB-499C-A8B1-277391501F8E}"/>
            </a:ext>
          </a:extLst>
        </xdr:cNvPr>
        <xdr:cNvSpPr/>
      </xdr:nvSpPr>
      <xdr:spPr>
        <a:xfrm>
          <a:off x="1632855" y="5802087"/>
          <a:ext cx="360000" cy="360000"/>
        </a:xfrm>
        <a:prstGeom prst="ellipse">
          <a:avLst/>
        </a:prstGeom>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413655</xdr:colOff>
      <xdr:row>34</xdr:row>
      <xdr:rowOff>32658</xdr:rowOff>
    </xdr:from>
    <xdr:to>
      <xdr:col>3</xdr:col>
      <xdr:colOff>164055</xdr:colOff>
      <xdr:row>36</xdr:row>
      <xdr:rowOff>22544</xdr:rowOff>
    </xdr:to>
    <xdr:sp macro="" textlink="">
      <xdr:nvSpPr>
        <xdr:cNvPr id="120" name="Oval 119">
          <a:extLst>
            <a:ext uri="{FF2B5EF4-FFF2-40B4-BE49-F238E27FC236}">
              <a16:creationId xmlns:a16="http://schemas.microsoft.com/office/drawing/2014/main" id="{98F99156-7493-4D3E-85D4-92F1ACCDF17F}"/>
            </a:ext>
          </a:extLst>
        </xdr:cNvPr>
        <xdr:cNvSpPr/>
      </xdr:nvSpPr>
      <xdr:spPr>
        <a:xfrm>
          <a:off x="1632855" y="6324601"/>
          <a:ext cx="360000" cy="360000"/>
        </a:xfrm>
        <a:prstGeom prst="ellipse">
          <a:avLst/>
        </a:prstGeom>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441519</xdr:colOff>
      <xdr:row>25</xdr:row>
      <xdr:rowOff>160886</xdr:rowOff>
    </xdr:from>
    <xdr:to>
      <xdr:col>3</xdr:col>
      <xdr:colOff>127119</xdr:colOff>
      <xdr:row>27</xdr:row>
      <xdr:rowOff>85972</xdr:rowOff>
    </xdr:to>
    <xdr:pic>
      <xdr:nvPicPr>
        <xdr:cNvPr id="85" name="Graphic 84" descr="Fresh Laundry with solid fill">
          <a:extLst>
            <a:ext uri="{FF2B5EF4-FFF2-40B4-BE49-F238E27FC236}">
              <a16:creationId xmlns:a16="http://schemas.microsoft.com/office/drawing/2014/main" id="{34B395E1-6B34-793B-7C35-A495B550E73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60719" y="4787315"/>
          <a:ext cx="295200" cy="295200"/>
        </a:xfrm>
        <a:prstGeom prst="rect">
          <a:avLst/>
        </a:prstGeom>
      </xdr:spPr>
    </xdr:pic>
    <xdr:clientData/>
  </xdr:twoCellAnchor>
  <xdr:twoCellAnchor editAs="oneCell">
    <xdr:from>
      <xdr:col>2</xdr:col>
      <xdr:colOff>452405</xdr:colOff>
      <xdr:row>28</xdr:row>
      <xdr:rowOff>134319</xdr:rowOff>
    </xdr:from>
    <xdr:to>
      <xdr:col>3</xdr:col>
      <xdr:colOff>138005</xdr:colOff>
      <xdr:row>30</xdr:row>
      <xdr:rowOff>59405</xdr:rowOff>
    </xdr:to>
    <xdr:pic>
      <xdr:nvPicPr>
        <xdr:cNvPr id="89" name="Graphic 88" descr="Plugged Unplugged with solid fill">
          <a:extLst>
            <a:ext uri="{FF2B5EF4-FFF2-40B4-BE49-F238E27FC236}">
              <a16:creationId xmlns:a16="http://schemas.microsoft.com/office/drawing/2014/main" id="{0495DF6B-6C95-1619-F087-FDC8C2D8C64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71605" y="5315919"/>
          <a:ext cx="295200" cy="295200"/>
        </a:xfrm>
        <a:prstGeom prst="rect">
          <a:avLst/>
        </a:prstGeom>
      </xdr:spPr>
    </xdr:pic>
    <xdr:clientData/>
  </xdr:twoCellAnchor>
  <xdr:twoCellAnchor editAs="oneCell">
    <xdr:from>
      <xdr:col>2</xdr:col>
      <xdr:colOff>452405</xdr:colOff>
      <xdr:row>31</xdr:row>
      <xdr:rowOff>93171</xdr:rowOff>
    </xdr:from>
    <xdr:to>
      <xdr:col>3</xdr:col>
      <xdr:colOff>138005</xdr:colOff>
      <xdr:row>33</xdr:row>
      <xdr:rowOff>18256</xdr:rowOff>
    </xdr:to>
    <xdr:pic>
      <xdr:nvPicPr>
        <xdr:cNvPr id="87" name="Graphic 86" descr="Blender with solid fill">
          <a:extLst>
            <a:ext uri="{FF2B5EF4-FFF2-40B4-BE49-F238E27FC236}">
              <a16:creationId xmlns:a16="http://schemas.microsoft.com/office/drawing/2014/main" id="{B44F1F9B-D0C4-610B-6F79-C43979ECA4C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71605" y="5829942"/>
          <a:ext cx="295200" cy="295200"/>
        </a:xfrm>
        <a:prstGeom prst="rect">
          <a:avLst/>
        </a:prstGeom>
      </xdr:spPr>
    </xdr:pic>
    <xdr:clientData/>
  </xdr:twoCellAnchor>
  <xdr:twoCellAnchor editAs="oneCell">
    <xdr:from>
      <xdr:col>2</xdr:col>
      <xdr:colOff>452405</xdr:colOff>
      <xdr:row>34</xdr:row>
      <xdr:rowOff>76193</xdr:rowOff>
    </xdr:from>
    <xdr:to>
      <xdr:col>3</xdr:col>
      <xdr:colOff>136720</xdr:colOff>
      <xdr:row>35</xdr:row>
      <xdr:rowOff>185051</xdr:rowOff>
    </xdr:to>
    <xdr:pic>
      <xdr:nvPicPr>
        <xdr:cNvPr id="83" name="Graphic 82" descr="Soccer ball with solid fill">
          <a:extLst>
            <a:ext uri="{FF2B5EF4-FFF2-40B4-BE49-F238E27FC236}">
              <a16:creationId xmlns:a16="http://schemas.microsoft.com/office/drawing/2014/main" id="{F5A8B275-7823-E49C-2156-4C503FAB59D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671605" y="6368136"/>
          <a:ext cx="293915" cy="293915"/>
        </a:xfrm>
        <a:prstGeom prst="rect">
          <a:avLst/>
        </a:prstGeom>
      </xdr:spPr>
    </xdr:pic>
    <xdr:clientData/>
  </xdr:twoCellAnchor>
  <xdr:twoCellAnchor>
    <xdr:from>
      <xdr:col>14</xdr:col>
      <xdr:colOff>239486</xdr:colOff>
      <xdr:row>23</xdr:row>
      <xdr:rowOff>108858</xdr:rowOff>
    </xdr:from>
    <xdr:to>
      <xdr:col>17</xdr:col>
      <xdr:colOff>174171</xdr:colOff>
      <xdr:row>25</xdr:row>
      <xdr:rowOff>81594</xdr:rowOff>
    </xdr:to>
    <xdr:sp macro="" textlink="">
      <xdr:nvSpPr>
        <xdr:cNvPr id="122" name="TextBox 121">
          <a:extLst>
            <a:ext uri="{FF2B5EF4-FFF2-40B4-BE49-F238E27FC236}">
              <a16:creationId xmlns:a16="http://schemas.microsoft.com/office/drawing/2014/main" id="{8D9F64B7-2E48-4688-87DB-8ED686F35A21}"/>
            </a:ext>
          </a:extLst>
        </xdr:cNvPr>
        <xdr:cNvSpPr txBox="1"/>
      </xdr:nvSpPr>
      <xdr:spPr>
        <a:xfrm>
          <a:off x="8773886" y="4365172"/>
          <a:ext cx="1763485"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600" b="1" i="0" u="none" strike="noStrike">
              <a:solidFill>
                <a:sysClr val="windowText" lastClr="000000"/>
              </a:solidFill>
              <a:latin typeface="Aptos Narrow"/>
              <a:ea typeface="+mn-ea"/>
              <a:cs typeface="+mn-cs"/>
            </a:rPr>
            <a:t>Top 4 Sellers</a:t>
          </a:r>
        </a:p>
      </xdr:txBody>
    </xdr:sp>
    <xdr:clientData/>
  </xdr:twoCellAnchor>
  <xdr:twoCellAnchor>
    <xdr:from>
      <xdr:col>15</xdr:col>
      <xdr:colOff>65318</xdr:colOff>
      <xdr:row>25</xdr:row>
      <xdr:rowOff>141508</xdr:rowOff>
    </xdr:from>
    <xdr:to>
      <xdr:col>16</xdr:col>
      <xdr:colOff>175718</xdr:colOff>
      <xdr:row>27</xdr:row>
      <xdr:rowOff>35954</xdr:rowOff>
    </xdr:to>
    <xdr:sp macro="" textlink="Pivot_Table!Q11">
      <xdr:nvSpPr>
        <xdr:cNvPr id="123" name="TextBox 122">
          <a:extLst>
            <a:ext uri="{FF2B5EF4-FFF2-40B4-BE49-F238E27FC236}">
              <a16:creationId xmlns:a16="http://schemas.microsoft.com/office/drawing/2014/main" id="{A1506662-E860-47C8-9814-29AE8240C46A}"/>
            </a:ext>
          </a:extLst>
        </xdr:cNvPr>
        <xdr:cNvSpPr txBox="1"/>
      </xdr:nvSpPr>
      <xdr:spPr>
        <a:xfrm>
          <a:off x="9209318" y="4767937"/>
          <a:ext cx="720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C9ED755D-C851-49F4-892C-CB1F4BA74C83}" type="TxLink">
            <a:rPr lang="en-US" sz="1100" b="0" i="0" u="none" strike="noStrike">
              <a:solidFill>
                <a:srgbClr val="000000"/>
              </a:solidFill>
              <a:latin typeface="Aptos Narrow"/>
              <a:ea typeface="+mn-ea"/>
              <a:cs typeface="+mn-cs"/>
            </a:rPr>
            <a:pPr marL="0" indent="0" algn="l"/>
            <a:t>Eve</a:t>
          </a:fld>
          <a:endParaRPr lang="en-US" sz="1600" b="0" i="0" u="none" strike="noStrike">
            <a:solidFill>
              <a:sysClr val="windowText" lastClr="000000"/>
            </a:solidFill>
            <a:latin typeface="Aptos Narrow"/>
            <a:ea typeface="+mn-ea"/>
            <a:cs typeface="+mn-cs"/>
          </a:endParaRPr>
        </a:p>
      </xdr:txBody>
    </xdr:sp>
    <xdr:clientData/>
  </xdr:twoCellAnchor>
  <xdr:twoCellAnchor>
    <xdr:from>
      <xdr:col>16</xdr:col>
      <xdr:colOff>119742</xdr:colOff>
      <xdr:row>25</xdr:row>
      <xdr:rowOff>137883</xdr:rowOff>
    </xdr:from>
    <xdr:to>
      <xdr:col>17</xdr:col>
      <xdr:colOff>228603</xdr:colOff>
      <xdr:row>27</xdr:row>
      <xdr:rowOff>32329</xdr:rowOff>
    </xdr:to>
    <xdr:sp macro="" textlink="Pivot_Table!R11">
      <xdr:nvSpPr>
        <xdr:cNvPr id="124" name="TextBox 123">
          <a:extLst>
            <a:ext uri="{FF2B5EF4-FFF2-40B4-BE49-F238E27FC236}">
              <a16:creationId xmlns:a16="http://schemas.microsoft.com/office/drawing/2014/main" id="{3EE296AC-8389-4CF4-AF1A-E28A6B07D79F}"/>
            </a:ext>
          </a:extLst>
        </xdr:cNvPr>
        <xdr:cNvSpPr txBox="1"/>
      </xdr:nvSpPr>
      <xdr:spPr>
        <a:xfrm>
          <a:off x="9873342" y="4764312"/>
          <a:ext cx="7184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8FDA636E-2378-4761-B827-6EB86F3F6065}" type="TxLink">
            <a:rPr lang="en-US" sz="1100" b="0" i="0" u="none" strike="noStrike">
              <a:solidFill>
                <a:srgbClr val="000000"/>
              </a:solidFill>
              <a:latin typeface="Aptos Narrow"/>
              <a:ea typeface="+mn-ea"/>
              <a:cs typeface="+mn-cs"/>
            </a:rPr>
            <a:pPr marL="0" indent="0" algn="l"/>
            <a:t> $55,711 </a:t>
          </a:fld>
          <a:endParaRPr lang="en-US" sz="1400" b="0" i="0" u="none" strike="noStrike">
            <a:solidFill>
              <a:sysClr val="windowText" lastClr="000000"/>
            </a:solidFill>
            <a:latin typeface="Aptos Narrow"/>
            <a:ea typeface="+mn-ea"/>
            <a:cs typeface="+mn-cs"/>
          </a:endParaRPr>
        </a:p>
      </xdr:txBody>
    </xdr:sp>
    <xdr:clientData/>
  </xdr:twoCellAnchor>
  <xdr:twoCellAnchor>
    <xdr:from>
      <xdr:col>14</xdr:col>
      <xdr:colOff>293913</xdr:colOff>
      <xdr:row>25</xdr:row>
      <xdr:rowOff>141514</xdr:rowOff>
    </xdr:from>
    <xdr:to>
      <xdr:col>14</xdr:col>
      <xdr:colOff>589113</xdr:colOff>
      <xdr:row>27</xdr:row>
      <xdr:rowOff>66600</xdr:rowOff>
    </xdr:to>
    <xdr:sp macro="" textlink="">
      <xdr:nvSpPr>
        <xdr:cNvPr id="125" name="Oval 124">
          <a:extLst>
            <a:ext uri="{FF2B5EF4-FFF2-40B4-BE49-F238E27FC236}">
              <a16:creationId xmlns:a16="http://schemas.microsoft.com/office/drawing/2014/main" id="{CE94580D-139B-4115-8B0C-8D256FD81945}"/>
            </a:ext>
          </a:extLst>
        </xdr:cNvPr>
        <xdr:cNvSpPr/>
      </xdr:nvSpPr>
      <xdr:spPr>
        <a:xfrm>
          <a:off x="8828313" y="4767943"/>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1</a:t>
          </a:r>
        </a:p>
      </xdr:txBody>
    </xdr:sp>
    <xdr:clientData/>
  </xdr:twoCellAnchor>
  <xdr:twoCellAnchor>
    <xdr:from>
      <xdr:col>15</xdr:col>
      <xdr:colOff>65318</xdr:colOff>
      <xdr:row>28</xdr:row>
      <xdr:rowOff>112480</xdr:rowOff>
    </xdr:from>
    <xdr:to>
      <xdr:col>16</xdr:col>
      <xdr:colOff>175718</xdr:colOff>
      <xdr:row>30</xdr:row>
      <xdr:rowOff>6926</xdr:rowOff>
    </xdr:to>
    <xdr:sp macro="" textlink="Pivot_Table!Q12">
      <xdr:nvSpPr>
        <xdr:cNvPr id="126" name="TextBox 125">
          <a:extLst>
            <a:ext uri="{FF2B5EF4-FFF2-40B4-BE49-F238E27FC236}">
              <a16:creationId xmlns:a16="http://schemas.microsoft.com/office/drawing/2014/main" id="{D7C3E717-61AD-4CCF-B386-557700BBB1FC}"/>
            </a:ext>
          </a:extLst>
        </xdr:cNvPr>
        <xdr:cNvSpPr txBox="1"/>
      </xdr:nvSpPr>
      <xdr:spPr>
        <a:xfrm>
          <a:off x="9209318" y="5294080"/>
          <a:ext cx="720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D9EB17E1-763B-4A9B-BF67-DB80E47CE254}" type="TxLink">
            <a:rPr lang="en-US" sz="1100" b="0" i="0" u="none" strike="noStrike">
              <a:solidFill>
                <a:srgbClr val="000000"/>
              </a:solidFill>
              <a:latin typeface="Aptos Narrow"/>
              <a:ea typeface="+mn-ea"/>
              <a:cs typeface="+mn-cs"/>
            </a:rPr>
            <a:pPr marL="0" indent="0" algn="l"/>
            <a:t>Alice</a:t>
          </a:fld>
          <a:endParaRPr lang="en-US" sz="1600" b="0" i="0" u="none" strike="noStrike">
            <a:solidFill>
              <a:sysClr val="windowText" lastClr="000000"/>
            </a:solidFill>
            <a:latin typeface="Aptos Narrow"/>
            <a:ea typeface="+mn-ea"/>
            <a:cs typeface="+mn-cs"/>
          </a:endParaRPr>
        </a:p>
      </xdr:txBody>
    </xdr:sp>
    <xdr:clientData/>
  </xdr:twoCellAnchor>
  <xdr:twoCellAnchor>
    <xdr:from>
      <xdr:col>15</xdr:col>
      <xdr:colOff>65318</xdr:colOff>
      <xdr:row>31</xdr:row>
      <xdr:rowOff>83452</xdr:rowOff>
    </xdr:from>
    <xdr:to>
      <xdr:col>16</xdr:col>
      <xdr:colOff>175718</xdr:colOff>
      <xdr:row>32</xdr:row>
      <xdr:rowOff>162954</xdr:rowOff>
    </xdr:to>
    <xdr:sp macro="" textlink="Pivot_Table!Q13">
      <xdr:nvSpPr>
        <xdr:cNvPr id="127" name="TextBox 126">
          <a:extLst>
            <a:ext uri="{FF2B5EF4-FFF2-40B4-BE49-F238E27FC236}">
              <a16:creationId xmlns:a16="http://schemas.microsoft.com/office/drawing/2014/main" id="{5BB7342B-4B4A-43FF-B268-66CEFBA2386B}"/>
            </a:ext>
          </a:extLst>
        </xdr:cNvPr>
        <xdr:cNvSpPr txBox="1"/>
      </xdr:nvSpPr>
      <xdr:spPr>
        <a:xfrm>
          <a:off x="9209318" y="5820223"/>
          <a:ext cx="720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7F473D0D-CB4C-4B8A-9F90-B2B5571F025B}" type="TxLink">
            <a:rPr lang="en-US" sz="1100" b="0" i="0" u="none" strike="noStrike">
              <a:solidFill>
                <a:srgbClr val="000000"/>
              </a:solidFill>
              <a:latin typeface="Aptos Narrow"/>
              <a:ea typeface="+mn-ea"/>
              <a:cs typeface="+mn-cs"/>
            </a:rPr>
            <a:pPr marL="0" indent="0" algn="l"/>
            <a:t>Bob</a:t>
          </a:fld>
          <a:endParaRPr lang="en-US" sz="1600" b="0" i="0" u="none" strike="noStrike">
            <a:solidFill>
              <a:sysClr val="windowText" lastClr="000000"/>
            </a:solidFill>
            <a:latin typeface="Aptos Narrow"/>
            <a:ea typeface="+mn-ea"/>
            <a:cs typeface="+mn-cs"/>
          </a:endParaRPr>
        </a:p>
      </xdr:txBody>
    </xdr:sp>
    <xdr:clientData/>
  </xdr:twoCellAnchor>
  <xdr:twoCellAnchor>
    <xdr:from>
      <xdr:col>15</xdr:col>
      <xdr:colOff>65318</xdr:colOff>
      <xdr:row>34</xdr:row>
      <xdr:rowOff>54422</xdr:rowOff>
    </xdr:from>
    <xdr:to>
      <xdr:col>16</xdr:col>
      <xdr:colOff>175718</xdr:colOff>
      <xdr:row>35</xdr:row>
      <xdr:rowOff>133925</xdr:rowOff>
    </xdr:to>
    <xdr:sp macro="" textlink="Pivot_Table!Q14">
      <xdr:nvSpPr>
        <xdr:cNvPr id="128" name="TextBox 127">
          <a:extLst>
            <a:ext uri="{FF2B5EF4-FFF2-40B4-BE49-F238E27FC236}">
              <a16:creationId xmlns:a16="http://schemas.microsoft.com/office/drawing/2014/main" id="{FB6BA587-2A7F-4138-8DBE-844D2FAD714D}"/>
            </a:ext>
          </a:extLst>
        </xdr:cNvPr>
        <xdr:cNvSpPr txBox="1"/>
      </xdr:nvSpPr>
      <xdr:spPr>
        <a:xfrm>
          <a:off x="9209318" y="6346365"/>
          <a:ext cx="720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6EAC6A1C-0ECA-47E0-A19F-53ABED7F21F4}" type="TxLink">
            <a:rPr lang="en-US" sz="1100" b="0" i="0" u="none" strike="noStrike">
              <a:solidFill>
                <a:srgbClr val="000000"/>
              </a:solidFill>
              <a:latin typeface="Aptos Narrow"/>
              <a:ea typeface="+mn-ea"/>
              <a:cs typeface="+mn-cs"/>
            </a:rPr>
            <a:pPr marL="0" indent="0" algn="l"/>
            <a:t>Charlie</a:t>
          </a:fld>
          <a:endParaRPr lang="en-US" sz="1600" b="0" i="0" u="none" strike="noStrike">
            <a:solidFill>
              <a:sysClr val="windowText" lastClr="000000"/>
            </a:solidFill>
            <a:latin typeface="Aptos Narrow"/>
            <a:ea typeface="+mn-ea"/>
            <a:cs typeface="+mn-cs"/>
          </a:endParaRPr>
        </a:p>
      </xdr:txBody>
    </xdr:sp>
    <xdr:clientData/>
  </xdr:twoCellAnchor>
  <xdr:twoCellAnchor>
    <xdr:from>
      <xdr:col>16</xdr:col>
      <xdr:colOff>119742</xdr:colOff>
      <xdr:row>28</xdr:row>
      <xdr:rowOff>112483</xdr:rowOff>
    </xdr:from>
    <xdr:to>
      <xdr:col>17</xdr:col>
      <xdr:colOff>228603</xdr:colOff>
      <xdr:row>30</xdr:row>
      <xdr:rowOff>6929</xdr:rowOff>
    </xdr:to>
    <xdr:sp macro="" textlink="Pivot_Table!R12">
      <xdr:nvSpPr>
        <xdr:cNvPr id="129" name="TextBox 128">
          <a:extLst>
            <a:ext uri="{FF2B5EF4-FFF2-40B4-BE49-F238E27FC236}">
              <a16:creationId xmlns:a16="http://schemas.microsoft.com/office/drawing/2014/main" id="{EF7DE855-5EDD-4AE4-A661-01F8C9BCB977}"/>
            </a:ext>
          </a:extLst>
        </xdr:cNvPr>
        <xdr:cNvSpPr txBox="1"/>
      </xdr:nvSpPr>
      <xdr:spPr>
        <a:xfrm>
          <a:off x="9873342" y="5294083"/>
          <a:ext cx="7184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CF02087C-0907-4459-869F-F883A6EA8A0A}" type="TxLink">
            <a:rPr lang="en-US" sz="1100" b="0" i="0" u="none" strike="noStrike">
              <a:solidFill>
                <a:srgbClr val="000000"/>
              </a:solidFill>
              <a:latin typeface="Aptos Narrow"/>
              <a:ea typeface="+mn-ea"/>
              <a:cs typeface="+mn-cs"/>
            </a:rPr>
            <a:pPr marL="0" indent="0" algn="l"/>
            <a:t> $45,223 </a:t>
          </a:fld>
          <a:endParaRPr lang="en-US" sz="1400" b="0" i="0" u="none" strike="noStrike">
            <a:solidFill>
              <a:sysClr val="windowText" lastClr="000000"/>
            </a:solidFill>
            <a:latin typeface="Aptos Narrow"/>
            <a:ea typeface="+mn-ea"/>
            <a:cs typeface="+mn-cs"/>
          </a:endParaRPr>
        </a:p>
      </xdr:txBody>
    </xdr:sp>
    <xdr:clientData/>
  </xdr:twoCellAnchor>
  <xdr:twoCellAnchor>
    <xdr:from>
      <xdr:col>16</xdr:col>
      <xdr:colOff>119742</xdr:colOff>
      <xdr:row>31</xdr:row>
      <xdr:rowOff>87083</xdr:rowOff>
    </xdr:from>
    <xdr:to>
      <xdr:col>17</xdr:col>
      <xdr:colOff>228603</xdr:colOff>
      <xdr:row>32</xdr:row>
      <xdr:rowOff>166585</xdr:rowOff>
    </xdr:to>
    <xdr:sp macro="" textlink="Pivot_Table!R13">
      <xdr:nvSpPr>
        <xdr:cNvPr id="130" name="TextBox 129">
          <a:extLst>
            <a:ext uri="{FF2B5EF4-FFF2-40B4-BE49-F238E27FC236}">
              <a16:creationId xmlns:a16="http://schemas.microsoft.com/office/drawing/2014/main" id="{C51EF9E1-5B87-473E-8C56-6811C3248506}"/>
            </a:ext>
          </a:extLst>
        </xdr:cNvPr>
        <xdr:cNvSpPr txBox="1"/>
      </xdr:nvSpPr>
      <xdr:spPr>
        <a:xfrm>
          <a:off x="9873342" y="5823854"/>
          <a:ext cx="7184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DFDAEDA3-1015-4588-B244-B00E7E536D50}" type="TxLink">
            <a:rPr lang="en-US" sz="1100" b="0" i="0" u="none" strike="noStrike">
              <a:solidFill>
                <a:srgbClr val="000000"/>
              </a:solidFill>
              <a:latin typeface="Aptos Narrow"/>
              <a:ea typeface="+mn-ea"/>
              <a:cs typeface="+mn-cs"/>
            </a:rPr>
            <a:pPr marL="0" indent="0" algn="l"/>
            <a:t> $39,607 </a:t>
          </a:fld>
          <a:endParaRPr lang="en-US" sz="1400" b="0" i="0" u="none" strike="noStrike">
            <a:solidFill>
              <a:sysClr val="windowText" lastClr="000000"/>
            </a:solidFill>
            <a:latin typeface="Aptos Narrow"/>
            <a:ea typeface="+mn-ea"/>
            <a:cs typeface="+mn-cs"/>
          </a:endParaRPr>
        </a:p>
      </xdr:txBody>
    </xdr:sp>
    <xdr:clientData/>
  </xdr:twoCellAnchor>
  <xdr:twoCellAnchor>
    <xdr:from>
      <xdr:col>16</xdr:col>
      <xdr:colOff>119742</xdr:colOff>
      <xdr:row>34</xdr:row>
      <xdr:rowOff>61682</xdr:rowOff>
    </xdr:from>
    <xdr:to>
      <xdr:col>17</xdr:col>
      <xdr:colOff>228603</xdr:colOff>
      <xdr:row>35</xdr:row>
      <xdr:rowOff>141185</xdr:rowOff>
    </xdr:to>
    <xdr:sp macro="" textlink="Pivot_Table!R14">
      <xdr:nvSpPr>
        <xdr:cNvPr id="131" name="TextBox 130">
          <a:extLst>
            <a:ext uri="{FF2B5EF4-FFF2-40B4-BE49-F238E27FC236}">
              <a16:creationId xmlns:a16="http://schemas.microsoft.com/office/drawing/2014/main" id="{FA7F8DEF-529D-497C-8597-1F905F8408F7}"/>
            </a:ext>
          </a:extLst>
        </xdr:cNvPr>
        <xdr:cNvSpPr txBox="1"/>
      </xdr:nvSpPr>
      <xdr:spPr>
        <a:xfrm>
          <a:off x="9873342" y="6353625"/>
          <a:ext cx="7184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E311938-74F8-41D7-A5B9-7472C6A50F03}" type="TxLink">
            <a:rPr lang="en-US" sz="1100" b="0" i="0" u="none" strike="noStrike">
              <a:solidFill>
                <a:srgbClr val="000000"/>
              </a:solidFill>
              <a:latin typeface="Aptos Narrow"/>
              <a:ea typeface="+mn-ea"/>
              <a:cs typeface="+mn-cs"/>
            </a:rPr>
            <a:pPr marL="0" indent="0" algn="l"/>
            <a:t> $35,077 </a:t>
          </a:fld>
          <a:endParaRPr lang="en-US" sz="1400" b="0" i="0" u="none" strike="noStrike">
            <a:solidFill>
              <a:sysClr val="windowText" lastClr="000000"/>
            </a:solidFill>
            <a:latin typeface="Aptos Narrow"/>
            <a:ea typeface="+mn-ea"/>
            <a:cs typeface="+mn-cs"/>
          </a:endParaRPr>
        </a:p>
      </xdr:txBody>
    </xdr:sp>
    <xdr:clientData/>
  </xdr:twoCellAnchor>
  <xdr:twoCellAnchor>
    <xdr:from>
      <xdr:col>14</xdr:col>
      <xdr:colOff>293913</xdr:colOff>
      <xdr:row>28</xdr:row>
      <xdr:rowOff>108858</xdr:rowOff>
    </xdr:from>
    <xdr:to>
      <xdr:col>14</xdr:col>
      <xdr:colOff>589113</xdr:colOff>
      <xdr:row>30</xdr:row>
      <xdr:rowOff>33944</xdr:rowOff>
    </xdr:to>
    <xdr:sp macro="" textlink="">
      <xdr:nvSpPr>
        <xdr:cNvPr id="132" name="Oval 131">
          <a:extLst>
            <a:ext uri="{FF2B5EF4-FFF2-40B4-BE49-F238E27FC236}">
              <a16:creationId xmlns:a16="http://schemas.microsoft.com/office/drawing/2014/main" id="{A9B804A7-DC18-46BD-9121-9DAFCBF6E3F0}"/>
            </a:ext>
          </a:extLst>
        </xdr:cNvPr>
        <xdr:cNvSpPr/>
      </xdr:nvSpPr>
      <xdr:spPr>
        <a:xfrm>
          <a:off x="8828313" y="5290458"/>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2</a:t>
          </a:r>
        </a:p>
      </xdr:txBody>
    </xdr:sp>
    <xdr:clientData/>
  </xdr:twoCellAnchor>
  <xdr:twoCellAnchor>
    <xdr:from>
      <xdr:col>14</xdr:col>
      <xdr:colOff>293913</xdr:colOff>
      <xdr:row>31</xdr:row>
      <xdr:rowOff>76202</xdr:rowOff>
    </xdr:from>
    <xdr:to>
      <xdr:col>14</xdr:col>
      <xdr:colOff>589113</xdr:colOff>
      <xdr:row>33</xdr:row>
      <xdr:rowOff>1287</xdr:rowOff>
    </xdr:to>
    <xdr:sp macro="" textlink="">
      <xdr:nvSpPr>
        <xdr:cNvPr id="133" name="Oval 132">
          <a:extLst>
            <a:ext uri="{FF2B5EF4-FFF2-40B4-BE49-F238E27FC236}">
              <a16:creationId xmlns:a16="http://schemas.microsoft.com/office/drawing/2014/main" id="{8F3CD029-4E55-4230-B6D5-990321ABEDD6}"/>
            </a:ext>
          </a:extLst>
        </xdr:cNvPr>
        <xdr:cNvSpPr/>
      </xdr:nvSpPr>
      <xdr:spPr>
        <a:xfrm>
          <a:off x="8828313" y="5812973"/>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3</a:t>
          </a:r>
        </a:p>
      </xdr:txBody>
    </xdr:sp>
    <xdr:clientData/>
  </xdr:twoCellAnchor>
  <xdr:twoCellAnchor>
    <xdr:from>
      <xdr:col>14</xdr:col>
      <xdr:colOff>293913</xdr:colOff>
      <xdr:row>34</xdr:row>
      <xdr:rowOff>43544</xdr:rowOff>
    </xdr:from>
    <xdr:to>
      <xdr:col>14</xdr:col>
      <xdr:colOff>589113</xdr:colOff>
      <xdr:row>35</xdr:row>
      <xdr:rowOff>153687</xdr:rowOff>
    </xdr:to>
    <xdr:sp macro="" textlink="">
      <xdr:nvSpPr>
        <xdr:cNvPr id="134" name="Oval 133">
          <a:extLst>
            <a:ext uri="{FF2B5EF4-FFF2-40B4-BE49-F238E27FC236}">
              <a16:creationId xmlns:a16="http://schemas.microsoft.com/office/drawing/2014/main" id="{7999B6E3-CF25-49B6-BA52-A44D479489CC}"/>
            </a:ext>
          </a:extLst>
        </xdr:cNvPr>
        <xdr:cNvSpPr/>
      </xdr:nvSpPr>
      <xdr:spPr>
        <a:xfrm>
          <a:off x="8828313" y="6335487"/>
          <a:ext cx="295200" cy="295200"/>
        </a:xfrm>
        <a:prstGeom prst="ellipse">
          <a:avLst/>
        </a:prstGeom>
        <a:solidFill>
          <a:srgbClr val="0070C0">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4</a:t>
          </a:r>
        </a:p>
      </xdr:txBody>
    </xdr:sp>
    <xdr:clientData/>
  </xdr:twoCellAnchor>
  <xdr:twoCellAnchor>
    <xdr:from>
      <xdr:col>17</xdr:col>
      <xdr:colOff>424540</xdr:colOff>
      <xdr:row>6</xdr:row>
      <xdr:rowOff>10886</xdr:rowOff>
    </xdr:from>
    <xdr:to>
      <xdr:col>21</xdr:col>
      <xdr:colOff>566057</xdr:colOff>
      <xdr:row>24</xdr:row>
      <xdr:rowOff>0</xdr:rowOff>
    </xdr:to>
    <xdr:graphicFrame macro="">
      <xdr:nvGraphicFramePr>
        <xdr:cNvPr id="135" name="Chart 134">
          <a:extLst>
            <a:ext uri="{FF2B5EF4-FFF2-40B4-BE49-F238E27FC236}">
              <a16:creationId xmlns:a16="http://schemas.microsoft.com/office/drawing/2014/main" id="{936AB0C2-149E-4055-B2AF-D04733EAC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380999</xdr:colOff>
      <xdr:row>3</xdr:row>
      <xdr:rowOff>174172</xdr:rowOff>
    </xdr:from>
    <xdr:to>
      <xdr:col>21</xdr:col>
      <xdr:colOff>522513</xdr:colOff>
      <xdr:row>5</xdr:row>
      <xdr:rowOff>146908</xdr:rowOff>
    </xdr:to>
    <xdr:sp macro="" textlink="">
      <xdr:nvSpPr>
        <xdr:cNvPr id="136" name="TextBox 135">
          <a:extLst>
            <a:ext uri="{FF2B5EF4-FFF2-40B4-BE49-F238E27FC236}">
              <a16:creationId xmlns:a16="http://schemas.microsoft.com/office/drawing/2014/main" id="{DE679043-E88C-46B1-8009-39BB1BC10D02}"/>
            </a:ext>
          </a:extLst>
        </xdr:cNvPr>
        <xdr:cNvSpPr txBox="1"/>
      </xdr:nvSpPr>
      <xdr:spPr>
        <a:xfrm>
          <a:off x="10744199" y="729343"/>
          <a:ext cx="2579914"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600" b="1" i="0" u="none" strike="noStrike">
              <a:solidFill>
                <a:sysClr val="windowText" lastClr="000000"/>
              </a:solidFill>
              <a:latin typeface="Aptos Narrow"/>
              <a:ea typeface="+mn-ea"/>
              <a:cs typeface="+mn-cs"/>
            </a:rPr>
            <a:t>Order Status</a:t>
          </a:r>
        </a:p>
      </xdr:txBody>
    </xdr:sp>
    <xdr:clientData/>
  </xdr:twoCellAnchor>
  <xdr:twoCellAnchor>
    <xdr:from>
      <xdr:col>17</xdr:col>
      <xdr:colOff>468087</xdr:colOff>
      <xdr:row>21</xdr:row>
      <xdr:rowOff>185055</xdr:rowOff>
    </xdr:from>
    <xdr:to>
      <xdr:col>21</xdr:col>
      <xdr:colOff>489859</xdr:colOff>
      <xdr:row>21</xdr:row>
      <xdr:rowOff>185055</xdr:rowOff>
    </xdr:to>
    <xdr:cxnSp macro="">
      <xdr:nvCxnSpPr>
        <xdr:cNvPr id="140" name="Straight Connector 139">
          <a:extLst>
            <a:ext uri="{FF2B5EF4-FFF2-40B4-BE49-F238E27FC236}">
              <a16:creationId xmlns:a16="http://schemas.microsoft.com/office/drawing/2014/main" id="{EEE68436-348B-4D8A-A581-338FF1BBEEA1}"/>
            </a:ext>
          </a:extLst>
        </xdr:cNvPr>
        <xdr:cNvCxnSpPr/>
      </xdr:nvCxnSpPr>
      <xdr:spPr>
        <a:xfrm flipH="1">
          <a:off x="10831287" y="4071255"/>
          <a:ext cx="2460172" cy="0"/>
        </a:xfrm>
        <a:prstGeom prst="line">
          <a:avLst/>
        </a:prstGeom>
        <a:ln w="22225">
          <a:solidFill>
            <a:schemeClr val="accent1">
              <a:alpha val="1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446313</xdr:colOff>
      <xdr:row>20</xdr:row>
      <xdr:rowOff>43539</xdr:rowOff>
    </xdr:from>
    <xdr:ext cx="2463238" cy="280205"/>
    <xdr:sp macro="" textlink="">
      <xdr:nvSpPr>
        <xdr:cNvPr id="147" name="TextBox 146">
          <a:extLst>
            <a:ext uri="{FF2B5EF4-FFF2-40B4-BE49-F238E27FC236}">
              <a16:creationId xmlns:a16="http://schemas.microsoft.com/office/drawing/2014/main" id="{13A714BF-1817-BE56-7E9D-486064E8080C}"/>
            </a:ext>
          </a:extLst>
        </xdr:cNvPr>
        <xdr:cNvSpPr txBox="1"/>
      </xdr:nvSpPr>
      <xdr:spPr>
        <a:xfrm>
          <a:off x="10809513" y="3744682"/>
          <a:ext cx="24632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tx1">
                  <a:lumMod val="50000"/>
                  <a:lumOff val="50000"/>
                </a:schemeClr>
              </a:solidFill>
            </a:rPr>
            <a:t>Percentage of orders</a:t>
          </a:r>
          <a:r>
            <a:rPr lang="en-US" sz="1200" baseline="0">
              <a:solidFill>
                <a:schemeClr val="tx1">
                  <a:lumMod val="50000"/>
                  <a:lumOff val="50000"/>
                </a:schemeClr>
              </a:solidFill>
            </a:rPr>
            <a:t> based on Status</a:t>
          </a:r>
          <a:endParaRPr lang="en-US" sz="1200">
            <a:solidFill>
              <a:schemeClr val="tx1">
                <a:lumMod val="50000"/>
                <a:lumOff val="50000"/>
              </a:schemeClr>
            </a:solidFill>
          </a:endParaRPr>
        </a:p>
      </xdr:txBody>
    </xdr:sp>
    <xdr:clientData/>
  </xdr:oneCellAnchor>
  <xdr:twoCellAnchor>
    <xdr:from>
      <xdr:col>17</xdr:col>
      <xdr:colOff>513459</xdr:colOff>
      <xdr:row>22</xdr:row>
      <xdr:rowOff>87083</xdr:rowOff>
    </xdr:from>
    <xdr:to>
      <xdr:col>19</xdr:col>
      <xdr:colOff>106276</xdr:colOff>
      <xdr:row>23</xdr:row>
      <xdr:rowOff>182231</xdr:rowOff>
    </xdr:to>
    <xdr:sp macro="" textlink="">
      <xdr:nvSpPr>
        <xdr:cNvPr id="148" name="TextBox 147">
          <a:extLst>
            <a:ext uri="{FF2B5EF4-FFF2-40B4-BE49-F238E27FC236}">
              <a16:creationId xmlns:a16="http://schemas.microsoft.com/office/drawing/2014/main" id="{C1D6DBE9-A1C3-43E7-A399-B2ACF42D46EB}"/>
            </a:ext>
          </a:extLst>
        </xdr:cNvPr>
        <xdr:cNvSpPr txBox="1"/>
      </xdr:nvSpPr>
      <xdr:spPr>
        <a:xfrm>
          <a:off x="10876659" y="4158340"/>
          <a:ext cx="8120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l"/>
          <a:r>
            <a:rPr lang="en-US" sz="1200" b="0" i="0" u="none" strike="noStrike">
              <a:solidFill>
                <a:sysClr val="windowText" lastClr="000000"/>
              </a:solidFill>
              <a:latin typeface="Aptos Narrow"/>
              <a:ea typeface="+mn-ea"/>
              <a:cs typeface="+mn-cs"/>
            </a:rPr>
            <a:t>Cancelled</a:t>
          </a:r>
        </a:p>
      </xdr:txBody>
    </xdr:sp>
    <xdr:clientData/>
  </xdr:twoCellAnchor>
  <xdr:twoCellAnchor>
    <xdr:from>
      <xdr:col>17</xdr:col>
      <xdr:colOff>413652</xdr:colOff>
      <xdr:row>23</xdr:row>
      <xdr:rowOff>10883</xdr:rowOff>
    </xdr:from>
    <xdr:to>
      <xdr:col>17</xdr:col>
      <xdr:colOff>521652</xdr:colOff>
      <xdr:row>23</xdr:row>
      <xdr:rowOff>118883</xdr:rowOff>
    </xdr:to>
    <xdr:sp macro="" textlink="">
      <xdr:nvSpPr>
        <xdr:cNvPr id="149" name="Oval 148">
          <a:extLst>
            <a:ext uri="{FF2B5EF4-FFF2-40B4-BE49-F238E27FC236}">
              <a16:creationId xmlns:a16="http://schemas.microsoft.com/office/drawing/2014/main" id="{5D6BF6DA-D1E2-45AB-A830-9EB911C3DC07}"/>
            </a:ext>
          </a:extLst>
        </xdr:cNvPr>
        <xdr:cNvSpPr/>
      </xdr:nvSpPr>
      <xdr:spPr>
        <a:xfrm>
          <a:off x="10776852" y="4267197"/>
          <a:ext cx="108000" cy="108000"/>
        </a:xfrm>
        <a:prstGeom prst="ellipse">
          <a:avLst/>
        </a:prstGeom>
        <a:solidFill>
          <a:srgbClr val="74C4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xdr:txBody>
    </xdr:sp>
    <xdr:clientData/>
  </xdr:twoCellAnchor>
  <xdr:twoCellAnchor>
    <xdr:from>
      <xdr:col>19</xdr:col>
      <xdr:colOff>200937</xdr:colOff>
      <xdr:row>22</xdr:row>
      <xdr:rowOff>87083</xdr:rowOff>
    </xdr:from>
    <xdr:to>
      <xdr:col>20</xdr:col>
      <xdr:colOff>462345</xdr:colOff>
      <xdr:row>23</xdr:row>
      <xdr:rowOff>182231</xdr:rowOff>
    </xdr:to>
    <xdr:sp macro="" textlink="">
      <xdr:nvSpPr>
        <xdr:cNvPr id="150" name="TextBox 149">
          <a:extLst>
            <a:ext uri="{FF2B5EF4-FFF2-40B4-BE49-F238E27FC236}">
              <a16:creationId xmlns:a16="http://schemas.microsoft.com/office/drawing/2014/main" id="{D73D94D8-5605-45A9-BC5D-F90DDD9EC56B}"/>
            </a:ext>
          </a:extLst>
        </xdr:cNvPr>
        <xdr:cNvSpPr txBox="1"/>
      </xdr:nvSpPr>
      <xdr:spPr>
        <a:xfrm>
          <a:off x="11783337" y="4158340"/>
          <a:ext cx="8710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l"/>
          <a:r>
            <a:rPr lang="en-US" sz="1200" b="0" i="0" u="none" strike="noStrike">
              <a:solidFill>
                <a:sysClr val="windowText" lastClr="000000"/>
              </a:solidFill>
              <a:latin typeface="Aptos Narrow"/>
              <a:ea typeface="+mn-ea"/>
              <a:cs typeface="+mn-cs"/>
            </a:rPr>
            <a:t>Completed</a:t>
          </a:r>
        </a:p>
      </xdr:txBody>
    </xdr:sp>
    <xdr:clientData/>
  </xdr:twoCellAnchor>
  <xdr:twoCellAnchor>
    <xdr:from>
      <xdr:col>19</xdr:col>
      <xdr:colOff>130626</xdr:colOff>
      <xdr:row>23</xdr:row>
      <xdr:rowOff>10883</xdr:rowOff>
    </xdr:from>
    <xdr:to>
      <xdr:col>19</xdr:col>
      <xdr:colOff>238626</xdr:colOff>
      <xdr:row>23</xdr:row>
      <xdr:rowOff>118883</xdr:rowOff>
    </xdr:to>
    <xdr:sp macro="" textlink="">
      <xdr:nvSpPr>
        <xdr:cNvPr id="151" name="Oval 150">
          <a:extLst>
            <a:ext uri="{FF2B5EF4-FFF2-40B4-BE49-F238E27FC236}">
              <a16:creationId xmlns:a16="http://schemas.microsoft.com/office/drawing/2014/main" id="{90D67217-B937-4BE3-B89A-4BFF9DD2E637}"/>
            </a:ext>
          </a:extLst>
        </xdr:cNvPr>
        <xdr:cNvSpPr/>
      </xdr:nvSpPr>
      <xdr:spPr>
        <a:xfrm>
          <a:off x="11713026" y="4267197"/>
          <a:ext cx="108000" cy="108000"/>
        </a:xfrm>
        <a:prstGeom prst="ellipse">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20</xdr:col>
      <xdr:colOff>557007</xdr:colOff>
      <xdr:row>22</xdr:row>
      <xdr:rowOff>87083</xdr:rowOff>
    </xdr:from>
    <xdr:to>
      <xdr:col>22</xdr:col>
      <xdr:colOff>17288</xdr:colOff>
      <xdr:row>23</xdr:row>
      <xdr:rowOff>182231</xdr:rowOff>
    </xdr:to>
    <xdr:sp macro="" textlink="">
      <xdr:nvSpPr>
        <xdr:cNvPr id="152" name="TextBox 151">
          <a:extLst>
            <a:ext uri="{FF2B5EF4-FFF2-40B4-BE49-F238E27FC236}">
              <a16:creationId xmlns:a16="http://schemas.microsoft.com/office/drawing/2014/main" id="{381BA4CF-53E2-46EE-946C-DAF08545A73F}"/>
            </a:ext>
          </a:extLst>
        </xdr:cNvPr>
        <xdr:cNvSpPr txBox="1"/>
      </xdr:nvSpPr>
      <xdr:spPr>
        <a:xfrm>
          <a:off x="12749007" y="4158340"/>
          <a:ext cx="67948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l"/>
          <a:r>
            <a:rPr lang="en-US" sz="1200" b="0" i="0" u="none" strike="noStrike">
              <a:solidFill>
                <a:sysClr val="windowText" lastClr="000000"/>
              </a:solidFill>
              <a:latin typeface="Aptos Narrow"/>
              <a:ea typeface="+mn-ea"/>
              <a:cs typeface="+mn-cs"/>
            </a:rPr>
            <a:t>Pending</a:t>
          </a:r>
        </a:p>
      </xdr:txBody>
    </xdr:sp>
    <xdr:clientData/>
  </xdr:twoCellAnchor>
  <xdr:twoCellAnchor>
    <xdr:from>
      <xdr:col>20</xdr:col>
      <xdr:colOff>457200</xdr:colOff>
      <xdr:row>23</xdr:row>
      <xdr:rowOff>10883</xdr:rowOff>
    </xdr:from>
    <xdr:to>
      <xdr:col>20</xdr:col>
      <xdr:colOff>565200</xdr:colOff>
      <xdr:row>23</xdr:row>
      <xdr:rowOff>118883</xdr:rowOff>
    </xdr:to>
    <xdr:sp macro="" textlink="">
      <xdr:nvSpPr>
        <xdr:cNvPr id="153" name="Oval 152">
          <a:extLst>
            <a:ext uri="{FF2B5EF4-FFF2-40B4-BE49-F238E27FC236}">
              <a16:creationId xmlns:a16="http://schemas.microsoft.com/office/drawing/2014/main" id="{A9CEB7D4-E492-4B48-9FAF-9A007035BA79}"/>
            </a:ext>
          </a:extLst>
        </xdr:cNvPr>
        <xdr:cNvSpPr/>
      </xdr:nvSpPr>
      <xdr:spPr>
        <a:xfrm>
          <a:off x="12649200" y="4267197"/>
          <a:ext cx="108000" cy="108000"/>
        </a:xfrm>
        <a:prstGeom prst="ellipse">
          <a:avLst/>
        </a:prstGeom>
        <a:solidFill>
          <a:srgbClr val="0E2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348341</xdr:colOff>
      <xdr:row>24</xdr:row>
      <xdr:rowOff>141515</xdr:rowOff>
    </xdr:from>
    <xdr:to>
      <xdr:col>22</xdr:col>
      <xdr:colOff>54429</xdr:colOff>
      <xdr:row>36</xdr:row>
      <xdr:rowOff>108857</xdr:rowOff>
    </xdr:to>
    <xdr:sp macro="" textlink="">
      <xdr:nvSpPr>
        <xdr:cNvPr id="154" name="Rectangle 153">
          <a:extLst>
            <a:ext uri="{FF2B5EF4-FFF2-40B4-BE49-F238E27FC236}">
              <a16:creationId xmlns:a16="http://schemas.microsoft.com/office/drawing/2014/main" id="{5F1A5B7A-070D-48EE-8F7C-50766733EAC2}"/>
            </a:ext>
          </a:extLst>
        </xdr:cNvPr>
        <xdr:cNvSpPr/>
      </xdr:nvSpPr>
      <xdr:spPr>
        <a:xfrm>
          <a:off x="10711541" y="4582886"/>
          <a:ext cx="2754088" cy="2188028"/>
        </a:xfrm>
        <a:prstGeom prst="rect">
          <a:avLst/>
        </a:prstGeom>
        <a:gradFill>
          <a:gsLst>
            <a:gs pos="0">
              <a:srgbClr val="74C4E9"/>
            </a:gs>
            <a:gs pos="36000">
              <a:srgbClr val="74C4E9">
                <a:alpha val="50000"/>
              </a:srgbClr>
            </a:gs>
            <a:gs pos="94000">
              <a:srgbClr val="FFFF00"/>
            </a:gs>
            <a:gs pos="100000">
              <a:srgbClr val="FFFF00"/>
            </a:gs>
          </a:gsLst>
          <a:lin ang="5400000" scaled="1"/>
        </a:gradFill>
        <a:ln>
          <a:noFill/>
        </a:ln>
        <a:effectLst>
          <a:outerShdw blurRad="50800" dist="50800" dir="5400000" algn="ctr" rotWithShape="0">
            <a:srgbClr val="000000">
              <a:alpha val="0"/>
            </a:srgb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500742</xdr:colOff>
      <xdr:row>25</xdr:row>
      <xdr:rowOff>0</xdr:rowOff>
    </xdr:from>
    <xdr:to>
      <xdr:col>21</xdr:col>
      <xdr:colOff>293915</xdr:colOff>
      <xdr:row>26</xdr:row>
      <xdr:rowOff>157794</xdr:rowOff>
    </xdr:to>
    <xdr:sp macro="" textlink="">
      <xdr:nvSpPr>
        <xdr:cNvPr id="155" name="TextBox 154">
          <a:extLst>
            <a:ext uri="{FF2B5EF4-FFF2-40B4-BE49-F238E27FC236}">
              <a16:creationId xmlns:a16="http://schemas.microsoft.com/office/drawing/2014/main" id="{EA988BB8-86ED-40AA-8B96-FA4127FF36F7}"/>
            </a:ext>
          </a:extLst>
        </xdr:cNvPr>
        <xdr:cNvSpPr txBox="1"/>
      </xdr:nvSpPr>
      <xdr:spPr>
        <a:xfrm>
          <a:off x="10863942" y="4626429"/>
          <a:ext cx="223157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600" b="1" i="0" u="none" strike="noStrike">
              <a:solidFill>
                <a:sysClr val="windowText" lastClr="000000"/>
              </a:solidFill>
              <a:latin typeface="Aptos Narrow"/>
              <a:ea typeface="+mn-ea"/>
              <a:cs typeface="+mn-cs"/>
            </a:rPr>
            <a:t>Quantity of Units Sold</a:t>
          </a:r>
        </a:p>
      </xdr:txBody>
    </xdr:sp>
    <xdr:clientData/>
  </xdr:twoCellAnchor>
  <xdr:oneCellAnchor>
    <xdr:from>
      <xdr:col>18</xdr:col>
      <xdr:colOff>609599</xdr:colOff>
      <xdr:row>31</xdr:row>
      <xdr:rowOff>10886</xdr:rowOff>
    </xdr:from>
    <xdr:ext cx="1121231" cy="642258"/>
    <xdr:sp macro="" textlink="Pivot_Table!V12">
      <xdr:nvSpPr>
        <xdr:cNvPr id="157" name="TextBox 156">
          <a:extLst>
            <a:ext uri="{FF2B5EF4-FFF2-40B4-BE49-F238E27FC236}">
              <a16:creationId xmlns:a16="http://schemas.microsoft.com/office/drawing/2014/main" id="{7B520253-1394-4345-9D73-A32F34BC733D}"/>
            </a:ext>
          </a:extLst>
        </xdr:cNvPr>
        <xdr:cNvSpPr txBox="1"/>
      </xdr:nvSpPr>
      <xdr:spPr>
        <a:xfrm>
          <a:off x="11582399" y="5747657"/>
          <a:ext cx="1121231" cy="642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B67470DD-EE45-4A53-8D62-B3B24EDFDC8D}" type="TxLink">
            <a:rPr lang="en-US" sz="4000" b="1" i="0" u="none" strike="noStrike">
              <a:solidFill>
                <a:srgbClr val="000000"/>
              </a:solidFill>
              <a:latin typeface="Aptos Narrow"/>
              <a:ea typeface="+mn-ea"/>
              <a:cs typeface="+mn-cs"/>
            </a:rPr>
            <a:pPr marL="0" indent="0" algn="ctr"/>
            <a:t>800 </a:t>
          </a:fld>
          <a:endParaRPr lang="en-US" sz="4000" b="1" i="0" u="none" strike="noStrike">
            <a:solidFill>
              <a:schemeClr val="tx1"/>
            </a:solidFill>
            <a:latin typeface="Aptos Narrow"/>
            <a:ea typeface="+mn-ea"/>
            <a:cs typeface="+mn-cs"/>
          </a:endParaRPr>
        </a:p>
      </xdr:txBody>
    </xdr:sp>
    <xdr:clientData/>
  </xdr:oneCellAnchor>
  <xdr:twoCellAnchor>
    <xdr:from>
      <xdr:col>17</xdr:col>
      <xdr:colOff>500740</xdr:colOff>
      <xdr:row>27</xdr:row>
      <xdr:rowOff>76200</xdr:rowOff>
    </xdr:from>
    <xdr:to>
      <xdr:col>21</xdr:col>
      <xdr:colOff>326569</xdr:colOff>
      <xdr:row>30</xdr:row>
      <xdr:rowOff>152400</xdr:rowOff>
    </xdr:to>
    <xdr:sp macro="" textlink="">
      <xdr:nvSpPr>
        <xdr:cNvPr id="158" name="TextBox 157">
          <a:extLst>
            <a:ext uri="{FF2B5EF4-FFF2-40B4-BE49-F238E27FC236}">
              <a16:creationId xmlns:a16="http://schemas.microsoft.com/office/drawing/2014/main" id="{68B14C99-8708-2AFE-6D34-648D5F8EE20E}"/>
            </a:ext>
          </a:extLst>
        </xdr:cNvPr>
        <xdr:cNvSpPr txBox="1"/>
      </xdr:nvSpPr>
      <xdr:spPr>
        <a:xfrm>
          <a:off x="10863940" y="5072743"/>
          <a:ext cx="2264229" cy="631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F7F7F"/>
              </a:solidFill>
            </a:rPr>
            <a:t>Overall units sold across all regions</a:t>
          </a:r>
        </a:p>
      </xdr:txBody>
    </xdr:sp>
    <xdr:clientData/>
  </xdr:twoCellAnchor>
  <xdr:twoCellAnchor>
    <xdr:from>
      <xdr:col>19</xdr:col>
      <xdr:colOff>424543</xdr:colOff>
      <xdr:row>1</xdr:row>
      <xdr:rowOff>10886</xdr:rowOff>
    </xdr:from>
    <xdr:to>
      <xdr:col>21</xdr:col>
      <xdr:colOff>587829</xdr:colOff>
      <xdr:row>3</xdr:row>
      <xdr:rowOff>0</xdr:rowOff>
    </xdr:to>
    <xdr:grpSp>
      <xdr:nvGrpSpPr>
        <xdr:cNvPr id="164" name="Group 163">
          <a:hlinkClick xmlns:r="http://schemas.openxmlformats.org/officeDocument/2006/relationships" r:id="rId14"/>
          <a:extLst>
            <a:ext uri="{FF2B5EF4-FFF2-40B4-BE49-F238E27FC236}">
              <a16:creationId xmlns:a16="http://schemas.microsoft.com/office/drawing/2014/main" id="{50EED697-4E3B-20AF-B7C7-B1824970825E}"/>
            </a:ext>
          </a:extLst>
        </xdr:cNvPr>
        <xdr:cNvGrpSpPr/>
      </xdr:nvGrpSpPr>
      <xdr:grpSpPr>
        <a:xfrm>
          <a:off x="12006943" y="195943"/>
          <a:ext cx="1382486" cy="359228"/>
          <a:chOff x="12006943" y="195943"/>
          <a:chExt cx="1382486" cy="359228"/>
        </a:xfrm>
      </xdr:grpSpPr>
      <xdr:sp macro="" textlink="">
        <xdr:nvSpPr>
          <xdr:cNvPr id="160" name="Rectangle: Rounded Corners 159">
            <a:extLst>
              <a:ext uri="{FF2B5EF4-FFF2-40B4-BE49-F238E27FC236}">
                <a16:creationId xmlns:a16="http://schemas.microsoft.com/office/drawing/2014/main" id="{62B8A9FF-6CD9-9B06-30C0-F91A89A35BEE}"/>
              </a:ext>
            </a:extLst>
          </xdr:cNvPr>
          <xdr:cNvSpPr/>
        </xdr:nvSpPr>
        <xdr:spPr>
          <a:xfrm>
            <a:off x="12006943" y="195943"/>
            <a:ext cx="1382486" cy="359228"/>
          </a:xfrm>
          <a:prstGeom prst="roundRect">
            <a:avLst>
              <a:gd name="adj" fmla="val 50000"/>
            </a:avLst>
          </a:prstGeom>
          <a:solidFill>
            <a:srgbClr val="0070C0"/>
          </a:solidFill>
          <a:ln>
            <a:solidFill>
              <a:srgbClr val="F3F3F3">
                <a:alpha val="50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9" name="TextBox 158">
            <a:extLst>
              <a:ext uri="{FF2B5EF4-FFF2-40B4-BE49-F238E27FC236}">
                <a16:creationId xmlns:a16="http://schemas.microsoft.com/office/drawing/2014/main" id="{4DE99079-BAAE-4717-872F-3C9BC4735C3B}"/>
              </a:ext>
            </a:extLst>
          </xdr:cNvPr>
          <xdr:cNvSpPr txBox="1"/>
        </xdr:nvSpPr>
        <xdr:spPr>
          <a:xfrm>
            <a:off x="12052316" y="228597"/>
            <a:ext cx="9778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400" b="1" i="0" u="none" strike="noStrike">
                <a:solidFill>
                  <a:schemeClr val="bg1"/>
                </a:solidFill>
                <a:latin typeface="Aptos Narrow"/>
                <a:ea typeface="+mn-ea"/>
                <a:cs typeface="+mn-cs"/>
              </a:rPr>
              <a:t>Data Table</a:t>
            </a:r>
          </a:p>
        </xdr:txBody>
      </xdr:sp>
      <xdr:sp macro="" textlink="">
        <xdr:nvSpPr>
          <xdr:cNvPr id="161" name="Oval 160">
            <a:extLst>
              <a:ext uri="{FF2B5EF4-FFF2-40B4-BE49-F238E27FC236}">
                <a16:creationId xmlns:a16="http://schemas.microsoft.com/office/drawing/2014/main" id="{7247C5EE-5A01-4C16-8408-0C391B36AB9A}"/>
              </a:ext>
            </a:extLst>
          </xdr:cNvPr>
          <xdr:cNvSpPr/>
        </xdr:nvSpPr>
        <xdr:spPr>
          <a:xfrm flipV="1">
            <a:off x="13008425" y="228600"/>
            <a:ext cx="288000" cy="288000"/>
          </a:xfrm>
          <a:prstGeom prst="ellipse">
            <a:avLst/>
          </a:prstGeom>
          <a:solidFill>
            <a:srgbClr val="74C4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xdr:txBody>
      </xdr:sp>
      <xdr:pic>
        <xdr:nvPicPr>
          <xdr:cNvPr id="163" name="Graphic 162" descr="Caret Right with solid fill">
            <a:extLst>
              <a:ext uri="{FF2B5EF4-FFF2-40B4-BE49-F238E27FC236}">
                <a16:creationId xmlns:a16="http://schemas.microsoft.com/office/drawing/2014/main" id="{A91A73F1-55ED-0E25-6415-10793449BDD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51971" y="261257"/>
            <a:ext cx="216000" cy="216000"/>
          </a:xfrm>
          <a:prstGeom prst="rect">
            <a:avLst/>
          </a:prstGeom>
        </xdr:spPr>
      </xdr:pic>
    </xdr:grpSp>
    <xdr:clientData/>
  </xdr:twoCellAnchor>
  <xdr:twoCellAnchor>
    <xdr:from>
      <xdr:col>0</xdr:col>
      <xdr:colOff>337462</xdr:colOff>
      <xdr:row>3</xdr:row>
      <xdr:rowOff>169829</xdr:rowOff>
    </xdr:from>
    <xdr:to>
      <xdr:col>1</xdr:col>
      <xdr:colOff>522518</xdr:colOff>
      <xdr:row>5</xdr:row>
      <xdr:rowOff>173791</xdr:rowOff>
    </xdr:to>
    <xdr:sp macro="" textlink="">
      <xdr:nvSpPr>
        <xdr:cNvPr id="165" name="TextBox 164">
          <a:extLst>
            <a:ext uri="{FF2B5EF4-FFF2-40B4-BE49-F238E27FC236}">
              <a16:creationId xmlns:a16="http://schemas.microsoft.com/office/drawing/2014/main" id="{EAE5A677-78F6-4656-BFC0-811F23DF5EDA}"/>
            </a:ext>
          </a:extLst>
        </xdr:cNvPr>
        <xdr:cNvSpPr txBox="1"/>
      </xdr:nvSpPr>
      <xdr:spPr>
        <a:xfrm>
          <a:off x="337462" y="725000"/>
          <a:ext cx="794656"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1800" b="1" i="0" u="none" strike="noStrike">
              <a:solidFill>
                <a:sysClr val="windowText" lastClr="000000"/>
              </a:solidFill>
              <a:latin typeface="Aptos Narrow"/>
              <a:ea typeface="+mn-ea"/>
              <a:cs typeface="+mn-cs"/>
            </a:rPr>
            <a:t>Menu</a:t>
          </a:r>
        </a:p>
      </xdr:txBody>
    </xdr:sp>
    <xdr:clientData/>
  </xdr:twoCellAnchor>
  <xdr:twoCellAnchor editAs="oneCell">
    <xdr:from>
      <xdr:col>0</xdr:col>
      <xdr:colOff>32657</xdr:colOff>
      <xdr:row>4</xdr:row>
      <xdr:rowOff>10886</xdr:rowOff>
    </xdr:from>
    <xdr:to>
      <xdr:col>0</xdr:col>
      <xdr:colOff>392657</xdr:colOff>
      <xdr:row>6</xdr:row>
      <xdr:rowOff>772</xdr:rowOff>
    </xdr:to>
    <xdr:pic>
      <xdr:nvPicPr>
        <xdr:cNvPr id="167" name="Graphic 166" descr="Hamburger Menu Icon with solid fill">
          <a:extLst>
            <a:ext uri="{FF2B5EF4-FFF2-40B4-BE49-F238E27FC236}">
              <a16:creationId xmlns:a16="http://schemas.microsoft.com/office/drawing/2014/main" id="{194C4E21-F77D-9C02-26B6-BE2BBA5148C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32657" y="751115"/>
          <a:ext cx="360000" cy="360000"/>
        </a:xfrm>
        <a:prstGeom prst="rect">
          <a:avLst/>
        </a:prstGeom>
      </xdr:spPr>
    </xdr:pic>
    <xdr:clientData/>
  </xdr:twoCellAnchor>
  <xdr:twoCellAnchor editAs="oneCell">
    <xdr:from>
      <xdr:col>0</xdr:col>
      <xdr:colOff>33746</xdr:colOff>
      <xdr:row>25</xdr:row>
      <xdr:rowOff>156759</xdr:rowOff>
    </xdr:from>
    <xdr:to>
      <xdr:col>2</xdr:col>
      <xdr:colOff>217714</xdr:colOff>
      <xdr:row>34</xdr:row>
      <xdr:rowOff>4</xdr:rowOff>
    </xdr:to>
    <mc:AlternateContent xmlns:mc="http://schemas.openxmlformats.org/markup-compatibility/2006">
      <mc:Choice xmlns:a14="http://schemas.microsoft.com/office/drawing/2010/main" Requires="a14">
        <xdr:graphicFrame macro="">
          <xdr:nvGraphicFramePr>
            <xdr:cNvPr id="168" name="Region">
              <a:extLst>
                <a:ext uri="{FF2B5EF4-FFF2-40B4-BE49-F238E27FC236}">
                  <a16:creationId xmlns:a16="http://schemas.microsoft.com/office/drawing/2014/main" id="{674F89B3-BD8B-49B3-9446-A09A2524F4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746" y="4783188"/>
              <a:ext cx="1403168" cy="150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33746</xdr:colOff>
      <xdr:row>16</xdr:row>
      <xdr:rowOff>116484</xdr:rowOff>
    </xdr:from>
    <xdr:to>
      <xdr:col>2</xdr:col>
      <xdr:colOff>217714</xdr:colOff>
      <xdr:row>23</xdr:row>
      <xdr:rowOff>65315</xdr:rowOff>
    </xdr:to>
    <mc:AlternateContent xmlns:mc="http://schemas.openxmlformats.org/markup-compatibility/2006">
      <mc:Choice xmlns:a14="http://schemas.microsoft.com/office/drawing/2010/main" Requires="a14">
        <xdr:graphicFrame macro="">
          <xdr:nvGraphicFramePr>
            <xdr:cNvPr id="169" name="Payment Method">
              <a:extLst>
                <a:ext uri="{FF2B5EF4-FFF2-40B4-BE49-F238E27FC236}">
                  <a16:creationId xmlns:a16="http://schemas.microsoft.com/office/drawing/2014/main" id="{3B3A0445-4520-4231-95BC-7EC0015DA549}"/>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33746" y="3077398"/>
              <a:ext cx="1403168" cy="124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33746</xdr:colOff>
      <xdr:row>7</xdr:row>
      <xdr:rowOff>54428</xdr:rowOff>
    </xdr:from>
    <xdr:to>
      <xdr:col>2</xdr:col>
      <xdr:colOff>217714</xdr:colOff>
      <xdr:row>13</xdr:row>
      <xdr:rowOff>185056</xdr:rowOff>
    </xdr:to>
    <mc:AlternateContent xmlns:mc="http://schemas.openxmlformats.org/markup-compatibility/2006">
      <mc:Choice xmlns:a14="http://schemas.microsoft.com/office/drawing/2010/main" Requires="a14">
        <xdr:graphicFrame macro="">
          <xdr:nvGraphicFramePr>
            <xdr:cNvPr id="170" name="Customer Type">
              <a:extLst>
                <a:ext uri="{FF2B5EF4-FFF2-40B4-BE49-F238E27FC236}">
                  <a16:creationId xmlns:a16="http://schemas.microsoft.com/office/drawing/2014/main" id="{69AF485C-AFDB-4337-A456-A12E9438BF3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33746" y="1349828"/>
              <a:ext cx="1403168" cy="1240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97974</xdr:colOff>
      <xdr:row>14</xdr:row>
      <xdr:rowOff>108855</xdr:rowOff>
    </xdr:from>
    <xdr:to>
      <xdr:col>2</xdr:col>
      <xdr:colOff>174774</xdr:colOff>
      <xdr:row>14</xdr:row>
      <xdr:rowOff>108855</xdr:rowOff>
    </xdr:to>
    <xdr:cxnSp macro="">
      <xdr:nvCxnSpPr>
        <xdr:cNvPr id="4" name="Straight Connector 3">
          <a:extLst>
            <a:ext uri="{FF2B5EF4-FFF2-40B4-BE49-F238E27FC236}">
              <a16:creationId xmlns:a16="http://schemas.microsoft.com/office/drawing/2014/main" id="{3160444D-D61E-4457-8E1C-9801F84C4822}"/>
            </a:ext>
          </a:extLst>
        </xdr:cNvPr>
        <xdr:cNvCxnSpPr/>
      </xdr:nvCxnSpPr>
      <xdr:spPr>
        <a:xfrm flipH="1">
          <a:off x="97974" y="2699655"/>
          <a:ext cx="1296000" cy="0"/>
        </a:xfrm>
        <a:prstGeom prst="line">
          <a:avLst/>
        </a:prstGeom>
        <a:ln w="22225">
          <a:solidFill>
            <a:schemeClr val="accent1">
              <a:alpha val="1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xdr:colOff>
      <xdr:row>6</xdr:row>
      <xdr:rowOff>4454</xdr:rowOff>
    </xdr:from>
    <xdr:to>
      <xdr:col>2</xdr:col>
      <xdr:colOff>185057</xdr:colOff>
      <xdr:row>7</xdr:row>
      <xdr:rowOff>87087</xdr:rowOff>
    </xdr:to>
    <xdr:sp macro="" textlink="">
      <xdr:nvSpPr>
        <xdr:cNvPr id="5" name="TextBox 4">
          <a:extLst>
            <a:ext uri="{FF2B5EF4-FFF2-40B4-BE49-F238E27FC236}">
              <a16:creationId xmlns:a16="http://schemas.microsoft.com/office/drawing/2014/main" id="{31E2DB90-52EB-429A-B994-459C66A30592}"/>
            </a:ext>
          </a:extLst>
        </xdr:cNvPr>
        <xdr:cNvSpPr txBox="1"/>
      </xdr:nvSpPr>
      <xdr:spPr>
        <a:xfrm>
          <a:off x="5" y="1114797"/>
          <a:ext cx="1404252" cy="267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r>
            <a:rPr lang="en-US" sz="1400" b="1" i="0" u="none" strike="noStrike">
              <a:solidFill>
                <a:sysClr val="windowText" lastClr="000000"/>
              </a:solidFill>
              <a:latin typeface="Aptos Narrow"/>
              <a:ea typeface="+mn-ea"/>
              <a:cs typeface="+mn-cs"/>
            </a:rPr>
            <a:t>Customer</a:t>
          </a:r>
          <a:r>
            <a:rPr lang="en-US" sz="1400" b="1" i="0" u="none" strike="noStrike" baseline="0">
              <a:solidFill>
                <a:sysClr val="windowText" lastClr="000000"/>
              </a:solidFill>
              <a:latin typeface="Aptos Narrow"/>
              <a:ea typeface="+mn-ea"/>
              <a:cs typeface="+mn-cs"/>
            </a:rPr>
            <a:t> Type</a:t>
          </a:r>
          <a:endParaRPr lang="en-US" sz="1400" b="1" i="0" u="none" strike="noStrike">
            <a:solidFill>
              <a:sysClr val="windowText" lastClr="000000"/>
            </a:solidFill>
            <a:latin typeface="Aptos Narrow"/>
            <a:ea typeface="+mn-ea"/>
            <a:cs typeface="+mn-cs"/>
          </a:endParaRPr>
        </a:p>
      </xdr:txBody>
    </xdr:sp>
    <xdr:clientData/>
  </xdr:twoCellAnchor>
  <xdr:twoCellAnchor>
    <xdr:from>
      <xdr:col>0</xdr:col>
      <xdr:colOff>0</xdr:colOff>
      <xdr:row>15</xdr:row>
      <xdr:rowOff>58883</xdr:rowOff>
    </xdr:from>
    <xdr:to>
      <xdr:col>2</xdr:col>
      <xdr:colOff>185052</xdr:colOff>
      <xdr:row>16</xdr:row>
      <xdr:rowOff>141516</xdr:rowOff>
    </xdr:to>
    <xdr:sp macro="" textlink="">
      <xdr:nvSpPr>
        <xdr:cNvPr id="6" name="TextBox 5">
          <a:extLst>
            <a:ext uri="{FF2B5EF4-FFF2-40B4-BE49-F238E27FC236}">
              <a16:creationId xmlns:a16="http://schemas.microsoft.com/office/drawing/2014/main" id="{0B7521EF-DA06-44B0-A595-B3311CFDA4E5}"/>
            </a:ext>
          </a:extLst>
        </xdr:cNvPr>
        <xdr:cNvSpPr txBox="1"/>
      </xdr:nvSpPr>
      <xdr:spPr>
        <a:xfrm>
          <a:off x="0" y="2834740"/>
          <a:ext cx="1404252" cy="267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r>
            <a:rPr lang="en-US" sz="1400" b="1" i="0" u="none" strike="noStrike" baseline="0">
              <a:solidFill>
                <a:sysClr val="windowText" lastClr="000000"/>
              </a:solidFill>
              <a:latin typeface="Aptos Narrow"/>
              <a:ea typeface="+mn-ea"/>
              <a:cs typeface="+mn-cs"/>
            </a:rPr>
            <a:t>Payment Type</a:t>
          </a:r>
          <a:endParaRPr lang="en-US" sz="1400" b="1" i="0" u="none" strike="noStrike">
            <a:solidFill>
              <a:sysClr val="windowText" lastClr="000000"/>
            </a:solidFill>
            <a:latin typeface="Aptos Narrow"/>
            <a:ea typeface="+mn-ea"/>
            <a:cs typeface="+mn-cs"/>
          </a:endParaRPr>
        </a:p>
      </xdr:txBody>
    </xdr:sp>
    <xdr:clientData/>
  </xdr:twoCellAnchor>
  <xdr:twoCellAnchor>
    <xdr:from>
      <xdr:col>0</xdr:col>
      <xdr:colOff>108860</xdr:colOff>
      <xdr:row>24</xdr:row>
      <xdr:rowOff>21770</xdr:rowOff>
    </xdr:from>
    <xdr:to>
      <xdr:col>2</xdr:col>
      <xdr:colOff>185660</xdr:colOff>
      <xdr:row>24</xdr:row>
      <xdr:rowOff>21770</xdr:rowOff>
    </xdr:to>
    <xdr:cxnSp macro="">
      <xdr:nvCxnSpPr>
        <xdr:cNvPr id="7" name="Straight Connector 6">
          <a:extLst>
            <a:ext uri="{FF2B5EF4-FFF2-40B4-BE49-F238E27FC236}">
              <a16:creationId xmlns:a16="http://schemas.microsoft.com/office/drawing/2014/main" id="{421B64ED-135E-4E69-976E-F03EC340F649}"/>
            </a:ext>
          </a:extLst>
        </xdr:cNvPr>
        <xdr:cNvCxnSpPr/>
      </xdr:nvCxnSpPr>
      <xdr:spPr>
        <a:xfrm flipH="1">
          <a:off x="108860" y="4463141"/>
          <a:ext cx="1296000" cy="0"/>
        </a:xfrm>
        <a:prstGeom prst="line">
          <a:avLst/>
        </a:prstGeom>
        <a:ln w="22225">
          <a:solidFill>
            <a:schemeClr val="accent1">
              <a:alpha val="15000"/>
            </a:schemeClr>
          </a:solidFill>
        </a:ln>
        <a:effectLst>
          <a:outerShdw blurRad="50800" dist="38100" dir="2700000" algn="tl" rotWithShape="0">
            <a:srgbClr val="0E2841">
              <a:alpha val="40000"/>
            </a:srgb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24</xdr:row>
      <xdr:rowOff>124198</xdr:rowOff>
    </xdr:from>
    <xdr:to>
      <xdr:col>2</xdr:col>
      <xdr:colOff>185052</xdr:colOff>
      <xdr:row>26</xdr:row>
      <xdr:rowOff>21773</xdr:rowOff>
    </xdr:to>
    <xdr:sp macro="" textlink="">
      <xdr:nvSpPr>
        <xdr:cNvPr id="10" name="TextBox 9">
          <a:extLst>
            <a:ext uri="{FF2B5EF4-FFF2-40B4-BE49-F238E27FC236}">
              <a16:creationId xmlns:a16="http://schemas.microsoft.com/office/drawing/2014/main" id="{9437A8F7-D2FE-4C8B-A78C-C63298EB6760}"/>
            </a:ext>
          </a:extLst>
        </xdr:cNvPr>
        <xdr:cNvSpPr txBox="1"/>
      </xdr:nvSpPr>
      <xdr:spPr>
        <a:xfrm>
          <a:off x="0" y="4565569"/>
          <a:ext cx="1404252" cy="267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r>
            <a:rPr lang="en-US" sz="1400" b="1" i="0" u="none" strike="noStrike" baseline="0">
              <a:solidFill>
                <a:sysClr val="windowText" lastClr="000000"/>
              </a:solidFill>
              <a:latin typeface="Aptos Narrow"/>
              <a:ea typeface="+mn-ea"/>
              <a:cs typeface="+mn-cs"/>
            </a:rPr>
            <a:t>Regions</a:t>
          </a:r>
          <a:endParaRPr lang="en-US" sz="1400" b="1" i="0" u="none" strike="noStrike">
            <a:solidFill>
              <a:sysClr val="windowText" lastClr="000000"/>
            </a:solidFill>
            <a:latin typeface="Aptos Narrow"/>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483326</xdr:colOff>
      <xdr:row>0</xdr:row>
      <xdr:rowOff>359228</xdr:rowOff>
    </xdr:to>
    <xdr:grpSp>
      <xdr:nvGrpSpPr>
        <xdr:cNvPr id="7" name="Group 6">
          <a:hlinkClick xmlns:r="http://schemas.openxmlformats.org/officeDocument/2006/relationships" r:id="rId1"/>
          <a:extLst>
            <a:ext uri="{FF2B5EF4-FFF2-40B4-BE49-F238E27FC236}">
              <a16:creationId xmlns:a16="http://schemas.microsoft.com/office/drawing/2014/main" id="{DEC49862-53B6-466E-B3B3-AB9BB6FAFDCF}"/>
            </a:ext>
          </a:extLst>
        </xdr:cNvPr>
        <xdr:cNvGrpSpPr/>
      </xdr:nvGrpSpPr>
      <xdr:grpSpPr>
        <a:xfrm>
          <a:off x="0" y="0"/>
          <a:ext cx="1382486" cy="359228"/>
          <a:chOff x="12006943" y="195943"/>
          <a:chExt cx="1382486" cy="359228"/>
        </a:xfrm>
      </xdr:grpSpPr>
      <xdr:sp macro="" textlink="">
        <xdr:nvSpPr>
          <xdr:cNvPr id="8" name="Rectangle: Rounded Corners 7">
            <a:extLst>
              <a:ext uri="{FF2B5EF4-FFF2-40B4-BE49-F238E27FC236}">
                <a16:creationId xmlns:a16="http://schemas.microsoft.com/office/drawing/2014/main" id="{9DBDD255-A6EC-6885-B3CB-B4C04A510D61}"/>
              </a:ext>
            </a:extLst>
          </xdr:cNvPr>
          <xdr:cNvSpPr/>
        </xdr:nvSpPr>
        <xdr:spPr>
          <a:xfrm>
            <a:off x="12006943" y="195943"/>
            <a:ext cx="1382486" cy="359228"/>
          </a:xfrm>
          <a:prstGeom prst="roundRect">
            <a:avLst>
              <a:gd name="adj" fmla="val 50000"/>
            </a:avLst>
          </a:prstGeom>
          <a:solidFill>
            <a:srgbClr val="0070C0"/>
          </a:solidFill>
          <a:ln>
            <a:solidFill>
              <a:srgbClr val="F3F3F3">
                <a:alpha val="50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C6A0BBA5-CD72-2DE2-963C-F6595D84B067}"/>
              </a:ext>
            </a:extLst>
          </xdr:cNvPr>
          <xdr:cNvSpPr txBox="1"/>
        </xdr:nvSpPr>
        <xdr:spPr>
          <a:xfrm>
            <a:off x="12052315" y="228597"/>
            <a:ext cx="10138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400" b="1" i="0" u="none" strike="noStrike">
                <a:solidFill>
                  <a:schemeClr val="bg1"/>
                </a:solidFill>
                <a:latin typeface="Aptos Narrow"/>
                <a:ea typeface="+mn-ea"/>
                <a:cs typeface="+mn-cs"/>
              </a:rPr>
              <a:t>Dashboard</a:t>
            </a:r>
          </a:p>
        </xdr:txBody>
      </xdr:sp>
      <xdr:sp macro="" textlink="">
        <xdr:nvSpPr>
          <xdr:cNvPr id="10" name="Oval 9">
            <a:extLst>
              <a:ext uri="{FF2B5EF4-FFF2-40B4-BE49-F238E27FC236}">
                <a16:creationId xmlns:a16="http://schemas.microsoft.com/office/drawing/2014/main" id="{A395F6F2-5E83-7D2A-0E49-59BDC4EE4276}"/>
              </a:ext>
            </a:extLst>
          </xdr:cNvPr>
          <xdr:cNvSpPr/>
        </xdr:nvSpPr>
        <xdr:spPr>
          <a:xfrm flipV="1">
            <a:off x="13008425" y="228600"/>
            <a:ext cx="288000" cy="288000"/>
          </a:xfrm>
          <a:prstGeom prst="ellipse">
            <a:avLst/>
          </a:prstGeom>
          <a:solidFill>
            <a:srgbClr val="74C4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xdr:txBody>
      </xdr:sp>
      <xdr:pic>
        <xdr:nvPicPr>
          <xdr:cNvPr id="11" name="Graphic 10" descr="Caret Right with solid fill">
            <a:extLst>
              <a:ext uri="{FF2B5EF4-FFF2-40B4-BE49-F238E27FC236}">
                <a16:creationId xmlns:a16="http://schemas.microsoft.com/office/drawing/2014/main" id="{86800A22-11A3-3724-4335-BC050F16A85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051971" y="261257"/>
            <a:ext cx="216000" cy="2160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0.536553703707" createdVersion="8" refreshedVersion="8" minRefreshableVersion="3" recordCount="150" xr:uid="{BAEED6C0-7951-439E-BEB2-5299128B5DC1}">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ount="20">
        <s v="Table"/>
        <s v="Curtains"/>
        <s v="Sneakers"/>
        <s v="Chair"/>
        <s v="Lamp"/>
        <s v="Laptop"/>
        <s v="T-Shirt"/>
        <s v="Yoga Mat"/>
        <s v="Tennis Racket"/>
        <s v="Dumbbells"/>
        <s v="Smartphone"/>
        <s v="Perfume"/>
        <s v="Camera"/>
        <s v="Headphones"/>
        <s v="Football"/>
        <s v="Shampoo"/>
        <s v="Jeans"/>
        <s v="Face Cream"/>
        <s v="Jacket"/>
        <s v="Lipstick"/>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1/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4"/>
        </groupItems>
      </fieldGroup>
    </cacheField>
    <cacheField name="Months (Date)" numFmtId="0" databaseField="0">
      <fieldGroup base="0">
        <rangePr groupBy="months" startDate="2024-01-04T00:00:00" endDate="2024-12-11T00:00:00"/>
        <groupItems count="14">
          <s v="&lt;1/4/2024"/>
          <s v="Jan"/>
          <s v="Feb"/>
          <s v="Mar"/>
          <s v="Apr"/>
          <s v="May"/>
          <s v="Jun"/>
          <s v="Jul"/>
          <s v="Aug"/>
          <s v="Sep"/>
          <s v="Oct"/>
          <s v="Nov"/>
          <s v="Dec"/>
          <s v="&gt;12/11/2024"/>
        </groupItems>
      </fieldGroup>
    </cacheField>
  </cacheFields>
  <extLst>
    <ext xmlns:x14="http://schemas.microsoft.com/office/spreadsheetml/2009/9/main" uri="{725AE2AE-9491-48be-B2B4-4EB974FC3084}">
      <x14:pivotCacheDefinition pivotCacheId="456788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1"/>
    <n v="91.81"/>
    <n v="91.81"/>
    <n v="51.81"/>
    <n v="40"/>
    <x v="0"/>
    <x v="0"/>
    <x v="0"/>
    <x v="0"/>
  </r>
  <r>
    <x v="1"/>
    <x v="1"/>
    <x v="0"/>
    <x v="1"/>
    <x v="1"/>
    <n v="9"/>
    <n v="462.17"/>
    <n v="4159.53"/>
    <n v="4099.53"/>
    <n v="60"/>
    <x v="1"/>
    <x v="1"/>
    <x v="1"/>
    <x v="1"/>
  </r>
  <r>
    <x v="2"/>
    <x v="2"/>
    <x v="1"/>
    <x v="1"/>
    <x v="2"/>
    <n v="7"/>
    <n v="198.67"/>
    <n v="1390.69"/>
    <n v="1325.19"/>
    <n v="65.5"/>
    <x v="2"/>
    <x v="2"/>
    <x v="2"/>
    <x v="2"/>
  </r>
  <r>
    <x v="3"/>
    <x v="3"/>
    <x v="0"/>
    <x v="1"/>
    <x v="2"/>
    <n v="6"/>
    <n v="125.67"/>
    <n v="754.02"/>
    <n v="705.02"/>
    <n v="49"/>
    <x v="0"/>
    <x v="0"/>
    <x v="3"/>
    <x v="0"/>
  </r>
  <r>
    <x v="4"/>
    <x v="4"/>
    <x v="0"/>
    <x v="1"/>
    <x v="1"/>
    <n v="5"/>
    <n v="244.72"/>
    <n v="1223.5999999999999"/>
    <n v="1183.5999999999999"/>
    <n v="40"/>
    <x v="1"/>
    <x v="1"/>
    <x v="0"/>
    <x v="1"/>
  </r>
  <r>
    <x v="5"/>
    <x v="5"/>
    <x v="2"/>
    <x v="1"/>
    <x v="1"/>
    <n v="3"/>
    <n v="117.66"/>
    <n v="352.98"/>
    <n v="292.98"/>
    <n v="60"/>
    <x v="2"/>
    <x v="0"/>
    <x v="1"/>
    <x v="2"/>
  </r>
  <r>
    <x v="6"/>
    <x v="6"/>
    <x v="1"/>
    <x v="2"/>
    <x v="2"/>
    <n v="5"/>
    <n v="249.15"/>
    <n v="1245.75"/>
    <n v="1180.25"/>
    <n v="65.5"/>
    <x v="0"/>
    <x v="2"/>
    <x v="2"/>
    <x v="0"/>
  </r>
  <r>
    <x v="7"/>
    <x v="7"/>
    <x v="3"/>
    <x v="1"/>
    <x v="1"/>
    <n v="5"/>
    <n v="337.68"/>
    <n v="1688.4"/>
    <n v="1639.4"/>
    <n v="49"/>
    <x v="1"/>
    <x v="0"/>
    <x v="3"/>
    <x v="1"/>
  </r>
  <r>
    <x v="8"/>
    <x v="8"/>
    <x v="3"/>
    <x v="2"/>
    <x v="3"/>
    <n v="5"/>
    <n v="491.3"/>
    <n v="2456.5"/>
    <n v="2416.5"/>
    <n v="40"/>
    <x v="2"/>
    <x v="1"/>
    <x v="0"/>
    <x v="2"/>
  </r>
  <r>
    <x v="9"/>
    <x v="3"/>
    <x v="0"/>
    <x v="1"/>
    <x v="2"/>
    <n v="4"/>
    <n v="394.42"/>
    <n v="1577.68"/>
    <n v="1517.68"/>
    <n v="60"/>
    <x v="0"/>
    <x v="0"/>
    <x v="1"/>
    <x v="0"/>
  </r>
  <r>
    <x v="10"/>
    <x v="9"/>
    <x v="3"/>
    <x v="0"/>
    <x v="3"/>
    <n v="2"/>
    <n v="216.4"/>
    <n v="432.8"/>
    <n v="367.3"/>
    <n v="65.5"/>
    <x v="1"/>
    <x v="1"/>
    <x v="2"/>
    <x v="1"/>
  </r>
  <r>
    <x v="11"/>
    <x v="7"/>
    <x v="3"/>
    <x v="3"/>
    <x v="2"/>
    <n v="6"/>
    <n v="457.22"/>
    <n v="2743.32"/>
    <n v="2694.32"/>
    <n v="49"/>
    <x v="2"/>
    <x v="2"/>
    <x v="3"/>
    <x v="2"/>
  </r>
  <r>
    <x v="12"/>
    <x v="0"/>
    <x v="0"/>
    <x v="2"/>
    <x v="1"/>
    <n v="8"/>
    <n v="438.33"/>
    <n v="3506.64"/>
    <n v="3466.64"/>
    <n v="40"/>
    <x v="0"/>
    <x v="0"/>
    <x v="0"/>
    <x v="0"/>
  </r>
  <r>
    <x v="13"/>
    <x v="3"/>
    <x v="0"/>
    <x v="4"/>
    <x v="2"/>
    <n v="2"/>
    <n v="56.98"/>
    <n v="113.96"/>
    <n v="53.959999999999994"/>
    <n v="60"/>
    <x v="1"/>
    <x v="0"/>
    <x v="1"/>
    <x v="1"/>
  </r>
  <r>
    <x v="14"/>
    <x v="9"/>
    <x v="3"/>
    <x v="4"/>
    <x v="3"/>
    <n v="1"/>
    <n v="313.14"/>
    <n v="313.14"/>
    <n v="247.64"/>
    <n v="65.5"/>
    <x v="2"/>
    <x v="2"/>
    <x v="2"/>
    <x v="2"/>
  </r>
  <r>
    <x v="15"/>
    <x v="4"/>
    <x v="0"/>
    <x v="0"/>
    <x v="1"/>
    <n v="4"/>
    <n v="53.03"/>
    <n v="212.12"/>
    <n v="163.12"/>
    <n v="49"/>
    <x v="0"/>
    <x v="1"/>
    <x v="3"/>
    <x v="0"/>
  </r>
  <r>
    <x v="16"/>
    <x v="10"/>
    <x v="2"/>
    <x v="2"/>
    <x v="3"/>
    <n v="10"/>
    <n v="152.37"/>
    <n v="1523.7"/>
    <n v="1483.7"/>
    <n v="40"/>
    <x v="1"/>
    <x v="0"/>
    <x v="0"/>
    <x v="1"/>
  </r>
  <r>
    <x v="17"/>
    <x v="3"/>
    <x v="0"/>
    <x v="3"/>
    <x v="3"/>
    <n v="6"/>
    <n v="132.59"/>
    <n v="795.54"/>
    <n v="735.54"/>
    <n v="60"/>
    <x v="2"/>
    <x v="0"/>
    <x v="1"/>
    <x v="2"/>
  </r>
  <r>
    <x v="18"/>
    <x v="6"/>
    <x v="1"/>
    <x v="4"/>
    <x v="0"/>
    <n v="5"/>
    <n v="265.92"/>
    <n v="1329.6"/>
    <n v="1264.0999999999999"/>
    <n v="65.5"/>
    <x v="0"/>
    <x v="1"/>
    <x v="2"/>
    <x v="0"/>
  </r>
  <r>
    <x v="17"/>
    <x v="3"/>
    <x v="0"/>
    <x v="4"/>
    <x v="3"/>
    <n v="1"/>
    <n v="492.81"/>
    <n v="492.81"/>
    <n v="443.81"/>
    <n v="49"/>
    <x v="1"/>
    <x v="2"/>
    <x v="3"/>
    <x v="1"/>
  </r>
  <r>
    <x v="19"/>
    <x v="4"/>
    <x v="0"/>
    <x v="4"/>
    <x v="3"/>
    <n v="1"/>
    <n v="434.04"/>
    <n v="434.04"/>
    <n v="394.04"/>
    <n v="40"/>
    <x v="2"/>
    <x v="0"/>
    <x v="0"/>
    <x v="2"/>
  </r>
  <r>
    <x v="20"/>
    <x v="2"/>
    <x v="1"/>
    <x v="2"/>
    <x v="0"/>
    <n v="10"/>
    <n v="462.7"/>
    <n v="4627"/>
    <n v="4567"/>
    <n v="60"/>
    <x v="0"/>
    <x v="2"/>
    <x v="1"/>
    <x v="0"/>
  </r>
  <r>
    <x v="14"/>
    <x v="3"/>
    <x v="0"/>
    <x v="3"/>
    <x v="1"/>
    <n v="2"/>
    <n v="336.04"/>
    <n v="672.08"/>
    <n v="606.58000000000004"/>
    <n v="65.5"/>
    <x v="1"/>
    <x v="0"/>
    <x v="2"/>
    <x v="1"/>
  </r>
  <r>
    <x v="21"/>
    <x v="11"/>
    <x v="4"/>
    <x v="4"/>
    <x v="1"/>
    <n v="7"/>
    <n v="349.53"/>
    <n v="2446.71"/>
    <n v="2397.71"/>
    <n v="49"/>
    <x v="2"/>
    <x v="1"/>
    <x v="3"/>
    <x v="2"/>
  </r>
  <r>
    <x v="22"/>
    <x v="4"/>
    <x v="0"/>
    <x v="1"/>
    <x v="3"/>
    <n v="5"/>
    <n v="178.39"/>
    <n v="891.95"/>
    <n v="851.95"/>
    <n v="40"/>
    <x v="0"/>
    <x v="1"/>
    <x v="0"/>
    <x v="0"/>
  </r>
  <r>
    <x v="23"/>
    <x v="12"/>
    <x v="2"/>
    <x v="0"/>
    <x v="2"/>
    <n v="9"/>
    <n v="479.97"/>
    <n v="4319.7299999999996"/>
    <n v="4259.7299999999996"/>
    <n v="60"/>
    <x v="1"/>
    <x v="2"/>
    <x v="1"/>
    <x v="1"/>
  </r>
  <r>
    <x v="24"/>
    <x v="12"/>
    <x v="2"/>
    <x v="2"/>
    <x v="0"/>
    <n v="1"/>
    <n v="226.32"/>
    <n v="226.32"/>
    <n v="160.82"/>
    <n v="65.5"/>
    <x v="2"/>
    <x v="0"/>
    <x v="2"/>
    <x v="2"/>
  </r>
  <r>
    <x v="25"/>
    <x v="12"/>
    <x v="2"/>
    <x v="1"/>
    <x v="2"/>
    <n v="6"/>
    <n v="430.69"/>
    <n v="2584.14"/>
    <n v="2535.14"/>
    <n v="49"/>
    <x v="0"/>
    <x v="0"/>
    <x v="3"/>
    <x v="0"/>
  </r>
  <r>
    <x v="26"/>
    <x v="6"/>
    <x v="1"/>
    <x v="1"/>
    <x v="3"/>
    <n v="3"/>
    <n v="393.27"/>
    <n v="1179.81"/>
    <n v="1139.81"/>
    <n v="40"/>
    <x v="1"/>
    <x v="1"/>
    <x v="0"/>
    <x v="1"/>
  </r>
  <r>
    <x v="27"/>
    <x v="1"/>
    <x v="0"/>
    <x v="0"/>
    <x v="1"/>
    <n v="9"/>
    <n v="475.63"/>
    <n v="4280.67"/>
    <n v="4220.67"/>
    <n v="60"/>
    <x v="2"/>
    <x v="2"/>
    <x v="1"/>
    <x v="2"/>
  </r>
  <r>
    <x v="28"/>
    <x v="1"/>
    <x v="0"/>
    <x v="0"/>
    <x v="0"/>
    <n v="1"/>
    <n v="286.63"/>
    <n v="286.63"/>
    <n v="221.13"/>
    <n v="65.5"/>
    <x v="0"/>
    <x v="0"/>
    <x v="2"/>
    <x v="0"/>
  </r>
  <r>
    <x v="25"/>
    <x v="2"/>
    <x v="1"/>
    <x v="1"/>
    <x v="2"/>
    <n v="6"/>
    <n v="66.28"/>
    <n v="397.68"/>
    <n v="348.68"/>
    <n v="49"/>
    <x v="1"/>
    <x v="1"/>
    <x v="3"/>
    <x v="1"/>
  </r>
  <r>
    <x v="29"/>
    <x v="13"/>
    <x v="2"/>
    <x v="4"/>
    <x v="0"/>
    <n v="1"/>
    <n v="188.02"/>
    <n v="188.02"/>
    <n v="148.02000000000001"/>
    <n v="40"/>
    <x v="2"/>
    <x v="0"/>
    <x v="0"/>
    <x v="2"/>
  </r>
  <r>
    <x v="30"/>
    <x v="2"/>
    <x v="1"/>
    <x v="0"/>
    <x v="2"/>
    <n v="2"/>
    <n v="163.61000000000001"/>
    <n v="327.22000000000003"/>
    <n v="267.22000000000003"/>
    <n v="60"/>
    <x v="0"/>
    <x v="2"/>
    <x v="1"/>
    <x v="0"/>
  </r>
  <r>
    <x v="31"/>
    <x v="10"/>
    <x v="2"/>
    <x v="1"/>
    <x v="1"/>
    <n v="5"/>
    <n v="235.55"/>
    <n v="1177.75"/>
    <n v="1112.25"/>
    <n v="65.5"/>
    <x v="1"/>
    <x v="1"/>
    <x v="2"/>
    <x v="1"/>
  </r>
  <r>
    <x v="32"/>
    <x v="5"/>
    <x v="2"/>
    <x v="3"/>
    <x v="1"/>
    <n v="9"/>
    <n v="342.15"/>
    <n v="3079.35"/>
    <n v="3030.35"/>
    <n v="49"/>
    <x v="2"/>
    <x v="0"/>
    <x v="3"/>
    <x v="2"/>
  </r>
  <r>
    <x v="33"/>
    <x v="14"/>
    <x v="3"/>
    <x v="1"/>
    <x v="3"/>
    <n v="4"/>
    <n v="117.1"/>
    <n v="468.4"/>
    <n v="428.4"/>
    <n v="40"/>
    <x v="0"/>
    <x v="2"/>
    <x v="0"/>
    <x v="0"/>
  </r>
  <r>
    <x v="34"/>
    <x v="15"/>
    <x v="4"/>
    <x v="1"/>
    <x v="2"/>
    <n v="2"/>
    <n v="416.69"/>
    <n v="833.38"/>
    <n v="773.38"/>
    <n v="60"/>
    <x v="1"/>
    <x v="0"/>
    <x v="1"/>
    <x v="1"/>
  </r>
  <r>
    <x v="35"/>
    <x v="0"/>
    <x v="0"/>
    <x v="4"/>
    <x v="0"/>
    <n v="8"/>
    <n v="341.07"/>
    <n v="2728.56"/>
    <n v="2663.06"/>
    <n v="65.5"/>
    <x v="2"/>
    <x v="1"/>
    <x v="2"/>
    <x v="2"/>
  </r>
  <r>
    <x v="36"/>
    <x v="16"/>
    <x v="1"/>
    <x v="0"/>
    <x v="2"/>
    <n v="7"/>
    <n v="76.53"/>
    <n v="535.71"/>
    <n v="486.71000000000004"/>
    <n v="49"/>
    <x v="0"/>
    <x v="2"/>
    <x v="3"/>
    <x v="0"/>
  </r>
  <r>
    <x v="37"/>
    <x v="3"/>
    <x v="0"/>
    <x v="4"/>
    <x v="3"/>
    <n v="5"/>
    <n v="302.08"/>
    <n v="1510.4"/>
    <n v="1470.4"/>
    <n v="40"/>
    <x v="1"/>
    <x v="0"/>
    <x v="0"/>
    <x v="1"/>
  </r>
  <r>
    <x v="38"/>
    <x v="15"/>
    <x v="4"/>
    <x v="2"/>
    <x v="1"/>
    <n v="6"/>
    <n v="343.96"/>
    <n v="2063.7600000000002"/>
    <n v="2003.7600000000002"/>
    <n v="60"/>
    <x v="2"/>
    <x v="1"/>
    <x v="1"/>
    <x v="2"/>
  </r>
  <r>
    <x v="39"/>
    <x v="3"/>
    <x v="0"/>
    <x v="2"/>
    <x v="2"/>
    <n v="3"/>
    <n v="334.52"/>
    <n v="1003.56"/>
    <n v="938.06"/>
    <n v="65.5"/>
    <x v="0"/>
    <x v="2"/>
    <x v="2"/>
    <x v="0"/>
  </r>
  <r>
    <x v="40"/>
    <x v="3"/>
    <x v="0"/>
    <x v="4"/>
    <x v="0"/>
    <n v="6"/>
    <n v="108.38"/>
    <n v="650.28"/>
    <n v="601.28"/>
    <n v="49"/>
    <x v="1"/>
    <x v="0"/>
    <x v="3"/>
    <x v="1"/>
  </r>
  <r>
    <x v="41"/>
    <x v="7"/>
    <x v="3"/>
    <x v="0"/>
    <x v="0"/>
    <n v="6"/>
    <n v="135.08000000000001"/>
    <n v="810.48"/>
    <n v="770.48"/>
    <n v="40"/>
    <x v="2"/>
    <x v="0"/>
    <x v="0"/>
    <x v="2"/>
  </r>
  <r>
    <x v="42"/>
    <x v="4"/>
    <x v="0"/>
    <x v="4"/>
    <x v="3"/>
    <n v="8"/>
    <n v="217.97"/>
    <n v="1743.76"/>
    <n v="1683.76"/>
    <n v="60"/>
    <x v="0"/>
    <x v="2"/>
    <x v="1"/>
    <x v="0"/>
  </r>
  <r>
    <x v="11"/>
    <x v="4"/>
    <x v="0"/>
    <x v="2"/>
    <x v="2"/>
    <n v="10"/>
    <n v="315.7"/>
    <n v="3157"/>
    <n v="3091.5"/>
    <n v="65.5"/>
    <x v="1"/>
    <x v="0"/>
    <x v="2"/>
    <x v="1"/>
  </r>
  <r>
    <x v="43"/>
    <x v="12"/>
    <x v="2"/>
    <x v="2"/>
    <x v="2"/>
    <n v="4"/>
    <n v="275.02999999999997"/>
    <n v="1100.1199999999999"/>
    <n v="1051.1199999999999"/>
    <n v="49"/>
    <x v="2"/>
    <x v="1"/>
    <x v="3"/>
    <x v="2"/>
  </r>
  <r>
    <x v="44"/>
    <x v="13"/>
    <x v="2"/>
    <x v="1"/>
    <x v="3"/>
    <n v="2"/>
    <n v="333.53"/>
    <n v="667.06"/>
    <n v="627.05999999999995"/>
    <n v="40"/>
    <x v="0"/>
    <x v="0"/>
    <x v="0"/>
    <x v="0"/>
  </r>
  <r>
    <x v="45"/>
    <x v="8"/>
    <x v="3"/>
    <x v="1"/>
    <x v="2"/>
    <n v="10"/>
    <n v="493.05"/>
    <n v="4930.5"/>
    <n v="4870.5"/>
    <n v="60"/>
    <x v="1"/>
    <x v="2"/>
    <x v="1"/>
    <x v="1"/>
  </r>
  <r>
    <x v="46"/>
    <x v="10"/>
    <x v="2"/>
    <x v="0"/>
    <x v="1"/>
    <n v="2"/>
    <n v="154.16"/>
    <n v="308.32"/>
    <n v="242.82"/>
    <n v="65.5"/>
    <x v="2"/>
    <x v="1"/>
    <x v="2"/>
    <x v="2"/>
  </r>
  <r>
    <x v="47"/>
    <x v="17"/>
    <x v="4"/>
    <x v="3"/>
    <x v="2"/>
    <n v="10"/>
    <n v="294.19"/>
    <n v="2941.9"/>
    <n v="2892.9"/>
    <n v="49"/>
    <x v="0"/>
    <x v="0"/>
    <x v="3"/>
    <x v="0"/>
  </r>
  <r>
    <x v="48"/>
    <x v="2"/>
    <x v="1"/>
    <x v="0"/>
    <x v="0"/>
    <n v="8"/>
    <n v="307.88"/>
    <n v="2463.04"/>
    <n v="2423.04"/>
    <n v="40"/>
    <x v="1"/>
    <x v="2"/>
    <x v="0"/>
    <x v="1"/>
  </r>
  <r>
    <x v="29"/>
    <x v="14"/>
    <x v="3"/>
    <x v="3"/>
    <x v="0"/>
    <n v="10"/>
    <n v="223.77"/>
    <n v="2237.6999999999998"/>
    <n v="2177.6999999999998"/>
    <n v="60"/>
    <x v="2"/>
    <x v="0"/>
    <x v="1"/>
    <x v="2"/>
  </r>
  <r>
    <x v="10"/>
    <x v="18"/>
    <x v="1"/>
    <x v="1"/>
    <x v="3"/>
    <n v="5"/>
    <n v="83.92"/>
    <n v="419.6"/>
    <n v="354.1"/>
    <n v="65.5"/>
    <x v="0"/>
    <x v="1"/>
    <x v="2"/>
    <x v="0"/>
  </r>
  <r>
    <x v="49"/>
    <x v="10"/>
    <x v="2"/>
    <x v="4"/>
    <x v="0"/>
    <n v="3"/>
    <n v="191.55"/>
    <n v="574.65"/>
    <n v="525.65"/>
    <n v="49"/>
    <x v="1"/>
    <x v="2"/>
    <x v="3"/>
    <x v="1"/>
  </r>
  <r>
    <x v="50"/>
    <x v="0"/>
    <x v="0"/>
    <x v="3"/>
    <x v="2"/>
    <n v="5"/>
    <n v="290.39"/>
    <n v="1451.95"/>
    <n v="1411.95"/>
    <n v="40"/>
    <x v="2"/>
    <x v="0"/>
    <x v="0"/>
    <x v="2"/>
  </r>
  <r>
    <x v="51"/>
    <x v="13"/>
    <x v="2"/>
    <x v="0"/>
    <x v="0"/>
    <n v="8"/>
    <n v="89.62"/>
    <n v="716.96"/>
    <n v="656.96"/>
    <n v="60"/>
    <x v="0"/>
    <x v="1"/>
    <x v="1"/>
    <x v="0"/>
  </r>
  <r>
    <x v="52"/>
    <x v="18"/>
    <x v="1"/>
    <x v="4"/>
    <x v="1"/>
    <n v="7"/>
    <n v="252.53"/>
    <n v="1767.71"/>
    <n v="1702.21"/>
    <n v="65.5"/>
    <x v="1"/>
    <x v="0"/>
    <x v="2"/>
    <x v="1"/>
  </r>
  <r>
    <x v="53"/>
    <x v="7"/>
    <x v="3"/>
    <x v="2"/>
    <x v="1"/>
    <n v="9"/>
    <n v="127.33"/>
    <n v="1145.97"/>
    <n v="1096.97"/>
    <n v="49"/>
    <x v="2"/>
    <x v="2"/>
    <x v="3"/>
    <x v="2"/>
  </r>
  <r>
    <x v="54"/>
    <x v="12"/>
    <x v="2"/>
    <x v="4"/>
    <x v="0"/>
    <n v="4"/>
    <n v="165.21"/>
    <n v="660.84"/>
    <n v="620.84"/>
    <n v="40"/>
    <x v="0"/>
    <x v="0"/>
    <x v="0"/>
    <x v="0"/>
  </r>
  <r>
    <x v="55"/>
    <x v="4"/>
    <x v="0"/>
    <x v="0"/>
    <x v="0"/>
    <n v="8"/>
    <n v="292.8"/>
    <n v="2342.4"/>
    <n v="2282.4"/>
    <n v="60"/>
    <x v="1"/>
    <x v="1"/>
    <x v="1"/>
    <x v="1"/>
  </r>
  <r>
    <x v="56"/>
    <x v="2"/>
    <x v="1"/>
    <x v="2"/>
    <x v="1"/>
    <n v="1"/>
    <n v="327.33"/>
    <n v="327.33"/>
    <n v="261.83"/>
    <n v="65.5"/>
    <x v="2"/>
    <x v="0"/>
    <x v="2"/>
    <x v="2"/>
  </r>
  <r>
    <x v="57"/>
    <x v="1"/>
    <x v="0"/>
    <x v="3"/>
    <x v="3"/>
    <n v="6"/>
    <n v="201.52"/>
    <n v="1209.1199999999999"/>
    <n v="1160.1199999999999"/>
    <n v="49"/>
    <x v="0"/>
    <x v="2"/>
    <x v="3"/>
    <x v="0"/>
  </r>
  <r>
    <x v="58"/>
    <x v="0"/>
    <x v="0"/>
    <x v="3"/>
    <x v="2"/>
    <n v="3"/>
    <n v="487.82"/>
    <n v="1463.46"/>
    <n v="1423.46"/>
    <n v="40"/>
    <x v="1"/>
    <x v="0"/>
    <x v="0"/>
    <x v="1"/>
  </r>
  <r>
    <x v="59"/>
    <x v="7"/>
    <x v="3"/>
    <x v="3"/>
    <x v="3"/>
    <n v="9"/>
    <n v="334.1"/>
    <n v="3006.9"/>
    <n v="2946.9"/>
    <n v="60"/>
    <x v="2"/>
    <x v="1"/>
    <x v="1"/>
    <x v="2"/>
  </r>
  <r>
    <x v="30"/>
    <x v="3"/>
    <x v="0"/>
    <x v="4"/>
    <x v="2"/>
    <n v="10"/>
    <n v="88.48"/>
    <n v="884.8"/>
    <n v="819.3"/>
    <n v="65.5"/>
    <x v="0"/>
    <x v="0"/>
    <x v="2"/>
    <x v="0"/>
  </r>
  <r>
    <x v="27"/>
    <x v="4"/>
    <x v="0"/>
    <x v="1"/>
    <x v="3"/>
    <n v="2"/>
    <n v="115.48"/>
    <n v="230.96"/>
    <n v="181.96"/>
    <n v="49"/>
    <x v="1"/>
    <x v="2"/>
    <x v="3"/>
    <x v="1"/>
  </r>
  <r>
    <x v="35"/>
    <x v="4"/>
    <x v="0"/>
    <x v="4"/>
    <x v="1"/>
    <n v="1"/>
    <n v="187.15"/>
    <n v="187.15"/>
    <n v="147.15"/>
    <n v="40"/>
    <x v="2"/>
    <x v="1"/>
    <x v="0"/>
    <x v="2"/>
  </r>
  <r>
    <x v="60"/>
    <x v="8"/>
    <x v="3"/>
    <x v="3"/>
    <x v="2"/>
    <n v="8"/>
    <n v="300.43"/>
    <n v="2403.44"/>
    <n v="2343.44"/>
    <n v="60"/>
    <x v="0"/>
    <x v="0"/>
    <x v="1"/>
    <x v="0"/>
  </r>
  <r>
    <x v="61"/>
    <x v="12"/>
    <x v="2"/>
    <x v="2"/>
    <x v="2"/>
    <n v="3"/>
    <n v="22.62"/>
    <n v="67.86"/>
    <n v="2.3599999999999994"/>
    <n v="65.5"/>
    <x v="1"/>
    <x v="0"/>
    <x v="2"/>
    <x v="1"/>
  </r>
  <r>
    <x v="62"/>
    <x v="9"/>
    <x v="3"/>
    <x v="4"/>
    <x v="3"/>
    <n v="3"/>
    <n v="295.91000000000003"/>
    <n v="887.73"/>
    <n v="838.73"/>
    <n v="49"/>
    <x v="2"/>
    <x v="2"/>
    <x v="3"/>
    <x v="2"/>
  </r>
  <r>
    <x v="33"/>
    <x v="7"/>
    <x v="3"/>
    <x v="2"/>
    <x v="0"/>
    <n v="3"/>
    <n v="183.7"/>
    <n v="551.1"/>
    <n v="511.1"/>
    <n v="40"/>
    <x v="0"/>
    <x v="1"/>
    <x v="0"/>
    <x v="0"/>
  </r>
  <r>
    <x v="63"/>
    <x v="9"/>
    <x v="3"/>
    <x v="3"/>
    <x v="1"/>
    <n v="3"/>
    <n v="269.45999999999998"/>
    <n v="808.38"/>
    <n v="748.38"/>
    <n v="60"/>
    <x v="1"/>
    <x v="0"/>
    <x v="1"/>
    <x v="1"/>
  </r>
  <r>
    <x v="64"/>
    <x v="9"/>
    <x v="3"/>
    <x v="1"/>
    <x v="0"/>
    <n v="4"/>
    <n v="211.28"/>
    <n v="845.12"/>
    <n v="779.62"/>
    <n v="65.5"/>
    <x v="2"/>
    <x v="1"/>
    <x v="2"/>
    <x v="2"/>
  </r>
  <r>
    <x v="26"/>
    <x v="1"/>
    <x v="0"/>
    <x v="2"/>
    <x v="1"/>
    <n v="5"/>
    <n v="362.47"/>
    <n v="1812.35"/>
    <n v="1763.35"/>
    <n v="49"/>
    <x v="0"/>
    <x v="0"/>
    <x v="3"/>
    <x v="0"/>
  </r>
  <r>
    <x v="11"/>
    <x v="11"/>
    <x v="4"/>
    <x v="3"/>
    <x v="3"/>
    <n v="8"/>
    <n v="259.56"/>
    <n v="2076.48"/>
    <n v="2036.48"/>
    <n v="40"/>
    <x v="1"/>
    <x v="0"/>
    <x v="0"/>
    <x v="1"/>
  </r>
  <r>
    <x v="48"/>
    <x v="1"/>
    <x v="0"/>
    <x v="2"/>
    <x v="3"/>
    <n v="1"/>
    <n v="134.63"/>
    <n v="134.63"/>
    <n v="74.63"/>
    <n v="60"/>
    <x v="2"/>
    <x v="2"/>
    <x v="1"/>
    <x v="2"/>
  </r>
  <r>
    <x v="65"/>
    <x v="9"/>
    <x v="3"/>
    <x v="3"/>
    <x v="1"/>
    <n v="10"/>
    <n v="272.01"/>
    <n v="2720.1"/>
    <n v="2654.6"/>
    <n v="65.5"/>
    <x v="0"/>
    <x v="1"/>
    <x v="2"/>
    <x v="0"/>
  </r>
  <r>
    <x v="66"/>
    <x v="5"/>
    <x v="2"/>
    <x v="3"/>
    <x v="3"/>
    <n v="4"/>
    <n v="265.89"/>
    <n v="1063.56"/>
    <n v="1014.56"/>
    <n v="49"/>
    <x v="1"/>
    <x v="0"/>
    <x v="3"/>
    <x v="1"/>
  </r>
  <r>
    <x v="67"/>
    <x v="7"/>
    <x v="3"/>
    <x v="0"/>
    <x v="1"/>
    <n v="4"/>
    <n v="327.41000000000003"/>
    <n v="1309.6400000000001"/>
    <n v="1269.6400000000001"/>
    <n v="40"/>
    <x v="2"/>
    <x v="0"/>
    <x v="0"/>
    <x v="2"/>
  </r>
  <r>
    <x v="68"/>
    <x v="6"/>
    <x v="1"/>
    <x v="0"/>
    <x v="0"/>
    <n v="2"/>
    <n v="395.91"/>
    <n v="791.82"/>
    <n v="731.82"/>
    <n v="60"/>
    <x v="0"/>
    <x v="2"/>
    <x v="1"/>
    <x v="0"/>
  </r>
  <r>
    <x v="69"/>
    <x v="8"/>
    <x v="3"/>
    <x v="1"/>
    <x v="1"/>
    <n v="10"/>
    <n v="66.56"/>
    <n v="665.6"/>
    <n v="600.1"/>
    <n v="65.5"/>
    <x v="1"/>
    <x v="1"/>
    <x v="2"/>
    <x v="1"/>
  </r>
  <r>
    <x v="70"/>
    <x v="5"/>
    <x v="2"/>
    <x v="3"/>
    <x v="2"/>
    <n v="5"/>
    <n v="432.3"/>
    <n v="2161.5"/>
    <n v="2112.5"/>
    <n v="49"/>
    <x v="2"/>
    <x v="0"/>
    <x v="3"/>
    <x v="2"/>
  </r>
  <r>
    <x v="71"/>
    <x v="4"/>
    <x v="0"/>
    <x v="2"/>
    <x v="2"/>
    <n v="7"/>
    <n v="272.05"/>
    <n v="1904.35"/>
    <n v="1864.35"/>
    <n v="40"/>
    <x v="0"/>
    <x v="0"/>
    <x v="0"/>
    <x v="0"/>
  </r>
  <r>
    <x v="72"/>
    <x v="6"/>
    <x v="1"/>
    <x v="3"/>
    <x v="3"/>
    <n v="7"/>
    <n v="301.27999999999997"/>
    <n v="2108.96"/>
    <n v="2048.96"/>
    <n v="60"/>
    <x v="1"/>
    <x v="2"/>
    <x v="1"/>
    <x v="1"/>
  </r>
  <r>
    <x v="73"/>
    <x v="4"/>
    <x v="0"/>
    <x v="2"/>
    <x v="0"/>
    <n v="9"/>
    <n v="23.52"/>
    <n v="211.68"/>
    <n v="146.18"/>
    <n v="65.5"/>
    <x v="2"/>
    <x v="0"/>
    <x v="2"/>
    <x v="2"/>
  </r>
  <r>
    <x v="74"/>
    <x v="17"/>
    <x v="4"/>
    <x v="1"/>
    <x v="0"/>
    <n v="6"/>
    <n v="281.85000000000002"/>
    <n v="1691.1"/>
    <n v="1642.1"/>
    <n v="49"/>
    <x v="0"/>
    <x v="1"/>
    <x v="3"/>
    <x v="0"/>
  </r>
  <r>
    <x v="75"/>
    <x v="0"/>
    <x v="0"/>
    <x v="3"/>
    <x v="2"/>
    <n v="6"/>
    <n v="157.88"/>
    <n v="947.28"/>
    <n v="907.28"/>
    <n v="40"/>
    <x v="1"/>
    <x v="2"/>
    <x v="0"/>
    <x v="1"/>
  </r>
  <r>
    <x v="76"/>
    <x v="17"/>
    <x v="4"/>
    <x v="1"/>
    <x v="0"/>
    <n v="7"/>
    <n v="98.66"/>
    <n v="690.62"/>
    <n v="630.62"/>
    <n v="60"/>
    <x v="2"/>
    <x v="0"/>
    <x v="1"/>
    <x v="2"/>
  </r>
  <r>
    <x v="77"/>
    <x v="17"/>
    <x v="4"/>
    <x v="2"/>
    <x v="2"/>
    <n v="2"/>
    <n v="37.119999999999997"/>
    <n v="74.239999999999995"/>
    <n v="8.7399999999999949"/>
    <n v="65.5"/>
    <x v="0"/>
    <x v="1"/>
    <x v="2"/>
    <x v="0"/>
  </r>
  <r>
    <x v="78"/>
    <x v="12"/>
    <x v="2"/>
    <x v="2"/>
    <x v="0"/>
    <n v="9"/>
    <n v="191.38"/>
    <n v="1722.42"/>
    <n v="1673.42"/>
    <n v="49"/>
    <x v="1"/>
    <x v="2"/>
    <x v="3"/>
    <x v="1"/>
  </r>
  <r>
    <x v="79"/>
    <x v="10"/>
    <x v="2"/>
    <x v="3"/>
    <x v="1"/>
    <n v="2"/>
    <n v="301.12"/>
    <n v="602.24"/>
    <n v="562.24"/>
    <n v="40"/>
    <x v="2"/>
    <x v="0"/>
    <x v="0"/>
    <x v="2"/>
  </r>
  <r>
    <x v="54"/>
    <x v="15"/>
    <x v="4"/>
    <x v="4"/>
    <x v="3"/>
    <n v="4"/>
    <n v="415.24"/>
    <n v="1660.96"/>
    <n v="1600.96"/>
    <n v="60"/>
    <x v="0"/>
    <x v="0"/>
    <x v="1"/>
    <x v="0"/>
  </r>
  <r>
    <x v="80"/>
    <x v="10"/>
    <x v="2"/>
    <x v="2"/>
    <x v="0"/>
    <n v="3"/>
    <n v="115.83"/>
    <n v="347.49"/>
    <n v="281.99"/>
    <n v="65.5"/>
    <x v="1"/>
    <x v="1"/>
    <x v="2"/>
    <x v="1"/>
  </r>
  <r>
    <x v="81"/>
    <x v="18"/>
    <x v="1"/>
    <x v="2"/>
    <x v="3"/>
    <n v="6"/>
    <n v="229.86"/>
    <n v="1379.16"/>
    <n v="1330.16"/>
    <n v="49"/>
    <x v="2"/>
    <x v="0"/>
    <x v="3"/>
    <x v="2"/>
  </r>
  <r>
    <x v="82"/>
    <x v="8"/>
    <x v="3"/>
    <x v="3"/>
    <x v="2"/>
    <n v="10"/>
    <n v="98.84"/>
    <n v="988.4"/>
    <n v="948.4"/>
    <n v="40"/>
    <x v="0"/>
    <x v="2"/>
    <x v="0"/>
    <x v="0"/>
  </r>
  <r>
    <x v="83"/>
    <x v="19"/>
    <x v="4"/>
    <x v="3"/>
    <x v="1"/>
    <n v="10"/>
    <n v="200.83"/>
    <n v="2008.3"/>
    <n v="1948.3"/>
    <n v="60"/>
    <x v="1"/>
    <x v="1"/>
    <x v="1"/>
    <x v="1"/>
  </r>
  <r>
    <x v="5"/>
    <x v="4"/>
    <x v="0"/>
    <x v="1"/>
    <x v="3"/>
    <n v="1"/>
    <n v="310.54000000000002"/>
    <n v="310.54000000000002"/>
    <n v="245.04000000000002"/>
    <n v="65.5"/>
    <x v="2"/>
    <x v="0"/>
    <x v="2"/>
    <x v="2"/>
  </r>
  <r>
    <x v="43"/>
    <x v="5"/>
    <x v="2"/>
    <x v="3"/>
    <x v="1"/>
    <n v="8"/>
    <n v="228.57"/>
    <n v="1828.56"/>
    <n v="1779.56"/>
    <n v="49"/>
    <x v="0"/>
    <x v="2"/>
    <x v="3"/>
    <x v="0"/>
  </r>
  <r>
    <x v="84"/>
    <x v="7"/>
    <x v="3"/>
    <x v="4"/>
    <x v="2"/>
    <n v="2"/>
    <n v="495.03"/>
    <n v="990.06"/>
    <n v="950.06"/>
    <n v="40"/>
    <x v="1"/>
    <x v="0"/>
    <x v="0"/>
    <x v="1"/>
  </r>
  <r>
    <x v="85"/>
    <x v="18"/>
    <x v="1"/>
    <x v="3"/>
    <x v="3"/>
    <n v="7"/>
    <n v="75.27"/>
    <n v="526.89"/>
    <n v="466.89"/>
    <n v="60"/>
    <x v="2"/>
    <x v="1"/>
    <x v="1"/>
    <x v="2"/>
  </r>
  <r>
    <x v="86"/>
    <x v="2"/>
    <x v="1"/>
    <x v="1"/>
    <x v="0"/>
    <n v="6"/>
    <n v="156.28"/>
    <n v="937.68"/>
    <n v="872.18"/>
    <n v="65.5"/>
    <x v="0"/>
    <x v="0"/>
    <x v="2"/>
    <x v="0"/>
  </r>
  <r>
    <x v="50"/>
    <x v="5"/>
    <x v="2"/>
    <x v="2"/>
    <x v="3"/>
    <n v="5"/>
    <n v="273.58"/>
    <n v="1367.9"/>
    <n v="1318.9"/>
    <n v="49"/>
    <x v="1"/>
    <x v="2"/>
    <x v="3"/>
    <x v="1"/>
  </r>
  <r>
    <x v="87"/>
    <x v="0"/>
    <x v="0"/>
    <x v="3"/>
    <x v="1"/>
    <n v="9"/>
    <n v="393.82"/>
    <n v="3544.38"/>
    <n v="3504.38"/>
    <n v="40"/>
    <x v="2"/>
    <x v="0"/>
    <x v="0"/>
    <x v="2"/>
  </r>
  <r>
    <x v="75"/>
    <x v="9"/>
    <x v="3"/>
    <x v="4"/>
    <x v="2"/>
    <n v="5"/>
    <n v="439.15"/>
    <n v="2195.75"/>
    <n v="2135.75"/>
    <n v="60"/>
    <x v="0"/>
    <x v="1"/>
    <x v="1"/>
    <x v="0"/>
  </r>
  <r>
    <x v="46"/>
    <x v="9"/>
    <x v="3"/>
    <x v="4"/>
    <x v="2"/>
    <n v="5"/>
    <n v="417.04"/>
    <n v="2085.1999999999998"/>
    <n v="2019.6999999999998"/>
    <n v="65.5"/>
    <x v="1"/>
    <x v="0"/>
    <x v="2"/>
    <x v="1"/>
  </r>
  <r>
    <x v="11"/>
    <x v="9"/>
    <x v="3"/>
    <x v="2"/>
    <x v="1"/>
    <n v="7"/>
    <n v="178.61"/>
    <n v="1250.27"/>
    <n v="1201.27"/>
    <n v="49"/>
    <x v="2"/>
    <x v="2"/>
    <x v="3"/>
    <x v="2"/>
  </r>
  <r>
    <x v="88"/>
    <x v="15"/>
    <x v="4"/>
    <x v="2"/>
    <x v="0"/>
    <n v="7"/>
    <n v="161.06"/>
    <n v="1127.42"/>
    <n v="1087.42"/>
    <n v="40"/>
    <x v="0"/>
    <x v="0"/>
    <x v="0"/>
    <x v="0"/>
  </r>
  <r>
    <x v="89"/>
    <x v="8"/>
    <x v="3"/>
    <x v="1"/>
    <x v="3"/>
    <n v="4"/>
    <n v="23.62"/>
    <n v="94.48"/>
    <n v="34.480000000000004"/>
    <n v="60"/>
    <x v="1"/>
    <x v="1"/>
    <x v="1"/>
    <x v="1"/>
  </r>
  <r>
    <x v="29"/>
    <x v="5"/>
    <x v="2"/>
    <x v="0"/>
    <x v="1"/>
    <n v="1"/>
    <n v="340.59"/>
    <n v="340.59"/>
    <n v="275.08999999999997"/>
    <n v="65.5"/>
    <x v="2"/>
    <x v="2"/>
    <x v="2"/>
    <x v="2"/>
  </r>
  <r>
    <x v="44"/>
    <x v="12"/>
    <x v="2"/>
    <x v="0"/>
    <x v="0"/>
    <n v="2"/>
    <n v="362.31"/>
    <n v="724.62"/>
    <n v="675.62"/>
    <n v="49"/>
    <x v="0"/>
    <x v="0"/>
    <x v="3"/>
    <x v="0"/>
  </r>
  <r>
    <x v="90"/>
    <x v="14"/>
    <x v="3"/>
    <x v="2"/>
    <x v="2"/>
    <n v="8"/>
    <n v="418.71"/>
    <n v="3349.68"/>
    <n v="3309.68"/>
    <n v="40"/>
    <x v="1"/>
    <x v="1"/>
    <x v="0"/>
    <x v="1"/>
  </r>
  <r>
    <x v="91"/>
    <x v="2"/>
    <x v="1"/>
    <x v="0"/>
    <x v="3"/>
    <n v="6"/>
    <n v="111.13"/>
    <n v="666.78"/>
    <n v="606.78"/>
    <n v="60"/>
    <x v="2"/>
    <x v="0"/>
    <x v="1"/>
    <x v="2"/>
  </r>
  <r>
    <x v="92"/>
    <x v="14"/>
    <x v="3"/>
    <x v="2"/>
    <x v="2"/>
    <n v="9"/>
    <n v="484.72"/>
    <n v="4362.4799999999996"/>
    <n v="4296.9799999999996"/>
    <n v="65.5"/>
    <x v="0"/>
    <x v="0"/>
    <x v="2"/>
    <x v="0"/>
  </r>
  <r>
    <x v="93"/>
    <x v="6"/>
    <x v="1"/>
    <x v="2"/>
    <x v="1"/>
    <n v="1"/>
    <n v="67.53"/>
    <n v="67.53"/>
    <n v="18.53"/>
    <n v="49"/>
    <x v="1"/>
    <x v="1"/>
    <x v="3"/>
    <x v="1"/>
  </r>
  <r>
    <x v="90"/>
    <x v="13"/>
    <x v="2"/>
    <x v="2"/>
    <x v="1"/>
    <n v="2"/>
    <n v="368.03"/>
    <n v="736.06"/>
    <n v="696.06"/>
    <n v="40"/>
    <x v="2"/>
    <x v="0"/>
    <x v="0"/>
    <x v="2"/>
  </r>
  <r>
    <x v="94"/>
    <x v="4"/>
    <x v="0"/>
    <x v="4"/>
    <x v="1"/>
    <n v="1"/>
    <n v="372.87"/>
    <n v="372.87"/>
    <n v="312.87"/>
    <n v="60"/>
    <x v="0"/>
    <x v="2"/>
    <x v="1"/>
    <x v="0"/>
  </r>
  <r>
    <x v="95"/>
    <x v="0"/>
    <x v="0"/>
    <x v="2"/>
    <x v="3"/>
    <n v="10"/>
    <n v="51.96"/>
    <n v="519.6"/>
    <n v="454.1"/>
    <n v="65.5"/>
    <x v="1"/>
    <x v="1"/>
    <x v="2"/>
    <x v="1"/>
  </r>
  <r>
    <x v="96"/>
    <x v="15"/>
    <x v="4"/>
    <x v="3"/>
    <x v="1"/>
    <n v="8"/>
    <n v="434.36"/>
    <n v="3474.88"/>
    <n v="3425.88"/>
    <n v="49"/>
    <x v="2"/>
    <x v="0"/>
    <x v="3"/>
    <x v="2"/>
  </r>
  <r>
    <x v="14"/>
    <x v="16"/>
    <x v="1"/>
    <x v="1"/>
    <x v="2"/>
    <n v="3"/>
    <n v="400.96"/>
    <n v="1202.8800000000001"/>
    <n v="1162.8800000000001"/>
    <n v="40"/>
    <x v="0"/>
    <x v="1"/>
    <x v="0"/>
    <x v="0"/>
  </r>
  <r>
    <x v="44"/>
    <x v="15"/>
    <x v="4"/>
    <x v="4"/>
    <x v="1"/>
    <n v="1"/>
    <n v="55.02"/>
    <n v="55.02"/>
    <n v="-4.9799999999999969"/>
    <n v="60"/>
    <x v="1"/>
    <x v="0"/>
    <x v="1"/>
    <x v="1"/>
  </r>
  <r>
    <x v="97"/>
    <x v="12"/>
    <x v="2"/>
    <x v="0"/>
    <x v="2"/>
    <n v="5"/>
    <n v="187.23"/>
    <n v="936.15"/>
    <n v="870.65"/>
    <n v="65.5"/>
    <x v="2"/>
    <x v="0"/>
    <x v="2"/>
    <x v="2"/>
  </r>
  <r>
    <x v="98"/>
    <x v="13"/>
    <x v="2"/>
    <x v="3"/>
    <x v="1"/>
    <n v="9"/>
    <n v="202.72"/>
    <n v="1824.48"/>
    <n v="1775.48"/>
    <n v="49"/>
    <x v="0"/>
    <x v="1"/>
    <x v="3"/>
    <x v="0"/>
  </r>
  <r>
    <x v="99"/>
    <x v="13"/>
    <x v="2"/>
    <x v="0"/>
    <x v="2"/>
    <n v="3"/>
    <n v="276.01"/>
    <n v="828.03"/>
    <n v="788.03"/>
    <n v="40"/>
    <x v="1"/>
    <x v="2"/>
    <x v="0"/>
    <x v="1"/>
  </r>
  <r>
    <x v="100"/>
    <x v="8"/>
    <x v="3"/>
    <x v="4"/>
    <x v="1"/>
    <n v="10"/>
    <n v="281.43"/>
    <n v="2814.3"/>
    <n v="2754.3"/>
    <n v="60"/>
    <x v="2"/>
    <x v="0"/>
    <x v="1"/>
    <x v="2"/>
  </r>
  <r>
    <x v="101"/>
    <x v="15"/>
    <x v="4"/>
    <x v="3"/>
    <x v="2"/>
    <n v="7"/>
    <n v="483.02"/>
    <n v="3381.14"/>
    <n v="3315.64"/>
    <n v="65.5"/>
    <x v="0"/>
    <x v="1"/>
    <x v="2"/>
    <x v="0"/>
  </r>
  <r>
    <x v="102"/>
    <x v="14"/>
    <x v="3"/>
    <x v="3"/>
    <x v="0"/>
    <n v="10"/>
    <n v="84.68"/>
    <n v="846.8"/>
    <n v="797.8"/>
    <n v="49"/>
    <x v="1"/>
    <x v="0"/>
    <x v="3"/>
    <x v="1"/>
  </r>
  <r>
    <x v="103"/>
    <x v="5"/>
    <x v="2"/>
    <x v="0"/>
    <x v="3"/>
    <n v="3"/>
    <n v="306.7"/>
    <n v="920.1"/>
    <n v="880.1"/>
    <n v="40"/>
    <x v="2"/>
    <x v="0"/>
    <x v="0"/>
    <x v="2"/>
  </r>
  <r>
    <x v="104"/>
    <x v="5"/>
    <x v="2"/>
    <x v="3"/>
    <x v="2"/>
    <n v="2"/>
    <n v="68.94"/>
    <n v="137.88"/>
    <n v="77.88"/>
    <n v="60"/>
    <x v="0"/>
    <x v="2"/>
    <x v="1"/>
    <x v="0"/>
  </r>
  <r>
    <x v="105"/>
    <x v="10"/>
    <x v="2"/>
    <x v="0"/>
    <x v="3"/>
    <n v="7"/>
    <n v="483.1"/>
    <n v="3381.7"/>
    <n v="3316.2"/>
    <n v="65.5"/>
    <x v="1"/>
    <x v="0"/>
    <x v="2"/>
    <x v="1"/>
  </r>
  <r>
    <x v="106"/>
    <x v="15"/>
    <x v="4"/>
    <x v="3"/>
    <x v="1"/>
    <n v="2"/>
    <n v="439.62"/>
    <n v="879.24"/>
    <n v="830.24"/>
    <n v="49"/>
    <x v="2"/>
    <x v="1"/>
    <x v="3"/>
    <x v="2"/>
  </r>
  <r>
    <x v="58"/>
    <x v="14"/>
    <x v="3"/>
    <x v="4"/>
    <x v="3"/>
    <n v="9"/>
    <n v="153.18"/>
    <n v="1378.62"/>
    <n v="1338.62"/>
    <n v="40"/>
    <x v="0"/>
    <x v="0"/>
    <x v="0"/>
    <x v="0"/>
  </r>
  <r>
    <x v="103"/>
    <x v="8"/>
    <x v="3"/>
    <x v="3"/>
    <x v="0"/>
    <n v="5"/>
    <n v="51.53"/>
    <n v="257.64999999999998"/>
    <n v="197.64999999999998"/>
    <n v="60"/>
    <x v="1"/>
    <x v="0"/>
    <x v="1"/>
    <x v="1"/>
  </r>
  <r>
    <x v="107"/>
    <x v="6"/>
    <x v="1"/>
    <x v="2"/>
    <x v="3"/>
    <n v="4"/>
    <n v="231.62"/>
    <n v="926.48"/>
    <n v="860.98"/>
    <n v="65.5"/>
    <x v="2"/>
    <x v="1"/>
    <x v="2"/>
    <x v="2"/>
  </r>
  <r>
    <x v="87"/>
    <x v="9"/>
    <x v="3"/>
    <x v="3"/>
    <x v="2"/>
    <n v="5"/>
    <n v="303.83999999999997"/>
    <n v="1519.2"/>
    <n v="1470.2"/>
    <n v="49"/>
    <x v="0"/>
    <x v="2"/>
    <x v="3"/>
    <x v="0"/>
  </r>
  <r>
    <x v="0"/>
    <x v="9"/>
    <x v="3"/>
    <x v="4"/>
    <x v="3"/>
    <n v="9"/>
    <n v="374.31"/>
    <n v="3368.79"/>
    <n v="3328.79"/>
    <n v="40"/>
    <x v="1"/>
    <x v="0"/>
    <x v="0"/>
    <x v="1"/>
  </r>
  <r>
    <x v="108"/>
    <x v="5"/>
    <x v="2"/>
    <x v="4"/>
    <x v="1"/>
    <n v="5"/>
    <n v="158.87"/>
    <n v="794.35"/>
    <n v="734.35"/>
    <n v="60"/>
    <x v="2"/>
    <x v="0"/>
    <x v="1"/>
    <x v="2"/>
  </r>
  <r>
    <x v="109"/>
    <x v="18"/>
    <x v="1"/>
    <x v="4"/>
    <x v="3"/>
    <n v="3"/>
    <n v="174.34"/>
    <n v="523.02"/>
    <n v="457.52"/>
    <n v="65.5"/>
    <x v="0"/>
    <x v="0"/>
    <x v="2"/>
    <x v="0"/>
  </r>
  <r>
    <x v="110"/>
    <x v="16"/>
    <x v="1"/>
    <x v="1"/>
    <x v="3"/>
    <n v="6"/>
    <n v="237.96"/>
    <n v="1427.76"/>
    <n v="1378.76"/>
    <n v="49"/>
    <x v="1"/>
    <x v="1"/>
    <x v="3"/>
    <x v="1"/>
  </r>
  <r>
    <x v="21"/>
    <x v="6"/>
    <x v="1"/>
    <x v="0"/>
    <x v="0"/>
    <n v="1"/>
    <n v="347.92"/>
    <n v="347.92"/>
    <n v="307.92"/>
    <n v="40"/>
    <x v="2"/>
    <x v="2"/>
    <x v="0"/>
    <x v="2"/>
  </r>
  <r>
    <x v="111"/>
    <x v="12"/>
    <x v="2"/>
    <x v="0"/>
    <x v="3"/>
    <n v="9"/>
    <n v="227.15"/>
    <n v="2044.35"/>
    <n v="1984.35"/>
    <n v="60"/>
    <x v="0"/>
    <x v="0"/>
    <x v="1"/>
    <x v="0"/>
  </r>
  <r>
    <x v="78"/>
    <x v="14"/>
    <x v="3"/>
    <x v="1"/>
    <x v="2"/>
    <n v="7"/>
    <n v="459.54"/>
    <n v="3216.78"/>
    <n v="3151.28"/>
    <n v="65.5"/>
    <x v="1"/>
    <x v="0"/>
    <x v="2"/>
    <x v="1"/>
  </r>
  <r>
    <x v="112"/>
    <x v="15"/>
    <x v="4"/>
    <x v="2"/>
    <x v="1"/>
    <n v="8"/>
    <n v="103.76"/>
    <n v="830.08"/>
    <n v="781.08"/>
    <n v="49"/>
    <x v="2"/>
    <x v="1"/>
    <x v="3"/>
    <x v="2"/>
  </r>
  <r>
    <x v="113"/>
    <x v="4"/>
    <x v="0"/>
    <x v="1"/>
    <x v="2"/>
    <n v="4"/>
    <n v="162.47999999999999"/>
    <n v="649.91999999999996"/>
    <n v="609.91999999999996"/>
    <n v="40"/>
    <x v="0"/>
    <x v="0"/>
    <x v="0"/>
    <x v="0"/>
  </r>
  <r>
    <x v="114"/>
    <x v="9"/>
    <x v="3"/>
    <x v="0"/>
    <x v="1"/>
    <n v="10"/>
    <n v="276.17"/>
    <n v="2761.7"/>
    <n v="2701.7"/>
    <n v="60"/>
    <x v="1"/>
    <x v="2"/>
    <x v="1"/>
    <x v="1"/>
  </r>
  <r>
    <x v="115"/>
    <x v="19"/>
    <x v="4"/>
    <x v="1"/>
    <x v="0"/>
    <n v="1"/>
    <n v="154.79"/>
    <n v="154.79"/>
    <n v="89.289999999999992"/>
    <n v="65.5"/>
    <x v="2"/>
    <x v="0"/>
    <x v="2"/>
    <x v="2"/>
  </r>
  <r>
    <x v="116"/>
    <x v="0"/>
    <x v="0"/>
    <x v="0"/>
    <x v="3"/>
    <n v="6"/>
    <n v="482.61"/>
    <n v="2895.66"/>
    <n v="2846.66"/>
    <n v="49"/>
    <x v="0"/>
    <x v="1"/>
    <x v="3"/>
    <x v="0"/>
  </r>
  <r>
    <x v="117"/>
    <x v="18"/>
    <x v="1"/>
    <x v="2"/>
    <x v="3"/>
    <n v="1"/>
    <n v="96.33"/>
    <n v="96.33"/>
    <n v="56.33"/>
    <n v="40"/>
    <x v="1"/>
    <x v="2"/>
    <x v="0"/>
    <x v="1"/>
  </r>
  <r>
    <x v="118"/>
    <x v="19"/>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38822-ADD0-42F1-894B-A0BE2B292304}" name="Sale per category"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1">
    <format dxfId="118">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6C973F-C3F2-4F2A-9057-D4B8DD8467C1}" name="Order statu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3:V7"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items count="21">
        <item x="12"/>
        <item x="3"/>
        <item x="1"/>
        <item x="9"/>
        <item x="17"/>
        <item x="14"/>
        <item x="13"/>
        <item x="18"/>
        <item x="16"/>
        <item x="4"/>
        <item x="5"/>
        <item x="19"/>
        <item x="11"/>
        <item x="15"/>
        <item x="10"/>
        <item x="2"/>
        <item x="0"/>
        <item x="8"/>
        <item x="6"/>
        <item x="7"/>
        <item t="default"/>
      </items>
    </pivotField>
    <pivotField showAll="0">
      <items count="6">
        <item x="4"/>
        <item x="1"/>
        <item x="2"/>
        <item x="0"/>
        <item x="3"/>
        <item t="default"/>
      </items>
    </pivotField>
    <pivotField showAll="0">
      <items count="6">
        <item x="3"/>
        <item x="4"/>
        <item x="0"/>
        <item x="1"/>
        <item x="2"/>
        <item t="default"/>
      </items>
    </pivotField>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11" baseItem="0" numFmtId="1"/>
    <dataField name="Sum of Quantity Sold" fld="5" baseField="11" baseItem="0" numFmtId="1"/>
  </dataFields>
  <formats count="3">
    <format dxfId="121">
      <pivotArea outline="0" collapsedLevelsAreSubtotals="1" fieldPosition="0"/>
    </format>
    <format dxfId="120">
      <pivotArea outline="0" fieldPosition="0">
        <references count="1">
          <reference field="4294967294" count="1">
            <x v="0"/>
          </reference>
        </references>
      </pivotArea>
    </format>
    <format dxfId="119">
      <pivotArea outline="0" fieldPosition="0">
        <references count="1">
          <reference field="4294967294" count="1">
            <x v="1"/>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0B96C-EBA9-4E9F-ABBC-240C676A52CC}" name="Sale per selle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3:R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t="grand">
      <x/>
    </i>
  </rowItems>
  <colItems count="1">
    <i/>
  </colItems>
  <dataFields count="1">
    <dataField name="Sum of Total Sale" fld="7" baseField="0" baseItem="0"/>
  </dataFields>
  <formats count="1">
    <format dxfId="12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CF9E5-364D-48F7-B5F1-39318B267A71}" name="profit_for_region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1">
    <format dxfId="123">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432C7A-8CBE-4AFC-AC3D-F0EBEE08EA96}" name="Sale by month"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3:O16"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1">
    <format dxfId="124">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8D3069-3AA2-4ADC-9C20-D362DC318029}" name="Sale by region manage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3"/>
    </i>
    <i>
      <x v="2"/>
    </i>
    <i>
      <x/>
    </i>
    <i>
      <x v="1"/>
    </i>
    <i t="grand">
      <x/>
    </i>
  </rowItems>
  <colItems count="1">
    <i/>
  </colItems>
  <dataFields count="1">
    <dataField name="Sum of Total Sale" fld="7" baseField="0" baseItem="0"/>
  </dataFields>
  <formats count="1">
    <format dxfId="12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98FC18-EBD6-4EB8-B120-67F8B4580515}" name="Sale per region"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I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1">
    <format dxfId="11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56003D-03B1-44C7-99F2-9B25DD453F7B}" sourceName="Region">
  <pivotTables>
    <pivotTable tabId="3" name="Order status"/>
    <pivotTable tabId="3" name="Sale by month"/>
    <pivotTable tabId="3" name="Sale by region manager"/>
    <pivotTable tabId="3" name="Sale per category"/>
    <pivotTable tabId="3" name="Sale per seller"/>
  </pivotTables>
  <data>
    <tabular pivotCacheId="45678821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7C464B2-1A17-4368-96FC-2774443F2E89}" sourceName="Payment Method">
  <pivotTables>
    <pivotTable tabId="3" name="Sale per region"/>
    <pivotTable tabId="3" name="Order status"/>
    <pivotTable tabId="3" name="profit_for_regions"/>
    <pivotTable tabId="3" name="Sale by month"/>
    <pivotTable tabId="3" name="Sale by region manager"/>
    <pivotTable tabId="3" name="Sale per category"/>
    <pivotTable tabId="3" name="Sale per seller"/>
  </pivotTables>
  <data>
    <tabular pivotCacheId="45678821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FB1A58A-9712-4B65-B773-D4C5D47F7B63}" sourceName="Customer Type">
  <pivotTables>
    <pivotTable tabId="3" name="Sale per region"/>
    <pivotTable tabId="3" name="Order status"/>
    <pivotTable tabId="3" name="profit_for_regions"/>
    <pivotTable tabId="3" name="Sale by month"/>
    <pivotTable tabId="3" name="Sale by region manager"/>
    <pivotTable tabId="3" name="Sale per category"/>
    <pivotTable tabId="3" name="Sale per seller"/>
  </pivotTables>
  <data>
    <tabular pivotCacheId="4567882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4356FEB-D217-450B-83D1-99AA3342D4CC}" cache="Slicer_Region" style="Menu 1" rowHeight="247650"/>
  <slicer name="Payment Method" xr10:uid="{C980674D-FCCF-4C41-A538-B421FCA175CB}" cache="Slicer_Payment_Method" style="Menu 1" rowHeight="247650"/>
  <slicer name="Customer Type" xr10:uid="{A09E1AE6-20AC-4C61-A1BD-C0893203AB70}" cache="Slicer_Customer_Type" style="Menu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863AA0-E356-4A65-B621-F02DD33A4161}" name="Table1" displayName="Table1" ref="A3:N153" totalsRowShown="0" headerRowDxfId="141" dataDxfId="140">
  <autoFilter ref="A3:N153" xr:uid="{9C863AA0-E356-4A65-B621-F02DD33A4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2C835DC-5C0B-4EBE-B356-3E87F1EEA703}" name="Date" dataDxfId="139"/>
    <tableColumn id="2" xr3:uid="{E0A1F901-CCAD-4755-B941-377900ADE6F5}" name="Product Name" dataDxfId="138"/>
    <tableColumn id="3" xr3:uid="{10C26EFF-862E-4E4D-84C3-C9D5AC2368D6}" name="Category" dataDxfId="137"/>
    <tableColumn id="4" xr3:uid="{85707E5E-926B-41ED-8CC8-6BB8AA24690B}" name="Sales Representative" dataDxfId="136"/>
    <tableColumn id="5" xr3:uid="{EC1C2FF1-316C-4E2F-BA70-94CA5252747A}" name="Region" dataDxfId="135"/>
    <tableColumn id="6" xr3:uid="{914C6930-C7C6-4717-8741-E29CFA80D526}" name="Quantity Sold" dataDxfId="134"/>
    <tableColumn id="7" xr3:uid="{F6666F36-8CC6-4071-8C17-A7A3109AEFD7}" name="Unit Price" dataDxfId="133"/>
    <tableColumn id="8" xr3:uid="{81559CDC-1F7E-4E03-BF2D-4C39CC627122}" name="Total Sale" dataDxfId="132"/>
    <tableColumn id="9" xr3:uid="{1CAD0511-8017-409A-A79F-182185F561A9}" name="Cost Price" dataDxfId="131"/>
    <tableColumn id="10" xr3:uid="{D0B98D33-09BB-44E5-BB98-2B57D7566E3F}" name="Profit" dataDxfId="130"/>
    <tableColumn id="11" xr3:uid="{9C423B97-5EB3-46F1-85D3-6A982B01D72B}" name="Payment Method" dataDxfId="129"/>
    <tableColumn id="12" xr3:uid="{2D2127A8-2000-4667-853F-520B2E6ACEC7}" name="Order Status" dataDxfId="128"/>
    <tableColumn id="13" xr3:uid="{F71FD097-403A-4868-AF0E-75C4C83FB83E}" name="Region Manager" dataDxfId="127"/>
    <tableColumn id="14" xr3:uid="{9F153D52-4093-4CFB-948D-C621953531B7}" name="Customer Type" dataDxfId="12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397DB-8185-4B17-A779-2BC8C8BB81B4}">
  <dimension ref="A1"/>
  <sheetViews>
    <sheetView showGridLines="0" tabSelected="1" zoomScale="70" zoomScaleNormal="70" workbookViewId="0">
      <selection activeCell="X9" sqref="X9"/>
    </sheetView>
  </sheetViews>
  <sheetFormatPr defaultRowHeight="14.4"/>
  <cols>
    <col min="1" max="16384" width="8.88671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1:N153"/>
  <sheetViews>
    <sheetView showGridLines="0" workbookViewId="0"/>
  </sheetViews>
  <sheetFormatPr defaultColWidth="9.109375" defaultRowHeight="13.8"/>
  <cols>
    <col min="1" max="1" width="13.109375" style="1" bestFit="1" customWidth="1"/>
    <col min="2" max="2" width="16.6640625" style="1" customWidth="1"/>
    <col min="3" max="3" width="13.5546875" style="1" bestFit="1" customWidth="1"/>
    <col min="4" max="4" width="23.6640625" style="1" customWidth="1"/>
    <col min="5" max="5" width="9.77734375" style="1" customWidth="1"/>
    <col min="6" max="6" width="16" style="1" customWidth="1"/>
    <col min="7" max="7" width="12.33203125" style="1" customWidth="1"/>
    <col min="8" max="8" width="12.44140625" style="1" customWidth="1"/>
    <col min="9" max="9" width="12.88671875" style="1" customWidth="1"/>
    <col min="10" max="10" width="8.109375" style="1" customWidth="1"/>
    <col min="11" max="11" width="19.33203125" style="1" customWidth="1"/>
    <col min="12" max="12" width="15.109375" style="1" customWidth="1"/>
    <col min="13" max="13" width="18.6640625" style="1" customWidth="1"/>
    <col min="14" max="14" width="17.88671875" style="1" customWidth="1"/>
    <col min="15" max="16384" width="9.109375" style="1"/>
  </cols>
  <sheetData>
    <row r="1" spans="1:14" ht="33" customHeight="1"/>
    <row r="3" spans="1:14" ht="38.2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2">
        <v>45313</v>
      </c>
      <c r="B4" s="1" t="s">
        <v>14</v>
      </c>
      <c r="C4" s="1" t="s">
        <v>15</v>
      </c>
      <c r="D4" s="1" t="s">
        <v>16</v>
      </c>
      <c r="E4" s="1" t="s">
        <v>17</v>
      </c>
      <c r="F4" s="1">
        <v>1</v>
      </c>
      <c r="G4" s="1">
        <v>91.81</v>
      </c>
      <c r="H4" s="1">
        <v>91.81</v>
      </c>
      <c r="I4" s="1">
        <v>51.81</v>
      </c>
      <c r="J4" s="1">
        <v>40</v>
      </c>
      <c r="K4" s="1" t="s">
        <v>18</v>
      </c>
      <c r="L4" s="1" t="s">
        <v>19</v>
      </c>
      <c r="M4" s="1" t="s">
        <v>20</v>
      </c>
      <c r="N4" s="1" t="s">
        <v>21</v>
      </c>
    </row>
    <row r="5" spans="1:14">
      <c r="A5" s="2">
        <v>45571</v>
      </c>
      <c r="B5" s="1" t="s">
        <v>22</v>
      </c>
      <c r="C5" s="1" t="s">
        <v>15</v>
      </c>
      <c r="D5" s="1" t="s">
        <v>23</v>
      </c>
      <c r="E5" s="1" t="s">
        <v>24</v>
      </c>
      <c r="F5" s="1">
        <v>9</v>
      </c>
      <c r="G5" s="1">
        <v>462.17</v>
      </c>
      <c r="H5" s="1">
        <v>4159.53</v>
      </c>
      <c r="I5" s="1">
        <v>4099.53</v>
      </c>
      <c r="J5" s="1">
        <v>60</v>
      </c>
      <c r="K5" s="1" t="s">
        <v>25</v>
      </c>
      <c r="L5" s="1" t="s">
        <v>26</v>
      </c>
      <c r="M5" s="1" t="s">
        <v>27</v>
      </c>
      <c r="N5" s="1" t="s">
        <v>28</v>
      </c>
    </row>
    <row r="6" spans="1:14">
      <c r="A6" s="2">
        <v>45615</v>
      </c>
      <c r="B6" s="1" t="s">
        <v>29</v>
      </c>
      <c r="C6" s="1" t="s">
        <v>30</v>
      </c>
      <c r="D6" s="1" t="s">
        <v>23</v>
      </c>
      <c r="E6" s="1" t="s">
        <v>31</v>
      </c>
      <c r="F6" s="1">
        <v>7</v>
      </c>
      <c r="G6" s="1">
        <v>198.67</v>
      </c>
      <c r="H6" s="1">
        <v>1390.69</v>
      </c>
      <c r="I6" s="1">
        <v>1325.19</v>
      </c>
      <c r="J6" s="1">
        <v>65.5</v>
      </c>
      <c r="K6" s="1" t="s">
        <v>32</v>
      </c>
      <c r="L6" s="1" t="s">
        <v>33</v>
      </c>
      <c r="M6" s="1" t="s">
        <v>34</v>
      </c>
      <c r="N6" s="1" t="s">
        <v>35</v>
      </c>
    </row>
    <row r="7" spans="1:14">
      <c r="A7" s="2">
        <v>45530</v>
      </c>
      <c r="B7" s="1" t="s">
        <v>36</v>
      </c>
      <c r="C7" s="1" t="s">
        <v>15</v>
      </c>
      <c r="D7" s="1" t="s">
        <v>23</v>
      </c>
      <c r="E7" s="1" t="s">
        <v>31</v>
      </c>
      <c r="F7" s="1">
        <v>6</v>
      </c>
      <c r="G7" s="1">
        <v>125.67</v>
      </c>
      <c r="H7" s="1">
        <v>754.02</v>
      </c>
      <c r="I7" s="1">
        <v>705.02</v>
      </c>
      <c r="J7" s="1">
        <v>49</v>
      </c>
      <c r="K7" s="1" t="s">
        <v>18</v>
      </c>
      <c r="L7" s="1" t="s">
        <v>19</v>
      </c>
      <c r="M7" s="1" t="s">
        <v>37</v>
      </c>
      <c r="N7" s="1" t="s">
        <v>21</v>
      </c>
    </row>
    <row r="8" spans="1:14">
      <c r="A8" s="2">
        <v>45502</v>
      </c>
      <c r="B8" s="1" t="s">
        <v>38</v>
      </c>
      <c r="C8" s="1" t="s">
        <v>15</v>
      </c>
      <c r="D8" s="1" t="s">
        <v>23</v>
      </c>
      <c r="E8" s="1" t="s">
        <v>24</v>
      </c>
      <c r="F8" s="1">
        <v>5</v>
      </c>
      <c r="G8" s="1">
        <v>244.72</v>
      </c>
      <c r="H8" s="1">
        <v>1223.5999999999999</v>
      </c>
      <c r="I8" s="1">
        <v>1183.5999999999999</v>
      </c>
      <c r="J8" s="1">
        <v>40</v>
      </c>
      <c r="K8" s="1" t="s">
        <v>25</v>
      </c>
      <c r="L8" s="1" t="s">
        <v>26</v>
      </c>
      <c r="M8" s="1" t="s">
        <v>20</v>
      </c>
      <c r="N8" s="1" t="s">
        <v>28</v>
      </c>
    </row>
    <row r="9" spans="1:14">
      <c r="A9" s="2">
        <v>45633</v>
      </c>
      <c r="B9" s="1" t="s">
        <v>39</v>
      </c>
      <c r="C9" s="1" t="s">
        <v>40</v>
      </c>
      <c r="D9" s="1" t="s">
        <v>23</v>
      </c>
      <c r="E9" s="1" t="s">
        <v>24</v>
      </c>
      <c r="F9" s="1">
        <v>3</v>
      </c>
      <c r="G9" s="1">
        <v>117.66</v>
      </c>
      <c r="H9" s="1">
        <v>352.98</v>
      </c>
      <c r="I9" s="1">
        <v>292.98</v>
      </c>
      <c r="J9" s="1">
        <v>60</v>
      </c>
      <c r="K9" s="1" t="s">
        <v>32</v>
      </c>
      <c r="L9" s="1" t="s">
        <v>19</v>
      </c>
      <c r="M9" s="1" t="s">
        <v>27</v>
      </c>
      <c r="N9" s="1" t="s">
        <v>35</v>
      </c>
    </row>
    <row r="10" spans="1:14">
      <c r="A10" s="2">
        <v>45402</v>
      </c>
      <c r="B10" s="1" t="s">
        <v>41</v>
      </c>
      <c r="C10" s="1" t="s">
        <v>30</v>
      </c>
      <c r="D10" s="1" t="s">
        <v>42</v>
      </c>
      <c r="E10" s="1" t="s">
        <v>31</v>
      </c>
      <c r="F10" s="1">
        <v>5</v>
      </c>
      <c r="G10" s="1">
        <v>249.15</v>
      </c>
      <c r="H10" s="1">
        <v>1245.75</v>
      </c>
      <c r="I10" s="1">
        <v>1180.25</v>
      </c>
      <c r="J10" s="1">
        <v>65.5</v>
      </c>
      <c r="K10" s="1" t="s">
        <v>18</v>
      </c>
      <c r="L10" s="1" t="s">
        <v>33</v>
      </c>
      <c r="M10" s="1" t="s">
        <v>34</v>
      </c>
      <c r="N10" s="1" t="s">
        <v>21</v>
      </c>
    </row>
    <row r="11" spans="1:14">
      <c r="A11" s="2">
        <v>45614</v>
      </c>
      <c r="B11" s="1" t="s">
        <v>43</v>
      </c>
      <c r="C11" s="1" t="s">
        <v>44</v>
      </c>
      <c r="D11" s="1" t="s">
        <v>23</v>
      </c>
      <c r="E11" s="1" t="s">
        <v>24</v>
      </c>
      <c r="F11" s="1">
        <v>5</v>
      </c>
      <c r="G11" s="1">
        <v>337.68</v>
      </c>
      <c r="H11" s="1">
        <v>1688.4</v>
      </c>
      <c r="I11" s="1">
        <v>1639.4</v>
      </c>
      <c r="J11" s="1">
        <v>49</v>
      </c>
      <c r="K11" s="1" t="s">
        <v>25</v>
      </c>
      <c r="L11" s="1" t="s">
        <v>19</v>
      </c>
      <c r="M11" s="1" t="s">
        <v>37</v>
      </c>
      <c r="N11" s="1" t="s">
        <v>28</v>
      </c>
    </row>
    <row r="12" spans="1:14">
      <c r="A12" s="2">
        <v>45513</v>
      </c>
      <c r="B12" s="1" t="s">
        <v>45</v>
      </c>
      <c r="C12" s="1" t="s">
        <v>44</v>
      </c>
      <c r="D12" s="1" t="s">
        <v>42</v>
      </c>
      <c r="E12" s="1" t="s">
        <v>46</v>
      </c>
      <c r="F12" s="1">
        <v>5</v>
      </c>
      <c r="G12" s="1">
        <v>491.3</v>
      </c>
      <c r="H12" s="1">
        <v>2456.5</v>
      </c>
      <c r="I12" s="1">
        <v>2416.5</v>
      </c>
      <c r="J12" s="1">
        <v>40</v>
      </c>
      <c r="K12" s="1" t="s">
        <v>32</v>
      </c>
      <c r="L12" s="1" t="s">
        <v>26</v>
      </c>
      <c r="M12" s="1" t="s">
        <v>20</v>
      </c>
      <c r="N12" s="1" t="s">
        <v>35</v>
      </c>
    </row>
    <row r="13" spans="1:14">
      <c r="A13" s="2">
        <v>45597</v>
      </c>
      <c r="B13" s="1" t="s">
        <v>36</v>
      </c>
      <c r="C13" s="1" t="s">
        <v>15</v>
      </c>
      <c r="D13" s="1" t="s">
        <v>23</v>
      </c>
      <c r="E13" s="1" t="s">
        <v>31</v>
      </c>
      <c r="F13" s="1">
        <v>4</v>
      </c>
      <c r="G13" s="1">
        <v>394.42</v>
      </c>
      <c r="H13" s="1">
        <v>1577.68</v>
      </c>
      <c r="I13" s="1">
        <v>1517.68</v>
      </c>
      <c r="J13" s="1">
        <v>60</v>
      </c>
      <c r="K13" s="1" t="s">
        <v>18</v>
      </c>
      <c r="L13" s="1" t="s">
        <v>19</v>
      </c>
      <c r="M13" s="1" t="s">
        <v>27</v>
      </c>
      <c r="N13" s="1" t="s">
        <v>21</v>
      </c>
    </row>
    <row r="14" spans="1:14">
      <c r="A14" s="2">
        <v>45369</v>
      </c>
      <c r="B14" s="1" t="s">
        <v>47</v>
      </c>
      <c r="C14" s="1" t="s">
        <v>44</v>
      </c>
      <c r="D14" s="1" t="s">
        <v>16</v>
      </c>
      <c r="E14" s="1" t="s">
        <v>46</v>
      </c>
      <c r="F14" s="1">
        <v>2</v>
      </c>
      <c r="G14" s="1">
        <v>216.4</v>
      </c>
      <c r="H14" s="1">
        <v>432.8</v>
      </c>
      <c r="I14" s="1">
        <v>367.3</v>
      </c>
      <c r="J14" s="1">
        <v>65.5</v>
      </c>
      <c r="K14" s="1" t="s">
        <v>25</v>
      </c>
      <c r="L14" s="1" t="s">
        <v>26</v>
      </c>
      <c r="M14" s="1" t="s">
        <v>34</v>
      </c>
      <c r="N14" s="1" t="s">
        <v>28</v>
      </c>
    </row>
    <row r="15" spans="1:14">
      <c r="A15" s="2">
        <v>45318</v>
      </c>
      <c r="B15" s="1" t="s">
        <v>43</v>
      </c>
      <c r="C15" s="1" t="s">
        <v>44</v>
      </c>
      <c r="D15" s="1" t="s">
        <v>48</v>
      </c>
      <c r="E15" s="1" t="s">
        <v>31</v>
      </c>
      <c r="F15" s="1">
        <v>6</v>
      </c>
      <c r="G15" s="1">
        <v>457.22</v>
      </c>
      <c r="H15" s="1">
        <v>2743.32</v>
      </c>
      <c r="I15" s="1">
        <v>2694.32</v>
      </c>
      <c r="J15" s="1">
        <v>49</v>
      </c>
      <c r="K15" s="1" t="s">
        <v>32</v>
      </c>
      <c r="L15" s="1" t="s">
        <v>33</v>
      </c>
      <c r="M15" s="1" t="s">
        <v>37</v>
      </c>
      <c r="N15" s="1" t="s">
        <v>35</v>
      </c>
    </row>
    <row r="16" spans="1:14">
      <c r="A16" s="2">
        <v>45471</v>
      </c>
      <c r="B16" s="1" t="s">
        <v>14</v>
      </c>
      <c r="C16" s="1" t="s">
        <v>15</v>
      </c>
      <c r="D16" s="1" t="s">
        <v>42</v>
      </c>
      <c r="E16" s="1" t="s">
        <v>24</v>
      </c>
      <c r="F16" s="1">
        <v>8</v>
      </c>
      <c r="G16" s="1">
        <v>438.33</v>
      </c>
      <c r="H16" s="1">
        <v>3506.64</v>
      </c>
      <c r="I16" s="1">
        <v>3466.64</v>
      </c>
      <c r="J16" s="1">
        <v>40</v>
      </c>
      <c r="K16" s="1" t="s">
        <v>18</v>
      </c>
      <c r="L16" s="1" t="s">
        <v>19</v>
      </c>
      <c r="M16" s="1" t="s">
        <v>20</v>
      </c>
      <c r="N16" s="1" t="s">
        <v>21</v>
      </c>
    </row>
    <row r="17" spans="1:14">
      <c r="A17" s="2">
        <v>45587</v>
      </c>
      <c r="B17" s="1" t="s">
        <v>36</v>
      </c>
      <c r="C17" s="1" t="s">
        <v>15</v>
      </c>
      <c r="D17" s="1" t="s">
        <v>49</v>
      </c>
      <c r="E17" s="1" t="s">
        <v>31</v>
      </c>
      <c r="F17" s="1">
        <v>2</v>
      </c>
      <c r="G17" s="1">
        <v>56.98</v>
      </c>
      <c r="H17" s="1">
        <v>113.96</v>
      </c>
      <c r="I17" s="1">
        <v>53.959999999999994</v>
      </c>
      <c r="J17" s="1">
        <v>60</v>
      </c>
      <c r="K17" s="1" t="s">
        <v>25</v>
      </c>
      <c r="L17" s="1" t="s">
        <v>19</v>
      </c>
      <c r="M17" s="1" t="s">
        <v>27</v>
      </c>
      <c r="N17" s="1" t="s">
        <v>28</v>
      </c>
    </row>
    <row r="18" spans="1:14">
      <c r="A18" s="2">
        <v>45423</v>
      </c>
      <c r="B18" s="1" t="s">
        <v>47</v>
      </c>
      <c r="C18" s="1" t="s">
        <v>44</v>
      </c>
      <c r="D18" s="1" t="s">
        <v>49</v>
      </c>
      <c r="E18" s="1" t="s">
        <v>46</v>
      </c>
      <c r="F18" s="1">
        <v>1</v>
      </c>
      <c r="G18" s="1">
        <v>313.14</v>
      </c>
      <c r="H18" s="1">
        <v>313.14</v>
      </c>
      <c r="I18" s="1">
        <v>247.64</v>
      </c>
      <c r="J18" s="1">
        <v>65.5</v>
      </c>
      <c r="K18" s="1" t="s">
        <v>32</v>
      </c>
      <c r="L18" s="1" t="s">
        <v>33</v>
      </c>
      <c r="M18" s="1" t="s">
        <v>34</v>
      </c>
      <c r="N18" s="1" t="s">
        <v>35</v>
      </c>
    </row>
    <row r="19" spans="1:14">
      <c r="A19" s="2">
        <v>45322</v>
      </c>
      <c r="B19" s="1" t="s">
        <v>38</v>
      </c>
      <c r="C19" s="1" t="s">
        <v>15</v>
      </c>
      <c r="D19" s="1" t="s">
        <v>16</v>
      </c>
      <c r="E19" s="1" t="s">
        <v>24</v>
      </c>
      <c r="F19" s="1">
        <v>4</v>
      </c>
      <c r="G19" s="1">
        <v>53.03</v>
      </c>
      <c r="H19" s="1">
        <v>212.12</v>
      </c>
      <c r="I19" s="1">
        <v>163.12</v>
      </c>
      <c r="J19" s="1">
        <v>49</v>
      </c>
      <c r="K19" s="1" t="s">
        <v>18</v>
      </c>
      <c r="L19" s="1" t="s">
        <v>26</v>
      </c>
      <c r="M19" s="1" t="s">
        <v>37</v>
      </c>
      <c r="N19" s="1" t="s">
        <v>21</v>
      </c>
    </row>
    <row r="20" spans="1:14">
      <c r="A20" s="2">
        <v>45540</v>
      </c>
      <c r="B20" s="1" t="s">
        <v>50</v>
      </c>
      <c r="C20" s="1" t="s">
        <v>40</v>
      </c>
      <c r="D20" s="1" t="s">
        <v>42</v>
      </c>
      <c r="E20" s="1" t="s">
        <v>46</v>
      </c>
      <c r="F20" s="1">
        <v>10</v>
      </c>
      <c r="G20" s="1">
        <v>152.37</v>
      </c>
      <c r="H20" s="1">
        <v>1523.7</v>
      </c>
      <c r="I20" s="1">
        <v>1483.7</v>
      </c>
      <c r="J20" s="1">
        <v>40</v>
      </c>
      <c r="K20" s="1" t="s">
        <v>25</v>
      </c>
      <c r="L20" s="1" t="s">
        <v>19</v>
      </c>
      <c r="M20" s="1" t="s">
        <v>20</v>
      </c>
      <c r="N20" s="1" t="s">
        <v>28</v>
      </c>
    </row>
    <row r="21" spans="1:14">
      <c r="A21" s="2">
        <v>45461</v>
      </c>
      <c r="B21" s="1" t="s">
        <v>36</v>
      </c>
      <c r="C21" s="1" t="s">
        <v>15</v>
      </c>
      <c r="D21" s="1" t="s">
        <v>48</v>
      </c>
      <c r="E21" s="1" t="s">
        <v>46</v>
      </c>
      <c r="F21" s="1">
        <v>6</v>
      </c>
      <c r="G21" s="1">
        <v>132.59</v>
      </c>
      <c r="H21" s="1">
        <v>795.54</v>
      </c>
      <c r="I21" s="1">
        <v>735.54</v>
      </c>
      <c r="J21" s="1">
        <v>60</v>
      </c>
      <c r="K21" s="1" t="s">
        <v>32</v>
      </c>
      <c r="L21" s="1" t="s">
        <v>19</v>
      </c>
      <c r="M21" s="1" t="s">
        <v>27</v>
      </c>
      <c r="N21" s="1" t="s">
        <v>35</v>
      </c>
    </row>
    <row r="22" spans="1:14">
      <c r="A22" s="2">
        <v>45533</v>
      </c>
      <c r="B22" s="1" t="s">
        <v>41</v>
      </c>
      <c r="C22" s="1" t="s">
        <v>30</v>
      </c>
      <c r="D22" s="1" t="s">
        <v>49</v>
      </c>
      <c r="E22" s="1" t="s">
        <v>17</v>
      </c>
      <c r="F22" s="1">
        <v>5</v>
      </c>
      <c r="G22" s="1">
        <v>265.92</v>
      </c>
      <c r="H22" s="1">
        <v>1329.6</v>
      </c>
      <c r="I22" s="1">
        <v>1264.0999999999999</v>
      </c>
      <c r="J22" s="1">
        <v>65.5</v>
      </c>
      <c r="K22" s="1" t="s">
        <v>18</v>
      </c>
      <c r="L22" s="1" t="s">
        <v>26</v>
      </c>
      <c r="M22" s="1" t="s">
        <v>34</v>
      </c>
      <c r="N22" s="1" t="s">
        <v>21</v>
      </c>
    </row>
    <row r="23" spans="1:14">
      <c r="A23" s="2">
        <v>45461</v>
      </c>
      <c r="B23" s="1" t="s">
        <v>36</v>
      </c>
      <c r="C23" s="1" t="s">
        <v>15</v>
      </c>
      <c r="D23" s="1" t="s">
        <v>49</v>
      </c>
      <c r="E23" s="1" t="s">
        <v>46</v>
      </c>
      <c r="F23" s="1">
        <v>1</v>
      </c>
      <c r="G23" s="1">
        <v>492.81</v>
      </c>
      <c r="H23" s="1">
        <v>492.81</v>
      </c>
      <c r="I23" s="1">
        <v>443.81</v>
      </c>
      <c r="J23" s="1">
        <v>49</v>
      </c>
      <c r="K23" s="1" t="s">
        <v>25</v>
      </c>
      <c r="L23" s="1" t="s">
        <v>33</v>
      </c>
      <c r="M23" s="1" t="s">
        <v>37</v>
      </c>
      <c r="N23" s="1" t="s">
        <v>28</v>
      </c>
    </row>
    <row r="24" spans="1:14">
      <c r="A24" s="2">
        <v>45357</v>
      </c>
      <c r="B24" s="1" t="s">
        <v>38</v>
      </c>
      <c r="C24" s="1" t="s">
        <v>15</v>
      </c>
      <c r="D24" s="1" t="s">
        <v>49</v>
      </c>
      <c r="E24" s="1" t="s">
        <v>46</v>
      </c>
      <c r="F24" s="1">
        <v>1</v>
      </c>
      <c r="G24" s="1">
        <v>434.04</v>
      </c>
      <c r="H24" s="1">
        <v>434.04</v>
      </c>
      <c r="I24" s="1">
        <v>394.04</v>
      </c>
      <c r="J24" s="1">
        <v>40</v>
      </c>
      <c r="K24" s="1" t="s">
        <v>32</v>
      </c>
      <c r="L24" s="1" t="s">
        <v>19</v>
      </c>
      <c r="M24" s="1" t="s">
        <v>20</v>
      </c>
      <c r="N24" s="1" t="s">
        <v>35</v>
      </c>
    </row>
    <row r="25" spans="1:14">
      <c r="A25" s="2">
        <v>45436</v>
      </c>
      <c r="B25" s="1" t="s">
        <v>29</v>
      </c>
      <c r="C25" s="1" t="s">
        <v>30</v>
      </c>
      <c r="D25" s="1" t="s">
        <v>42</v>
      </c>
      <c r="E25" s="1" t="s">
        <v>17</v>
      </c>
      <c r="F25" s="1">
        <v>10</v>
      </c>
      <c r="G25" s="1">
        <v>462.7</v>
      </c>
      <c r="H25" s="1">
        <v>4627</v>
      </c>
      <c r="I25" s="1">
        <v>4567</v>
      </c>
      <c r="J25" s="1">
        <v>60</v>
      </c>
      <c r="K25" s="1" t="s">
        <v>18</v>
      </c>
      <c r="L25" s="1" t="s">
        <v>33</v>
      </c>
      <c r="M25" s="1" t="s">
        <v>27</v>
      </c>
      <c r="N25" s="1" t="s">
        <v>21</v>
      </c>
    </row>
    <row r="26" spans="1:14">
      <c r="A26" s="2">
        <v>45423</v>
      </c>
      <c r="B26" s="1" t="s">
        <v>36</v>
      </c>
      <c r="C26" s="1" t="s">
        <v>15</v>
      </c>
      <c r="D26" s="1" t="s">
        <v>48</v>
      </c>
      <c r="E26" s="1" t="s">
        <v>24</v>
      </c>
      <c r="F26" s="1">
        <v>2</v>
      </c>
      <c r="G26" s="1">
        <v>336.04</v>
      </c>
      <c r="H26" s="1">
        <v>672.08</v>
      </c>
      <c r="I26" s="1">
        <v>606.58000000000004</v>
      </c>
      <c r="J26" s="1">
        <v>65.5</v>
      </c>
      <c r="K26" s="1" t="s">
        <v>25</v>
      </c>
      <c r="L26" s="1" t="s">
        <v>19</v>
      </c>
      <c r="M26" s="1" t="s">
        <v>34</v>
      </c>
      <c r="N26" s="1" t="s">
        <v>28</v>
      </c>
    </row>
    <row r="27" spans="1:14">
      <c r="A27" s="2">
        <v>45578</v>
      </c>
      <c r="B27" s="1" t="s">
        <v>51</v>
      </c>
      <c r="C27" s="1" t="s">
        <v>52</v>
      </c>
      <c r="D27" s="1" t="s">
        <v>49</v>
      </c>
      <c r="E27" s="1" t="s">
        <v>24</v>
      </c>
      <c r="F27" s="1">
        <v>7</v>
      </c>
      <c r="G27" s="1">
        <v>349.53</v>
      </c>
      <c r="H27" s="1">
        <v>2446.71</v>
      </c>
      <c r="I27" s="1">
        <v>2397.71</v>
      </c>
      <c r="J27" s="1">
        <v>49</v>
      </c>
      <c r="K27" s="1" t="s">
        <v>32</v>
      </c>
      <c r="L27" s="1" t="s">
        <v>26</v>
      </c>
      <c r="M27" s="1" t="s">
        <v>37</v>
      </c>
      <c r="N27" s="1" t="s">
        <v>35</v>
      </c>
    </row>
    <row r="28" spans="1:14">
      <c r="A28" s="2">
        <v>45365</v>
      </c>
      <c r="B28" s="1" t="s">
        <v>38</v>
      </c>
      <c r="C28" s="1" t="s">
        <v>15</v>
      </c>
      <c r="D28" s="1" t="s">
        <v>23</v>
      </c>
      <c r="E28" s="1" t="s">
        <v>46</v>
      </c>
      <c r="F28" s="1">
        <v>5</v>
      </c>
      <c r="G28" s="1">
        <v>178.39</v>
      </c>
      <c r="H28" s="1">
        <v>891.95</v>
      </c>
      <c r="I28" s="1">
        <v>851.95</v>
      </c>
      <c r="J28" s="1">
        <v>40</v>
      </c>
      <c r="K28" s="1" t="s">
        <v>18</v>
      </c>
      <c r="L28" s="1" t="s">
        <v>26</v>
      </c>
      <c r="M28" s="1" t="s">
        <v>20</v>
      </c>
      <c r="N28" s="1" t="s">
        <v>21</v>
      </c>
    </row>
    <row r="29" spans="1:14">
      <c r="A29" s="2">
        <v>45559</v>
      </c>
      <c r="B29" s="1" t="s">
        <v>53</v>
      </c>
      <c r="C29" s="1" t="s">
        <v>40</v>
      </c>
      <c r="D29" s="1" t="s">
        <v>16</v>
      </c>
      <c r="E29" s="1" t="s">
        <v>31</v>
      </c>
      <c r="F29" s="1">
        <v>9</v>
      </c>
      <c r="G29" s="1">
        <v>479.97</v>
      </c>
      <c r="H29" s="1">
        <v>4319.7299999999996</v>
      </c>
      <c r="I29" s="1">
        <v>4259.7299999999996</v>
      </c>
      <c r="J29" s="1">
        <v>60</v>
      </c>
      <c r="K29" s="1" t="s">
        <v>25</v>
      </c>
      <c r="L29" s="1" t="s">
        <v>33</v>
      </c>
      <c r="M29" s="1" t="s">
        <v>27</v>
      </c>
      <c r="N29" s="1" t="s">
        <v>28</v>
      </c>
    </row>
    <row r="30" spans="1:14">
      <c r="A30" s="2">
        <v>45303</v>
      </c>
      <c r="B30" s="1" t="s">
        <v>53</v>
      </c>
      <c r="C30" s="1" t="s">
        <v>40</v>
      </c>
      <c r="D30" s="1" t="s">
        <v>42</v>
      </c>
      <c r="E30" s="1" t="s">
        <v>17</v>
      </c>
      <c r="F30" s="1">
        <v>1</v>
      </c>
      <c r="G30" s="1">
        <v>226.32</v>
      </c>
      <c r="H30" s="1">
        <v>226.32</v>
      </c>
      <c r="I30" s="1">
        <v>160.82</v>
      </c>
      <c r="J30" s="1">
        <v>65.5</v>
      </c>
      <c r="K30" s="1" t="s">
        <v>32</v>
      </c>
      <c r="L30" s="1" t="s">
        <v>19</v>
      </c>
      <c r="M30" s="1" t="s">
        <v>34</v>
      </c>
      <c r="N30" s="1" t="s">
        <v>35</v>
      </c>
    </row>
    <row r="31" spans="1:14">
      <c r="A31" s="2">
        <v>45545</v>
      </c>
      <c r="B31" s="1" t="s">
        <v>53</v>
      </c>
      <c r="C31" s="1" t="s">
        <v>40</v>
      </c>
      <c r="D31" s="1" t="s">
        <v>23</v>
      </c>
      <c r="E31" s="1" t="s">
        <v>31</v>
      </c>
      <c r="F31" s="1">
        <v>6</v>
      </c>
      <c r="G31" s="1">
        <v>430.69</v>
      </c>
      <c r="H31" s="1">
        <v>2584.14</v>
      </c>
      <c r="I31" s="1">
        <v>2535.14</v>
      </c>
      <c r="J31" s="1">
        <v>49</v>
      </c>
      <c r="K31" s="1" t="s">
        <v>18</v>
      </c>
      <c r="L31" s="1" t="s">
        <v>19</v>
      </c>
      <c r="M31" s="1" t="s">
        <v>37</v>
      </c>
      <c r="N31" s="1" t="s">
        <v>21</v>
      </c>
    </row>
    <row r="32" spans="1:14">
      <c r="A32" s="2">
        <v>45490</v>
      </c>
      <c r="B32" s="1" t="s">
        <v>41</v>
      </c>
      <c r="C32" s="1" t="s">
        <v>30</v>
      </c>
      <c r="D32" s="1" t="s">
        <v>23</v>
      </c>
      <c r="E32" s="1" t="s">
        <v>46</v>
      </c>
      <c r="F32" s="1">
        <v>3</v>
      </c>
      <c r="G32" s="1">
        <v>393.27</v>
      </c>
      <c r="H32" s="1">
        <v>1179.81</v>
      </c>
      <c r="I32" s="1">
        <v>1139.81</v>
      </c>
      <c r="J32" s="1">
        <v>40</v>
      </c>
      <c r="K32" s="1" t="s">
        <v>25</v>
      </c>
      <c r="L32" s="1" t="s">
        <v>26</v>
      </c>
      <c r="M32" s="1" t="s">
        <v>20</v>
      </c>
      <c r="N32" s="1" t="s">
        <v>28</v>
      </c>
    </row>
    <row r="33" spans="1:14">
      <c r="A33" s="2">
        <v>45371</v>
      </c>
      <c r="B33" s="1" t="s">
        <v>22</v>
      </c>
      <c r="C33" s="1" t="s">
        <v>15</v>
      </c>
      <c r="D33" s="1" t="s">
        <v>16</v>
      </c>
      <c r="E33" s="1" t="s">
        <v>24</v>
      </c>
      <c r="F33" s="1">
        <v>9</v>
      </c>
      <c r="G33" s="1">
        <v>475.63</v>
      </c>
      <c r="H33" s="1">
        <v>4280.67</v>
      </c>
      <c r="I33" s="1">
        <v>4220.67</v>
      </c>
      <c r="J33" s="1">
        <v>60</v>
      </c>
      <c r="K33" s="1" t="s">
        <v>32</v>
      </c>
      <c r="L33" s="1" t="s">
        <v>33</v>
      </c>
      <c r="M33" s="1" t="s">
        <v>27</v>
      </c>
      <c r="N33" s="1" t="s">
        <v>35</v>
      </c>
    </row>
    <row r="34" spans="1:14">
      <c r="A34" s="2">
        <v>45565</v>
      </c>
      <c r="B34" s="1" t="s">
        <v>22</v>
      </c>
      <c r="C34" s="1" t="s">
        <v>15</v>
      </c>
      <c r="D34" s="1" t="s">
        <v>16</v>
      </c>
      <c r="E34" s="1" t="s">
        <v>17</v>
      </c>
      <c r="F34" s="1">
        <v>1</v>
      </c>
      <c r="G34" s="1">
        <v>286.63</v>
      </c>
      <c r="H34" s="1">
        <v>286.63</v>
      </c>
      <c r="I34" s="1">
        <v>221.13</v>
      </c>
      <c r="J34" s="1">
        <v>65.5</v>
      </c>
      <c r="K34" s="1" t="s">
        <v>18</v>
      </c>
      <c r="L34" s="1" t="s">
        <v>19</v>
      </c>
      <c r="M34" s="1" t="s">
        <v>34</v>
      </c>
      <c r="N34" s="1" t="s">
        <v>21</v>
      </c>
    </row>
    <row r="35" spans="1:14">
      <c r="A35" s="2">
        <v>45545</v>
      </c>
      <c r="B35" s="1" t="s">
        <v>29</v>
      </c>
      <c r="C35" s="1" t="s">
        <v>30</v>
      </c>
      <c r="D35" s="1" t="s">
        <v>23</v>
      </c>
      <c r="E35" s="1" t="s">
        <v>31</v>
      </c>
      <c r="F35" s="1">
        <v>6</v>
      </c>
      <c r="G35" s="1">
        <v>66.28</v>
      </c>
      <c r="H35" s="1">
        <v>397.68</v>
      </c>
      <c r="I35" s="1">
        <v>348.68</v>
      </c>
      <c r="J35" s="1">
        <v>49</v>
      </c>
      <c r="K35" s="1" t="s">
        <v>25</v>
      </c>
      <c r="L35" s="1" t="s">
        <v>26</v>
      </c>
      <c r="M35" s="1" t="s">
        <v>37</v>
      </c>
      <c r="N35" s="1" t="s">
        <v>28</v>
      </c>
    </row>
    <row r="36" spans="1:14">
      <c r="A36" s="2">
        <v>45373</v>
      </c>
      <c r="B36" s="1" t="s">
        <v>54</v>
      </c>
      <c r="C36" s="1" t="s">
        <v>40</v>
      </c>
      <c r="D36" s="1" t="s">
        <v>49</v>
      </c>
      <c r="E36" s="1" t="s">
        <v>17</v>
      </c>
      <c r="F36" s="1">
        <v>1</v>
      </c>
      <c r="G36" s="1">
        <v>188.02</v>
      </c>
      <c r="H36" s="1">
        <v>188.02</v>
      </c>
      <c r="I36" s="1">
        <v>148.02000000000001</v>
      </c>
      <c r="J36" s="1">
        <v>40</v>
      </c>
      <c r="K36" s="1" t="s">
        <v>32</v>
      </c>
      <c r="L36" s="1" t="s">
        <v>19</v>
      </c>
      <c r="M36" s="1" t="s">
        <v>20</v>
      </c>
      <c r="N36" s="1" t="s">
        <v>35</v>
      </c>
    </row>
    <row r="37" spans="1:14">
      <c r="A37" s="2">
        <v>45328</v>
      </c>
      <c r="B37" s="1" t="s">
        <v>29</v>
      </c>
      <c r="C37" s="1" t="s">
        <v>30</v>
      </c>
      <c r="D37" s="1" t="s">
        <v>16</v>
      </c>
      <c r="E37" s="1" t="s">
        <v>31</v>
      </c>
      <c r="F37" s="1">
        <v>2</v>
      </c>
      <c r="G37" s="1">
        <v>163.61000000000001</v>
      </c>
      <c r="H37" s="1">
        <v>327.22000000000003</v>
      </c>
      <c r="I37" s="1">
        <v>267.22000000000003</v>
      </c>
      <c r="J37" s="1">
        <v>60</v>
      </c>
      <c r="K37" s="1" t="s">
        <v>18</v>
      </c>
      <c r="L37" s="1" t="s">
        <v>33</v>
      </c>
      <c r="M37" s="1" t="s">
        <v>27</v>
      </c>
      <c r="N37" s="1" t="s">
        <v>21</v>
      </c>
    </row>
    <row r="38" spans="1:14">
      <c r="A38" s="2">
        <v>45387</v>
      </c>
      <c r="B38" s="1" t="s">
        <v>50</v>
      </c>
      <c r="C38" s="1" t="s">
        <v>40</v>
      </c>
      <c r="D38" s="1" t="s">
        <v>23</v>
      </c>
      <c r="E38" s="1" t="s">
        <v>24</v>
      </c>
      <c r="F38" s="1">
        <v>5</v>
      </c>
      <c r="G38" s="1">
        <v>235.55</v>
      </c>
      <c r="H38" s="1">
        <v>1177.75</v>
      </c>
      <c r="I38" s="1">
        <v>1112.25</v>
      </c>
      <c r="J38" s="1">
        <v>65.5</v>
      </c>
      <c r="K38" s="1" t="s">
        <v>25</v>
      </c>
      <c r="L38" s="1" t="s">
        <v>26</v>
      </c>
      <c r="M38" s="1" t="s">
        <v>34</v>
      </c>
      <c r="N38" s="1" t="s">
        <v>28</v>
      </c>
    </row>
    <row r="39" spans="1:14">
      <c r="A39" s="2">
        <v>45408</v>
      </c>
      <c r="B39" s="1" t="s">
        <v>39</v>
      </c>
      <c r="C39" s="1" t="s">
        <v>40</v>
      </c>
      <c r="D39" s="1" t="s">
        <v>48</v>
      </c>
      <c r="E39" s="1" t="s">
        <v>24</v>
      </c>
      <c r="F39" s="1">
        <v>9</v>
      </c>
      <c r="G39" s="1">
        <v>342.15</v>
      </c>
      <c r="H39" s="1">
        <v>3079.35</v>
      </c>
      <c r="I39" s="1">
        <v>3030.35</v>
      </c>
      <c r="J39" s="1">
        <v>49</v>
      </c>
      <c r="K39" s="1" t="s">
        <v>32</v>
      </c>
      <c r="L39" s="1" t="s">
        <v>19</v>
      </c>
      <c r="M39" s="1" t="s">
        <v>37</v>
      </c>
      <c r="N39" s="1" t="s">
        <v>35</v>
      </c>
    </row>
    <row r="40" spans="1:14">
      <c r="A40" s="2">
        <v>45569</v>
      </c>
      <c r="B40" s="1" t="s">
        <v>55</v>
      </c>
      <c r="C40" s="1" t="s">
        <v>44</v>
      </c>
      <c r="D40" s="1" t="s">
        <v>23</v>
      </c>
      <c r="E40" s="1" t="s">
        <v>46</v>
      </c>
      <c r="F40" s="1">
        <v>4</v>
      </c>
      <c r="G40" s="1">
        <v>117.1</v>
      </c>
      <c r="H40" s="1">
        <v>468.4</v>
      </c>
      <c r="I40" s="1">
        <v>428.4</v>
      </c>
      <c r="J40" s="1">
        <v>40</v>
      </c>
      <c r="K40" s="1" t="s">
        <v>18</v>
      </c>
      <c r="L40" s="1" t="s">
        <v>33</v>
      </c>
      <c r="M40" s="1" t="s">
        <v>20</v>
      </c>
      <c r="N40" s="1" t="s">
        <v>21</v>
      </c>
    </row>
    <row r="41" spans="1:14">
      <c r="A41" s="2">
        <v>45396</v>
      </c>
      <c r="B41" s="1" t="s">
        <v>56</v>
      </c>
      <c r="C41" s="1" t="s">
        <v>52</v>
      </c>
      <c r="D41" s="1" t="s">
        <v>23</v>
      </c>
      <c r="E41" s="1" t="s">
        <v>31</v>
      </c>
      <c r="F41" s="1">
        <v>2</v>
      </c>
      <c r="G41" s="1">
        <v>416.69</v>
      </c>
      <c r="H41" s="1">
        <v>833.38</v>
      </c>
      <c r="I41" s="1">
        <v>773.38</v>
      </c>
      <c r="J41" s="1">
        <v>60</v>
      </c>
      <c r="K41" s="1" t="s">
        <v>25</v>
      </c>
      <c r="L41" s="1" t="s">
        <v>19</v>
      </c>
      <c r="M41" s="1" t="s">
        <v>27</v>
      </c>
      <c r="N41" s="1" t="s">
        <v>28</v>
      </c>
    </row>
    <row r="42" spans="1:14">
      <c r="A42" s="2">
        <v>45425</v>
      </c>
      <c r="B42" s="1" t="s">
        <v>14</v>
      </c>
      <c r="C42" s="1" t="s">
        <v>15</v>
      </c>
      <c r="D42" s="1" t="s">
        <v>49</v>
      </c>
      <c r="E42" s="1" t="s">
        <v>17</v>
      </c>
      <c r="F42" s="1">
        <v>8</v>
      </c>
      <c r="G42" s="1">
        <v>341.07</v>
      </c>
      <c r="H42" s="1">
        <v>2728.56</v>
      </c>
      <c r="I42" s="1">
        <v>2663.06</v>
      </c>
      <c r="J42" s="1">
        <v>65.5</v>
      </c>
      <c r="K42" s="1" t="s">
        <v>32</v>
      </c>
      <c r="L42" s="1" t="s">
        <v>26</v>
      </c>
      <c r="M42" s="1" t="s">
        <v>34</v>
      </c>
      <c r="N42" s="1" t="s">
        <v>35</v>
      </c>
    </row>
    <row r="43" spans="1:14">
      <c r="A43" s="2">
        <v>45460</v>
      </c>
      <c r="B43" s="1" t="s">
        <v>57</v>
      </c>
      <c r="C43" s="1" t="s">
        <v>30</v>
      </c>
      <c r="D43" s="1" t="s">
        <v>16</v>
      </c>
      <c r="E43" s="1" t="s">
        <v>31</v>
      </c>
      <c r="F43" s="1">
        <v>7</v>
      </c>
      <c r="G43" s="1">
        <v>76.53</v>
      </c>
      <c r="H43" s="1">
        <v>535.71</v>
      </c>
      <c r="I43" s="1">
        <v>486.71000000000004</v>
      </c>
      <c r="J43" s="1">
        <v>49</v>
      </c>
      <c r="K43" s="1" t="s">
        <v>18</v>
      </c>
      <c r="L43" s="1" t="s">
        <v>33</v>
      </c>
      <c r="M43" s="1" t="s">
        <v>37</v>
      </c>
      <c r="N43" s="1" t="s">
        <v>21</v>
      </c>
    </row>
    <row r="44" spans="1:14">
      <c r="A44" s="2">
        <v>45508</v>
      </c>
      <c r="B44" s="1" t="s">
        <v>36</v>
      </c>
      <c r="C44" s="1" t="s">
        <v>15</v>
      </c>
      <c r="D44" s="1" t="s">
        <v>49</v>
      </c>
      <c r="E44" s="1" t="s">
        <v>46</v>
      </c>
      <c r="F44" s="1">
        <v>5</v>
      </c>
      <c r="G44" s="1">
        <v>302.08</v>
      </c>
      <c r="H44" s="1">
        <v>1510.4</v>
      </c>
      <c r="I44" s="1">
        <v>1470.4</v>
      </c>
      <c r="J44" s="1">
        <v>40</v>
      </c>
      <c r="K44" s="1" t="s">
        <v>25</v>
      </c>
      <c r="L44" s="1" t="s">
        <v>19</v>
      </c>
      <c r="M44" s="1" t="s">
        <v>20</v>
      </c>
      <c r="N44" s="1" t="s">
        <v>28</v>
      </c>
    </row>
    <row r="45" spans="1:14">
      <c r="A45" s="2">
        <v>45406</v>
      </c>
      <c r="B45" s="1" t="s">
        <v>56</v>
      </c>
      <c r="C45" s="1" t="s">
        <v>52</v>
      </c>
      <c r="D45" s="1" t="s">
        <v>42</v>
      </c>
      <c r="E45" s="1" t="s">
        <v>24</v>
      </c>
      <c r="F45" s="1">
        <v>6</v>
      </c>
      <c r="G45" s="1">
        <v>343.96</v>
      </c>
      <c r="H45" s="1">
        <v>2063.7600000000002</v>
      </c>
      <c r="I45" s="1">
        <v>2003.7600000000002</v>
      </c>
      <c r="J45" s="1">
        <v>60</v>
      </c>
      <c r="K45" s="1" t="s">
        <v>32</v>
      </c>
      <c r="L45" s="1" t="s">
        <v>26</v>
      </c>
      <c r="M45" s="1" t="s">
        <v>27</v>
      </c>
      <c r="N45" s="1" t="s">
        <v>35</v>
      </c>
    </row>
    <row r="46" spans="1:14">
      <c r="A46" s="2">
        <v>45442</v>
      </c>
      <c r="B46" s="1" t="s">
        <v>36</v>
      </c>
      <c r="C46" s="1" t="s">
        <v>15</v>
      </c>
      <c r="D46" s="1" t="s">
        <v>42</v>
      </c>
      <c r="E46" s="1" t="s">
        <v>31</v>
      </c>
      <c r="F46" s="1">
        <v>3</v>
      </c>
      <c r="G46" s="1">
        <v>334.52</v>
      </c>
      <c r="H46" s="1">
        <v>1003.56</v>
      </c>
      <c r="I46" s="1">
        <v>938.06</v>
      </c>
      <c r="J46" s="1">
        <v>65.5</v>
      </c>
      <c r="K46" s="1" t="s">
        <v>18</v>
      </c>
      <c r="L46" s="1" t="s">
        <v>33</v>
      </c>
      <c r="M46" s="1" t="s">
        <v>34</v>
      </c>
      <c r="N46" s="1" t="s">
        <v>21</v>
      </c>
    </row>
    <row r="47" spans="1:14">
      <c r="A47" s="2">
        <v>45527</v>
      </c>
      <c r="B47" s="1" t="s">
        <v>36</v>
      </c>
      <c r="C47" s="1" t="s">
        <v>15</v>
      </c>
      <c r="D47" s="1" t="s">
        <v>49</v>
      </c>
      <c r="E47" s="1" t="s">
        <v>17</v>
      </c>
      <c r="F47" s="1">
        <v>6</v>
      </c>
      <c r="G47" s="1">
        <v>108.38</v>
      </c>
      <c r="H47" s="1">
        <v>650.28</v>
      </c>
      <c r="I47" s="1">
        <v>601.28</v>
      </c>
      <c r="J47" s="1">
        <v>49</v>
      </c>
      <c r="K47" s="1" t="s">
        <v>25</v>
      </c>
      <c r="L47" s="1" t="s">
        <v>19</v>
      </c>
      <c r="M47" s="1" t="s">
        <v>37</v>
      </c>
      <c r="N47" s="1" t="s">
        <v>28</v>
      </c>
    </row>
    <row r="48" spans="1:14">
      <c r="A48" s="2">
        <v>45511</v>
      </c>
      <c r="B48" s="1" t="s">
        <v>43</v>
      </c>
      <c r="C48" s="1" t="s">
        <v>44</v>
      </c>
      <c r="D48" s="1" t="s">
        <v>16</v>
      </c>
      <c r="E48" s="1" t="s">
        <v>17</v>
      </c>
      <c r="F48" s="1">
        <v>6</v>
      </c>
      <c r="G48" s="1">
        <v>135.08000000000001</v>
      </c>
      <c r="H48" s="1">
        <v>810.48</v>
      </c>
      <c r="I48" s="1">
        <v>770.48</v>
      </c>
      <c r="J48" s="1">
        <v>40</v>
      </c>
      <c r="K48" s="1" t="s">
        <v>32</v>
      </c>
      <c r="L48" s="1" t="s">
        <v>19</v>
      </c>
      <c r="M48" s="1" t="s">
        <v>20</v>
      </c>
      <c r="N48" s="1" t="s">
        <v>35</v>
      </c>
    </row>
    <row r="49" spans="1:14">
      <c r="A49" s="2">
        <v>45382</v>
      </c>
      <c r="B49" s="1" t="s">
        <v>38</v>
      </c>
      <c r="C49" s="1" t="s">
        <v>15</v>
      </c>
      <c r="D49" s="1" t="s">
        <v>49</v>
      </c>
      <c r="E49" s="1" t="s">
        <v>46</v>
      </c>
      <c r="F49" s="1">
        <v>8</v>
      </c>
      <c r="G49" s="1">
        <v>217.97</v>
      </c>
      <c r="H49" s="1">
        <v>1743.76</v>
      </c>
      <c r="I49" s="1">
        <v>1683.76</v>
      </c>
      <c r="J49" s="1">
        <v>60</v>
      </c>
      <c r="K49" s="1" t="s">
        <v>18</v>
      </c>
      <c r="L49" s="1" t="s">
        <v>33</v>
      </c>
      <c r="M49" s="1" t="s">
        <v>27</v>
      </c>
      <c r="N49" s="1" t="s">
        <v>21</v>
      </c>
    </row>
    <row r="50" spans="1:14">
      <c r="A50" s="2">
        <v>45318</v>
      </c>
      <c r="B50" s="1" t="s">
        <v>38</v>
      </c>
      <c r="C50" s="1" t="s">
        <v>15</v>
      </c>
      <c r="D50" s="1" t="s">
        <v>42</v>
      </c>
      <c r="E50" s="1" t="s">
        <v>31</v>
      </c>
      <c r="F50" s="1">
        <v>10</v>
      </c>
      <c r="G50" s="1">
        <v>315.7</v>
      </c>
      <c r="H50" s="1">
        <v>3157</v>
      </c>
      <c r="I50" s="1">
        <v>3091.5</v>
      </c>
      <c r="J50" s="1">
        <v>65.5</v>
      </c>
      <c r="K50" s="1" t="s">
        <v>25</v>
      </c>
      <c r="L50" s="1" t="s">
        <v>19</v>
      </c>
      <c r="M50" s="1" t="s">
        <v>34</v>
      </c>
      <c r="N50" s="1" t="s">
        <v>28</v>
      </c>
    </row>
    <row r="51" spans="1:14">
      <c r="A51" s="2">
        <v>45444</v>
      </c>
      <c r="B51" s="1" t="s">
        <v>53</v>
      </c>
      <c r="C51" s="1" t="s">
        <v>40</v>
      </c>
      <c r="D51" s="1" t="s">
        <v>42</v>
      </c>
      <c r="E51" s="1" t="s">
        <v>31</v>
      </c>
      <c r="F51" s="1">
        <v>4</v>
      </c>
      <c r="G51" s="1">
        <v>275.02999999999997</v>
      </c>
      <c r="H51" s="1">
        <v>1100.1199999999999</v>
      </c>
      <c r="I51" s="1">
        <v>1051.1199999999999</v>
      </c>
      <c r="J51" s="1">
        <v>49</v>
      </c>
      <c r="K51" s="1" t="s">
        <v>32</v>
      </c>
      <c r="L51" s="1" t="s">
        <v>26</v>
      </c>
      <c r="M51" s="1" t="s">
        <v>37</v>
      </c>
      <c r="N51" s="1" t="s">
        <v>35</v>
      </c>
    </row>
    <row r="52" spans="1:14">
      <c r="A52" s="2">
        <v>45389</v>
      </c>
      <c r="B52" s="1" t="s">
        <v>54</v>
      </c>
      <c r="C52" s="1" t="s">
        <v>40</v>
      </c>
      <c r="D52" s="1" t="s">
        <v>23</v>
      </c>
      <c r="E52" s="1" t="s">
        <v>46</v>
      </c>
      <c r="F52" s="1">
        <v>2</v>
      </c>
      <c r="G52" s="1">
        <v>333.53</v>
      </c>
      <c r="H52" s="1">
        <v>667.06</v>
      </c>
      <c r="I52" s="1">
        <v>627.05999999999995</v>
      </c>
      <c r="J52" s="1">
        <v>40</v>
      </c>
      <c r="K52" s="1" t="s">
        <v>18</v>
      </c>
      <c r="L52" s="1" t="s">
        <v>19</v>
      </c>
      <c r="M52" s="1" t="s">
        <v>20</v>
      </c>
      <c r="N52" s="1" t="s">
        <v>21</v>
      </c>
    </row>
    <row r="53" spans="1:14">
      <c r="A53" s="2">
        <v>45393</v>
      </c>
      <c r="B53" s="1" t="s">
        <v>45</v>
      </c>
      <c r="C53" s="1" t="s">
        <v>44</v>
      </c>
      <c r="D53" s="1" t="s">
        <v>23</v>
      </c>
      <c r="E53" s="1" t="s">
        <v>31</v>
      </c>
      <c r="F53" s="1">
        <v>10</v>
      </c>
      <c r="G53" s="1">
        <v>493.05</v>
      </c>
      <c r="H53" s="1">
        <v>4930.5</v>
      </c>
      <c r="I53" s="1">
        <v>4870.5</v>
      </c>
      <c r="J53" s="1">
        <v>60</v>
      </c>
      <c r="K53" s="1" t="s">
        <v>25</v>
      </c>
      <c r="L53" s="1" t="s">
        <v>33</v>
      </c>
      <c r="M53" s="1" t="s">
        <v>27</v>
      </c>
      <c r="N53" s="1" t="s">
        <v>28</v>
      </c>
    </row>
    <row r="54" spans="1:14">
      <c r="A54" s="2">
        <v>45314</v>
      </c>
      <c r="B54" s="1" t="s">
        <v>50</v>
      </c>
      <c r="C54" s="1" t="s">
        <v>40</v>
      </c>
      <c r="D54" s="1" t="s">
        <v>16</v>
      </c>
      <c r="E54" s="1" t="s">
        <v>24</v>
      </c>
      <c r="F54" s="1">
        <v>2</v>
      </c>
      <c r="G54" s="1">
        <v>154.16</v>
      </c>
      <c r="H54" s="1">
        <v>308.32</v>
      </c>
      <c r="I54" s="1">
        <v>242.82</v>
      </c>
      <c r="J54" s="1">
        <v>65.5</v>
      </c>
      <c r="K54" s="1" t="s">
        <v>32</v>
      </c>
      <c r="L54" s="1" t="s">
        <v>26</v>
      </c>
      <c r="M54" s="1" t="s">
        <v>34</v>
      </c>
      <c r="N54" s="1" t="s">
        <v>35</v>
      </c>
    </row>
    <row r="55" spans="1:14">
      <c r="A55" s="2">
        <v>45306</v>
      </c>
      <c r="B55" s="1" t="s">
        <v>58</v>
      </c>
      <c r="C55" s="1" t="s">
        <v>52</v>
      </c>
      <c r="D55" s="1" t="s">
        <v>48</v>
      </c>
      <c r="E55" s="1" t="s">
        <v>31</v>
      </c>
      <c r="F55" s="1">
        <v>10</v>
      </c>
      <c r="G55" s="1">
        <v>294.19</v>
      </c>
      <c r="H55" s="1">
        <v>2941.9</v>
      </c>
      <c r="I55" s="1">
        <v>2892.9</v>
      </c>
      <c r="J55" s="1">
        <v>49</v>
      </c>
      <c r="K55" s="1" t="s">
        <v>18</v>
      </c>
      <c r="L55" s="1" t="s">
        <v>19</v>
      </c>
      <c r="M55" s="1" t="s">
        <v>37</v>
      </c>
      <c r="N55" s="1" t="s">
        <v>21</v>
      </c>
    </row>
    <row r="56" spans="1:14">
      <c r="A56" s="2">
        <v>45330</v>
      </c>
      <c r="B56" s="1" t="s">
        <v>29</v>
      </c>
      <c r="C56" s="1" t="s">
        <v>30</v>
      </c>
      <c r="D56" s="1" t="s">
        <v>16</v>
      </c>
      <c r="E56" s="1" t="s">
        <v>17</v>
      </c>
      <c r="F56" s="1">
        <v>8</v>
      </c>
      <c r="G56" s="1">
        <v>307.88</v>
      </c>
      <c r="H56" s="1">
        <v>2463.04</v>
      </c>
      <c r="I56" s="1">
        <v>2423.04</v>
      </c>
      <c r="J56" s="1">
        <v>40</v>
      </c>
      <c r="K56" s="1" t="s">
        <v>25</v>
      </c>
      <c r="L56" s="1" t="s">
        <v>33</v>
      </c>
      <c r="M56" s="1" t="s">
        <v>20</v>
      </c>
      <c r="N56" s="1" t="s">
        <v>28</v>
      </c>
    </row>
    <row r="57" spans="1:14">
      <c r="A57" s="2">
        <v>45373</v>
      </c>
      <c r="B57" s="1" t="s">
        <v>55</v>
      </c>
      <c r="C57" s="1" t="s">
        <v>44</v>
      </c>
      <c r="D57" s="1" t="s">
        <v>48</v>
      </c>
      <c r="E57" s="1" t="s">
        <v>17</v>
      </c>
      <c r="F57" s="1">
        <v>10</v>
      </c>
      <c r="G57" s="1">
        <v>223.77</v>
      </c>
      <c r="H57" s="1">
        <v>2237.6999999999998</v>
      </c>
      <c r="I57" s="1">
        <v>2177.6999999999998</v>
      </c>
      <c r="J57" s="1">
        <v>60</v>
      </c>
      <c r="K57" s="1" t="s">
        <v>32</v>
      </c>
      <c r="L57" s="1" t="s">
        <v>19</v>
      </c>
      <c r="M57" s="1" t="s">
        <v>27</v>
      </c>
      <c r="N57" s="1" t="s">
        <v>35</v>
      </c>
    </row>
    <row r="58" spans="1:14">
      <c r="A58" s="2">
        <v>45369</v>
      </c>
      <c r="B58" s="1" t="s">
        <v>59</v>
      </c>
      <c r="C58" s="1" t="s">
        <v>30</v>
      </c>
      <c r="D58" s="1" t="s">
        <v>23</v>
      </c>
      <c r="E58" s="1" t="s">
        <v>46</v>
      </c>
      <c r="F58" s="1">
        <v>5</v>
      </c>
      <c r="G58" s="1">
        <v>83.92</v>
      </c>
      <c r="H58" s="1">
        <v>419.6</v>
      </c>
      <c r="I58" s="1">
        <v>354.1</v>
      </c>
      <c r="J58" s="1">
        <v>65.5</v>
      </c>
      <c r="K58" s="1" t="s">
        <v>18</v>
      </c>
      <c r="L58" s="1" t="s">
        <v>26</v>
      </c>
      <c r="M58" s="1" t="s">
        <v>34</v>
      </c>
      <c r="N58" s="1" t="s">
        <v>21</v>
      </c>
    </row>
    <row r="59" spans="1:14">
      <c r="A59" s="2">
        <v>45501</v>
      </c>
      <c r="B59" s="1" t="s">
        <v>50</v>
      </c>
      <c r="C59" s="1" t="s">
        <v>40</v>
      </c>
      <c r="D59" s="1" t="s">
        <v>49</v>
      </c>
      <c r="E59" s="1" t="s">
        <v>17</v>
      </c>
      <c r="F59" s="1">
        <v>3</v>
      </c>
      <c r="G59" s="1">
        <v>191.55</v>
      </c>
      <c r="H59" s="1">
        <v>574.65</v>
      </c>
      <c r="I59" s="1">
        <v>525.65</v>
      </c>
      <c r="J59" s="1">
        <v>49</v>
      </c>
      <c r="K59" s="1" t="s">
        <v>25</v>
      </c>
      <c r="L59" s="1" t="s">
        <v>33</v>
      </c>
      <c r="M59" s="1" t="s">
        <v>37</v>
      </c>
      <c r="N59" s="1" t="s">
        <v>28</v>
      </c>
    </row>
    <row r="60" spans="1:14">
      <c r="A60" s="2">
        <v>45536</v>
      </c>
      <c r="B60" s="1" t="s">
        <v>14</v>
      </c>
      <c r="C60" s="1" t="s">
        <v>15</v>
      </c>
      <c r="D60" s="1" t="s">
        <v>48</v>
      </c>
      <c r="E60" s="1" t="s">
        <v>31</v>
      </c>
      <c r="F60" s="1">
        <v>5</v>
      </c>
      <c r="G60" s="1">
        <v>290.39</v>
      </c>
      <c r="H60" s="1">
        <v>1451.95</v>
      </c>
      <c r="I60" s="1">
        <v>1411.95</v>
      </c>
      <c r="J60" s="1">
        <v>40</v>
      </c>
      <c r="K60" s="1" t="s">
        <v>32</v>
      </c>
      <c r="L60" s="1" t="s">
        <v>19</v>
      </c>
      <c r="M60" s="1" t="s">
        <v>20</v>
      </c>
      <c r="N60" s="1" t="s">
        <v>35</v>
      </c>
    </row>
    <row r="61" spans="1:14">
      <c r="A61" s="2">
        <v>45510</v>
      </c>
      <c r="B61" s="1" t="s">
        <v>54</v>
      </c>
      <c r="C61" s="1" t="s">
        <v>40</v>
      </c>
      <c r="D61" s="1" t="s">
        <v>16</v>
      </c>
      <c r="E61" s="1" t="s">
        <v>17</v>
      </c>
      <c r="F61" s="1">
        <v>8</v>
      </c>
      <c r="G61" s="1">
        <v>89.62</v>
      </c>
      <c r="H61" s="1">
        <v>716.96</v>
      </c>
      <c r="I61" s="1">
        <v>656.96</v>
      </c>
      <c r="J61" s="1">
        <v>60</v>
      </c>
      <c r="K61" s="1" t="s">
        <v>18</v>
      </c>
      <c r="L61" s="1" t="s">
        <v>26</v>
      </c>
      <c r="M61" s="1" t="s">
        <v>27</v>
      </c>
      <c r="N61" s="1" t="s">
        <v>21</v>
      </c>
    </row>
    <row r="62" spans="1:14">
      <c r="A62" s="2">
        <v>45543</v>
      </c>
      <c r="B62" s="1" t="s">
        <v>59</v>
      </c>
      <c r="C62" s="1" t="s">
        <v>30</v>
      </c>
      <c r="D62" s="1" t="s">
        <v>49</v>
      </c>
      <c r="E62" s="1" t="s">
        <v>24</v>
      </c>
      <c r="F62" s="1">
        <v>7</v>
      </c>
      <c r="G62" s="1">
        <v>252.53</v>
      </c>
      <c r="H62" s="1">
        <v>1767.71</v>
      </c>
      <c r="I62" s="1">
        <v>1702.21</v>
      </c>
      <c r="J62" s="1">
        <v>65.5</v>
      </c>
      <c r="K62" s="1" t="s">
        <v>25</v>
      </c>
      <c r="L62" s="1" t="s">
        <v>19</v>
      </c>
      <c r="M62" s="1" t="s">
        <v>34</v>
      </c>
      <c r="N62" s="1" t="s">
        <v>28</v>
      </c>
    </row>
    <row r="63" spans="1:14">
      <c r="A63" s="2">
        <v>45332</v>
      </c>
      <c r="B63" s="1" t="s">
        <v>43</v>
      </c>
      <c r="C63" s="1" t="s">
        <v>44</v>
      </c>
      <c r="D63" s="1" t="s">
        <v>42</v>
      </c>
      <c r="E63" s="1" t="s">
        <v>24</v>
      </c>
      <c r="F63" s="1">
        <v>9</v>
      </c>
      <c r="G63" s="1">
        <v>127.33</v>
      </c>
      <c r="H63" s="1">
        <v>1145.97</v>
      </c>
      <c r="I63" s="1">
        <v>1096.97</v>
      </c>
      <c r="J63" s="1">
        <v>49</v>
      </c>
      <c r="K63" s="1" t="s">
        <v>32</v>
      </c>
      <c r="L63" s="1" t="s">
        <v>33</v>
      </c>
      <c r="M63" s="1" t="s">
        <v>37</v>
      </c>
      <c r="N63" s="1" t="s">
        <v>35</v>
      </c>
    </row>
    <row r="64" spans="1:14">
      <c r="A64" s="2">
        <v>45537</v>
      </c>
      <c r="B64" s="1" t="s">
        <v>53</v>
      </c>
      <c r="C64" s="1" t="s">
        <v>40</v>
      </c>
      <c r="D64" s="1" t="s">
        <v>49</v>
      </c>
      <c r="E64" s="1" t="s">
        <v>17</v>
      </c>
      <c r="F64" s="1">
        <v>4</v>
      </c>
      <c r="G64" s="1">
        <v>165.21</v>
      </c>
      <c r="H64" s="1">
        <v>660.84</v>
      </c>
      <c r="I64" s="1">
        <v>620.84</v>
      </c>
      <c r="J64" s="1">
        <v>40</v>
      </c>
      <c r="K64" s="1" t="s">
        <v>18</v>
      </c>
      <c r="L64" s="1" t="s">
        <v>19</v>
      </c>
      <c r="M64" s="1" t="s">
        <v>20</v>
      </c>
      <c r="N64" s="1" t="s">
        <v>21</v>
      </c>
    </row>
    <row r="65" spans="1:14">
      <c r="A65" s="2">
        <v>45325</v>
      </c>
      <c r="B65" s="1" t="s">
        <v>38</v>
      </c>
      <c r="C65" s="1" t="s">
        <v>15</v>
      </c>
      <c r="D65" s="1" t="s">
        <v>16</v>
      </c>
      <c r="E65" s="1" t="s">
        <v>17</v>
      </c>
      <c r="F65" s="1">
        <v>8</v>
      </c>
      <c r="G65" s="1">
        <v>292.8</v>
      </c>
      <c r="H65" s="1">
        <v>2342.4</v>
      </c>
      <c r="I65" s="1">
        <v>2282.4</v>
      </c>
      <c r="J65" s="1">
        <v>60</v>
      </c>
      <c r="K65" s="1" t="s">
        <v>25</v>
      </c>
      <c r="L65" s="1" t="s">
        <v>26</v>
      </c>
      <c r="M65" s="1" t="s">
        <v>27</v>
      </c>
      <c r="N65" s="1" t="s">
        <v>28</v>
      </c>
    </row>
    <row r="66" spans="1:14">
      <c r="A66" s="2">
        <v>45341</v>
      </c>
      <c r="B66" s="1" t="s">
        <v>29</v>
      </c>
      <c r="C66" s="1" t="s">
        <v>30</v>
      </c>
      <c r="D66" s="1" t="s">
        <v>42</v>
      </c>
      <c r="E66" s="1" t="s">
        <v>24</v>
      </c>
      <c r="F66" s="1">
        <v>1</v>
      </c>
      <c r="G66" s="1">
        <v>327.33</v>
      </c>
      <c r="H66" s="1">
        <v>327.33</v>
      </c>
      <c r="I66" s="1">
        <v>261.83</v>
      </c>
      <c r="J66" s="1">
        <v>65.5</v>
      </c>
      <c r="K66" s="1" t="s">
        <v>32</v>
      </c>
      <c r="L66" s="1" t="s">
        <v>19</v>
      </c>
      <c r="M66" s="1" t="s">
        <v>34</v>
      </c>
      <c r="N66" s="1" t="s">
        <v>35</v>
      </c>
    </row>
    <row r="67" spans="1:14">
      <c r="A67" s="2">
        <v>45437</v>
      </c>
      <c r="B67" s="1" t="s">
        <v>22</v>
      </c>
      <c r="C67" s="1" t="s">
        <v>15</v>
      </c>
      <c r="D67" s="1" t="s">
        <v>48</v>
      </c>
      <c r="E67" s="1" t="s">
        <v>46</v>
      </c>
      <c r="F67" s="1">
        <v>6</v>
      </c>
      <c r="G67" s="1">
        <v>201.52</v>
      </c>
      <c r="H67" s="1">
        <v>1209.1199999999999</v>
      </c>
      <c r="I67" s="1">
        <v>1160.1199999999999</v>
      </c>
      <c r="J67" s="1">
        <v>49</v>
      </c>
      <c r="K67" s="1" t="s">
        <v>18</v>
      </c>
      <c r="L67" s="1" t="s">
        <v>33</v>
      </c>
      <c r="M67" s="1" t="s">
        <v>37</v>
      </c>
      <c r="N67" s="1" t="s">
        <v>21</v>
      </c>
    </row>
    <row r="68" spans="1:14">
      <c r="A68" s="2">
        <v>45399</v>
      </c>
      <c r="B68" s="1" t="s">
        <v>14</v>
      </c>
      <c r="C68" s="1" t="s">
        <v>15</v>
      </c>
      <c r="D68" s="1" t="s">
        <v>48</v>
      </c>
      <c r="E68" s="1" t="s">
        <v>31</v>
      </c>
      <c r="F68" s="1">
        <v>3</v>
      </c>
      <c r="G68" s="1">
        <v>487.82</v>
      </c>
      <c r="H68" s="1">
        <v>1463.46</v>
      </c>
      <c r="I68" s="1">
        <v>1423.46</v>
      </c>
      <c r="J68" s="1">
        <v>40</v>
      </c>
      <c r="K68" s="1" t="s">
        <v>25</v>
      </c>
      <c r="L68" s="1" t="s">
        <v>19</v>
      </c>
      <c r="M68" s="1" t="s">
        <v>20</v>
      </c>
      <c r="N68" s="1" t="s">
        <v>28</v>
      </c>
    </row>
    <row r="69" spans="1:14">
      <c r="A69" s="2">
        <v>45563</v>
      </c>
      <c r="B69" s="1" t="s">
        <v>43</v>
      </c>
      <c r="C69" s="1" t="s">
        <v>44</v>
      </c>
      <c r="D69" s="1" t="s">
        <v>48</v>
      </c>
      <c r="E69" s="1" t="s">
        <v>46</v>
      </c>
      <c r="F69" s="1">
        <v>9</v>
      </c>
      <c r="G69" s="1">
        <v>334.1</v>
      </c>
      <c r="H69" s="1">
        <v>3006.9</v>
      </c>
      <c r="I69" s="1">
        <v>2946.9</v>
      </c>
      <c r="J69" s="1">
        <v>60</v>
      </c>
      <c r="K69" s="1" t="s">
        <v>32</v>
      </c>
      <c r="L69" s="1" t="s">
        <v>26</v>
      </c>
      <c r="M69" s="1" t="s">
        <v>27</v>
      </c>
      <c r="N69" s="1" t="s">
        <v>35</v>
      </c>
    </row>
    <row r="70" spans="1:14">
      <c r="A70" s="2">
        <v>45328</v>
      </c>
      <c r="B70" s="1" t="s">
        <v>36</v>
      </c>
      <c r="C70" s="1" t="s">
        <v>15</v>
      </c>
      <c r="D70" s="1" t="s">
        <v>49</v>
      </c>
      <c r="E70" s="1" t="s">
        <v>31</v>
      </c>
      <c r="F70" s="1">
        <v>10</v>
      </c>
      <c r="G70" s="1">
        <v>88.48</v>
      </c>
      <c r="H70" s="1">
        <v>884.8</v>
      </c>
      <c r="I70" s="1">
        <v>819.3</v>
      </c>
      <c r="J70" s="1">
        <v>65.5</v>
      </c>
      <c r="K70" s="1" t="s">
        <v>18</v>
      </c>
      <c r="L70" s="1" t="s">
        <v>19</v>
      </c>
      <c r="M70" s="1" t="s">
        <v>34</v>
      </c>
      <c r="N70" s="1" t="s">
        <v>21</v>
      </c>
    </row>
    <row r="71" spans="1:14">
      <c r="A71" s="2">
        <v>45371</v>
      </c>
      <c r="B71" s="1" t="s">
        <v>38</v>
      </c>
      <c r="C71" s="1" t="s">
        <v>15</v>
      </c>
      <c r="D71" s="1" t="s">
        <v>23</v>
      </c>
      <c r="E71" s="1" t="s">
        <v>46</v>
      </c>
      <c r="F71" s="1">
        <v>2</v>
      </c>
      <c r="G71" s="1">
        <v>115.48</v>
      </c>
      <c r="H71" s="1">
        <v>230.96</v>
      </c>
      <c r="I71" s="1">
        <v>181.96</v>
      </c>
      <c r="J71" s="1">
        <v>49</v>
      </c>
      <c r="K71" s="1" t="s">
        <v>25</v>
      </c>
      <c r="L71" s="1" t="s">
        <v>33</v>
      </c>
      <c r="M71" s="1" t="s">
        <v>37</v>
      </c>
      <c r="N71" s="1" t="s">
        <v>28</v>
      </c>
    </row>
    <row r="72" spans="1:14">
      <c r="A72" s="2">
        <v>45425</v>
      </c>
      <c r="B72" s="1" t="s">
        <v>38</v>
      </c>
      <c r="C72" s="1" t="s">
        <v>15</v>
      </c>
      <c r="D72" s="1" t="s">
        <v>49</v>
      </c>
      <c r="E72" s="1" t="s">
        <v>24</v>
      </c>
      <c r="F72" s="1">
        <v>1</v>
      </c>
      <c r="G72" s="1">
        <v>187.15</v>
      </c>
      <c r="H72" s="1">
        <v>187.15</v>
      </c>
      <c r="I72" s="1">
        <v>147.15</v>
      </c>
      <c r="J72" s="1">
        <v>40</v>
      </c>
      <c r="K72" s="1" t="s">
        <v>32</v>
      </c>
      <c r="L72" s="1" t="s">
        <v>26</v>
      </c>
      <c r="M72" s="1" t="s">
        <v>20</v>
      </c>
      <c r="N72" s="1" t="s">
        <v>35</v>
      </c>
    </row>
    <row r="73" spans="1:14">
      <c r="A73" s="2">
        <v>45430</v>
      </c>
      <c r="B73" s="1" t="s">
        <v>45</v>
      </c>
      <c r="C73" s="1" t="s">
        <v>44</v>
      </c>
      <c r="D73" s="1" t="s">
        <v>48</v>
      </c>
      <c r="E73" s="1" t="s">
        <v>31</v>
      </c>
      <c r="F73" s="1">
        <v>8</v>
      </c>
      <c r="G73" s="1">
        <v>300.43</v>
      </c>
      <c r="H73" s="1">
        <v>2403.44</v>
      </c>
      <c r="I73" s="1">
        <v>2343.44</v>
      </c>
      <c r="J73" s="1">
        <v>60</v>
      </c>
      <c r="K73" s="1" t="s">
        <v>18</v>
      </c>
      <c r="L73" s="1" t="s">
        <v>19</v>
      </c>
      <c r="M73" s="1" t="s">
        <v>27</v>
      </c>
      <c r="N73" s="1" t="s">
        <v>21</v>
      </c>
    </row>
    <row r="74" spans="1:14">
      <c r="A74" s="2">
        <v>45295</v>
      </c>
      <c r="B74" s="1" t="s">
        <v>53</v>
      </c>
      <c r="C74" s="1" t="s">
        <v>40</v>
      </c>
      <c r="D74" s="1" t="s">
        <v>42</v>
      </c>
      <c r="E74" s="1" t="s">
        <v>31</v>
      </c>
      <c r="F74" s="1">
        <v>3</v>
      </c>
      <c r="G74" s="1">
        <v>22.62</v>
      </c>
      <c r="H74" s="1">
        <v>67.86</v>
      </c>
      <c r="I74" s="1">
        <v>2.3599999999999994</v>
      </c>
      <c r="J74" s="1">
        <v>65.5</v>
      </c>
      <c r="K74" s="1" t="s">
        <v>25</v>
      </c>
      <c r="L74" s="1" t="s">
        <v>19</v>
      </c>
      <c r="M74" s="1" t="s">
        <v>34</v>
      </c>
      <c r="N74" s="1" t="s">
        <v>28</v>
      </c>
    </row>
    <row r="75" spans="1:14">
      <c r="A75" s="2">
        <v>45384</v>
      </c>
      <c r="B75" s="1" t="s">
        <v>47</v>
      </c>
      <c r="C75" s="1" t="s">
        <v>44</v>
      </c>
      <c r="D75" s="1" t="s">
        <v>49</v>
      </c>
      <c r="E75" s="1" t="s">
        <v>46</v>
      </c>
      <c r="F75" s="1">
        <v>3</v>
      </c>
      <c r="G75" s="1">
        <v>295.91000000000003</v>
      </c>
      <c r="H75" s="1">
        <v>887.73</v>
      </c>
      <c r="I75" s="1">
        <v>838.73</v>
      </c>
      <c r="J75" s="1">
        <v>49</v>
      </c>
      <c r="K75" s="1" t="s">
        <v>32</v>
      </c>
      <c r="L75" s="1" t="s">
        <v>33</v>
      </c>
      <c r="M75" s="1" t="s">
        <v>37</v>
      </c>
      <c r="N75" s="1" t="s">
        <v>35</v>
      </c>
    </row>
    <row r="76" spans="1:14">
      <c r="A76" s="2">
        <v>45569</v>
      </c>
      <c r="B76" s="1" t="s">
        <v>43</v>
      </c>
      <c r="C76" s="1" t="s">
        <v>44</v>
      </c>
      <c r="D76" s="1" t="s">
        <v>42</v>
      </c>
      <c r="E76" s="1" t="s">
        <v>17</v>
      </c>
      <c r="F76" s="1">
        <v>3</v>
      </c>
      <c r="G76" s="1">
        <v>183.7</v>
      </c>
      <c r="H76" s="1">
        <v>551.1</v>
      </c>
      <c r="I76" s="1">
        <v>511.1</v>
      </c>
      <c r="J76" s="1">
        <v>40</v>
      </c>
      <c r="K76" s="1" t="s">
        <v>18</v>
      </c>
      <c r="L76" s="1" t="s">
        <v>26</v>
      </c>
      <c r="M76" s="1" t="s">
        <v>20</v>
      </c>
      <c r="N76" s="1" t="s">
        <v>21</v>
      </c>
    </row>
    <row r="77" spans="1:14">
      <c r="A77" s="2">
        <v>45416</v>
      </c>
      <c r="B77" s="1" t="s">
        <v>47</v>
      </c>
      <c r="C77" s="1" t="s">
        <v>44</v>
      </c>
      <c r="D77" s="1" t="s">
        <v>48</v>
      </c>
      <c r="E77" s="1" t="s">
        <v>24</v>
      </c>
      <c r="F77" s="1">
        <v>3</v>
      </c>
      <c r="G77" s="1">
        <v>269.45999999999998</v>
      </c>
      <c r="H77" s="1">
        <v>808.38</v>
      </c>
      <c r="I77" s="1">
        <v>748.38</v>
      </c>
      <c r="J77" s="1">
        <v>60</v>
      </c>
      <c r="K77" s="1" t="s">
        <v>25</v>
      </c>
      <c r="L77" s="1" t="s">
        <v>19</v>
      </c>
      <c r="M77" s="1" t="s">
        <v>27</v>
      </c>
      <c r="N77" s="1" t="s">
        <v>28</v>
      </c>
    </row>
    <row r="78" spans="1:14">
      <c r="A78" s="2">
        <v>45486</v>
      </c>
      <c r="B78" s="1" t="s">
        <v>47</v>
      </c>
      <c r="C78" s="1" t="s">
        <v>44</v>
      </c>
      <c r="D78" s="1" t="s">
        <v>23</v>
      </c>
      <c r="E78" s="1" t="s">
        <v>17</v>
      </c>
      <c r="F78" s="1">
        <v>4</v>
      </c>
      <c r="G78" s="1">
        <v>211.28</v>
      </c>
      <c r="H78" s="1">
        <v>845.12</v>
      </c>
      <c r="I78" s="1">
        <v>779.62</v>
      </c>
      <c r="J78" s="1">
        <v>65.5</v>
      </c>
      <c r="K78" s="1" t="s">
        <v>32</v>
      </c>
      <c r="L78" s="1" t="s">
        <v>26</v>
      </c>
      <c r="M78" s="1" t="s">
        <v>34</v>
      </c>
      <c r="N78" s="1" t="s">
        <v>35</v>
      </c>
    </row>
    <row r="79" spans="1:14">
      <c r="A79" s="2">
        <v>45490</v>
      </c>
      <c r="B79" s="1" t="s">
        <v>22</v>
      </c>
      <c r="C79" s="1" t="s">
        <v>15</v>
      </c>
      <c r="D79" s="1" t="s">
        <v>42</v>
      </c>
      <c r="E79" s="1" t="s">
        <v>24</v>
      </c>
      <c r="F79" s="1">
        <v>5</v>
      </c>
      <c r="G79" s="1">
        <v>362.47</v>
      </c>
      <c r="H79" s="1">
        <v>1812.35</v>
      </c>
      <c r="I79" s="1">
        <v>1763.35</v>
      </c>
      <c r="J79" s="1">
        <v>49</v>
      </c>
      <c r="K79" s="1" t="s">
        <v>18</v>
      </c>
      <c r="L79" s="1" t="s">
        <v>19</v>
      </c>
      <c r="M79" s="1" t="s">
        <v>37</v>
      </c>
      <c r="N79" s="1" t="s">
        <v>21</v>
      </c>
    </row>
    <row r="80" spans="1:14">
      <c r="A80" s="2">
        <v>45318</v>
      </c>
      <c r="B80" s="1" t="s">
        <v>51</v>
      </c>
      <c r="C80" s="1" t="s">
        <v>52</v>
      </c>
      <c r="D80" s="1" t="s">
        <v>48</v>
      </c>
      <c r="E80" s="1" t="s">
        <v>46</v>
      </c>
      <c r="F80" s="1">
        <v>8</v>
      </c>
      <c r="G80" s="1">
        <v>259.56</v>
      </c>
      <c r="H80" s="1">
        <v>2076.48</v>
      </c>
      <c r="I80" s="1">
        <v>2036.48</v>
      </c>
      <c r="J80" s="1">
        <v>40</v>
      </c>
      <c r="K80" s="1" t="s">
        <v>25</v>
      </c>
      <c r="L80" s="1" t="s">
        <v>19</v>
      </c>
      <c r="M80" s="1" t="s">
        <v>20</v>
      </c>
      <c r="N80" s="1" t="s">
        <v>28</v>
      </c>
    </row>
    <row r="81" spans="1:14">
      <c r="A81" s="2">
        <v>45330</v>
      </c>
      <c r="B81" s="1" t="s">
        <v>22</v>
      </c>
      <c r="C81" s="1" t="s">
        <v>15</v>
      </c>
      <c r="D81" s="1" t="s">
        <v>42</v>
      </c>
      <c r="E81" s="1" t="s">
        <v>46</v>
      </c>
      <c r="F81" s="1">
        <v>1</v>
      </c>
      <c r="G81" s="1">
        <v>134.63</v>
      </c>
      <c r="H81" s="1">
        <v>134.63</v>
      </c>
      <c r="I81" s="1">
        <v>74.63</v>
      </c>
      <c r="J81" s="1">
        <v>60</v>
      </c>
      <c r="K81" s="1" t="s">
        <v>32</v>
      </c>
      <c r="L81" s="1" t="s">
        <v>33</v>
      </c>
      <c r="M81" s="1" t="s">
        <v>27</v>
      </c>
      <c r="N81" s="1" t="s">
        <v>35</v>
      </c>
    </row>
    <row r="82" spans="1:14">
      <c r="A82" s="2">
        <v>45351</v>
      </c>
      <c r="B82" s="1" t="s">
        <v>47</v>
      </c>
      <c r="C82" s="1" t="s">
        <v>44</v>
      </c>
      <c r="D82" s="1" t="s">
        <v>48</v>
      </c>
      <c r="E82" s="1" t="s">
        <v>24</v>
      </c>
      <c r="F82" s="1">
        <v>10</v>
      </c>
      <c r="G82" s="1">
        <v>272.01</v>
      </c>
      <c r="H82" s="1">
        <v>2720.1</v>
      </c>
      <c r="I82" s="1">
        <v>2654.6</v>
      </c>
      <c r="J82" s="1">
        <v>65.5</v>
      </c>
      <c r="K82" s="1" t="s">
        <v>18</v>
      </c>
      <c r="L82" s="1" t="s">
        <v>26</v>
      </c>
      <c r="M82" s="1" t="s">
        <v>34</v>
      </c>
      <c r="N82" s="1" t="s">
        <v>21</v>
      </c>
    </row>
    <row r="83" spans="1:14">
      <c r="A83" s="2">
        <v>45473</v>
      </c>
      <c r="B83" s="1" t="s">
        <v>39</v>
      </c>
      <c r="C83" s="1" t="s">
        <v>40</v>
      </c>
      <c r="D83" s="1" t="s">
        <v>48</v>
      </c>
      <c r="E83" s="1" t="s">
        <v>46</v>
      </c>
      <c r="F83" s="1">
        <v>4</v>
      </c>
      <c r="G83" s="1">
        <v>265.89</v>
      </c>
      <c r="H83" s="1">
        <v>1063.56</v>
      </c>
      <c r="I83" s="1">
        <v>1014.56</v>
      </c>
      <c r="J83" s="1">
        <v>49</v>
      </c>
      <c r="K83" s="1" t="s">
        <v>25</v>
      </c>
      <c r="L83" s="1" t="s">
        <v>19</v>
      </c>
      <c r="M83" s="1" t="s">
        <v>37</v>
      </c>
      <c r="N83" s="1" t="s">
        <v>28</v>
      </c>
    </row>
    <row r="84" spans="1:14">
      <c r="A84" s="2">
        <v>45558</v>
      </c>
      <c r="B84" s="1" t="s">
        <v>43</v>
      </c>
      <c r="C84" s="1" t="s">
        <v>44</v>
      </c>
      <c r="D84" s="1" t="s">
        <v>16</v>
      </c>
      <c r="E84" s="1" t="s">
        <v>24</v>
      </c>
      <c r="F84" s="1">
        <v>4</v>
      </c>
      <c r="G84" s="1">
        <v>327.41000000000003</v>
      </c>
      <c r="H84" s="1">
        <v>1309.6400000000001</v>
      </c>
      <c r="I84" s="1">
        <v>1269.6400000000001</v>
      </c>
      <c r="J84" s="1">
        <v>40</v>
      </c>
      <c r="K84" s="1" t="s">
        <v>32</v>
      </c>
      <c r="L84" s="1" t="s">
        <v>19</v>
      </c>
      <c r="M84" s="1" t="s">
        <v>20</v>
      </c>
      <c r="N84" s="1" t="s">
        <v>35</v>
      </c>
    </row>
    <row r="85" spans="1:14">
      <c r="A85" s="2">
        <v>45309</v>
      </c>
      <c r="B85" s="1" t="s">
        <v>41</v>
      </c>
      <c r="C85" s="1" t="s">
        <v>30</v>
      </c>
      <c r="D85" s="1" t="s">
        <v>16</v>
      </c>
      <c r="E85" s="1" t="s">
        <v>17</v>
      </c>
      <c r="F85" s="1">
        <v>2</v>
      </c>
      <c r="G85" s="1">
        <v>395.91</v>
      </c>
      <c r="H85" s="1">
        <v>791.82</v>
      </c>
      <c r="I85" s="1">
        <v>731.82</v>
      </c>
      <c r="J85" s="1">
        <v>60</v>
      </c>
      <c r="K85" s="1" t="s">
        <v>18</v>
      </c>
      <c r="L85" s="1" t="s">
        <v>33</v>
      </c>
      <c r="M85" s="1" t="s">
        <v>27</v>
      </c>
      <c r="N85" s="1" t="s">
        <v>21</v>
      </c>
    </row>
    <row r="86" spans="1:14">
      <c r="A86" s="2">
        <v>45421</v>
      </c>
      <c r="B86" s="1" t="s">
        <v>45</v>
      </c>
      <c r="C86" s="1" t="s">
        <v>44</v>
      </c>
      <c r="D86" s="1" t="s">
        <v>23</v>
      </c>
      <c r="E86" s="1" t="s">
        <v>24</v>
      </c>
      <c r="F86" s="1">
        <v>10</v>
      </c>
      <c r="G86" s="1">
        <v>66.56</v>
      </c>
      <c r="H86" s="1">
        <v>665.6</v>
      </c>
      <c r="I86" s="1">
        <v>600.1</v>
      </c>
      <c r="J86" s="1">
        <v>65.5</v>
      </c>
      <c r="K86" s="1" t="s">
        <v>25</v>
      </c>
      <c r="L86" s="1" t="s">
        <v>26</v>
      </c>
      <c r="M86" s="1" t="s">
        <v>34</v>
      </c>
      <c r="N86" s="1" t="s">
        <v>28</v>
      </c>
    </row>
    <row r="87" spans="1:14">
      <c r="A87" s="2">
        <v>45469</v>
      </c>
      <c r="B87" s="1" t="s">
        <v>39</v>
      </c>
      <c r="C87" s="1" t="s">
        <v>40</v>
      </c>
      <c r="D87" s="1" t="s">
        <v>48</v>
      </c>
      <c r="E87" s="1" t="s">
        <v>31</v>
      </c>
      <c r="F87" s="1">
        <v>5</v>
      </c>
      <c r="G87" s="1">
        <v>432.3</v>
      </c>
      <c r="H87" s="1">
        <v>2161.5</v>
      </c>
      <c r="I87" s="1">
        <v>2112.5</v>
      </c>
      <c r="J87" s="1">
        <v>49</v>
      </c>
      <c r="K87" s="1" t="s">
        <v>32</v>
      </c>
      <c r="L87" s="1" t="s">
        <v>19</v>
      </c>
      <c r="M87" s="1" t="s">
        <v>37</v>
      </c>
      <c r="N87" s="1" t="s">
        <v>35</v>
      </c>
    </row>
    <row r="88" spans="1:14">
      <c r="A88" s="2">
        <v>45549</v>
      </c>
      <c r="B88" s="1" t="s">
        <v>38</v>
      </c>
      <c r="C88" s="1" t="s">
        <v>15</v>
      </c>
      <c r="D88" s="1" t="s">
        <v>42</v>
      </c>
      <c r="E88" s="1" t="s">
        <v>31</v>
      </c>
      <c r="F88" s="1">
        <v>7</v>
      </c>
      <c r="G88" s="1">
        <v>272.05</v>
      </c>
      <c r="H88" s="1">
        <v>1904.35</v>
      </c>
      <c r="I88" s="1">
        <v>1864.35</v>
      </c>
      <c r="J88" s="1">
        <v>40</v>
      </c>
      <c r="K88" s="1" t="s">
        <v>18</v>
      </c>
      <c r="L88" s="1" t="s">
        <v>19</v>
      </c>
      <c r="M88" s="1" t="s">
        <v>20</v>
      </c>
      <c r="N88" s="1" t="s">
        <v>21</v>
      </c>
    </row>
    <row r="89" spans="1:14">
      <c r="A89" s="2">
        <v>45484</v>
      </c>
      <c r="B89" s="1" t="s">
        <v>41</v>
      </c>
      <c r="C89" s="1" t="s">
        <v>30</v>
      </c>
      <c r="D89" s="1" t="s">
        <v>48</v>
      </c>
      <c r="E89" s="1" t="s">
        <v>46</v>
      </c>
      <c r="F89" s="1">
        <v>7</v>
      </c>
      <c r="G89" s="1">
        <v>301.27999999999997</v>
      </c>
      <c r="H89" s="1">
        <v>2108.96</v>
      </c>
      <c r="I89" s="1">
        <v>2048.96</v>
      </c>
      <c r="J89" s="1">
        <v>60</v>
      </c>
      <c r="K89" s="1" t="s">
        <v>25</v>
      </c>
      <c r="L89" s="1" t="s">
        <v>33</v>
      </c>
      <c r="M89" s="1" t="s">
        <v>27</v>
      </c>
      <c r="N89" s="1" t="s">
        <v>28</v>
      </c>
    </row>
    <row r="90" spans="1:14">
      <c r="A90" s="2">
        <v>45450</v>
      </c>
      <c r="B90" s="1" t="s">
        <v>38</v>
      </c>
      <c r="C90" s="1" t="s">
        <v>15</v>
      </c>
      <c r="D90" s="1" t="s">
        <v>42</v>
      </c>
      <c r="E90" s="1" t="s">
        <v>17</v>
      </c>
      <c r="F90" s="1">
        <v>9</v>
      </c>
      <c r="G90" s="1">
        <v>23.52</v>
      </c>
      <c r="H90" s="1">
        <v>211.68</v>
      </c>
      <c r="I90" s="1">
        <v>146.18</v>
      </c>
      <c r="J90" s="1">
        <v>65.5</v>
      </c>
      <c r="K90" s="1" t="s">
        <v>32</v>
      </c>
      <c r="L90" s="1" t="s">
        <v>19</v>
      </c>
      <c r="M90" s="1" t="s">
        <v>34</v>
      </c>
      <c r="N90" s="1" t="s">
        <v>35</v>
      </c>
    </row>
    <row r="91" spans="1:14">
      <c r="A91" s="2">
        <v>45491</v>
      </c>
      <c r="B91" s="1" t="s">
        <v>58</v>
      </c>
      <c r="C91" s="1" t="s">
        <v>52</v>
      </c>
      <c r="D91" s="1" t="s">
        <v>23</v>
      </c>
      <c r="E91" s="1" t="s">
        <v>17</v>
      </c>
      <c r="F91" s="1">
        <v>6</v>
      </c>
      <c r="G91" s="1">
        <v>281.85000000000002</v>
      </c>
      <c r="H91" s="1">
        <v>1691.1</v>
      </c>
      <c r="I91" s="1">
        <v>1642.1</v>
      </c>
      <c r="J91" s="1">
        <v>49</v>
      </c>
      <c r="K91" s="1" t="s">
        <v>18</v>
      </c>
      <c r="L91" s="1" t="s">
        <v>26</v>
      </c>
      <c r="M91" s="1" t="s">
        <v>37</v>
      </c>
      <c r="N91" s="1" t="s">
        <v>21</v>
      </c>
    </row>
    <row r="92" spans="1:14">
      <c r="A92" s="2">
        <v>45489</v>
      </c>
      <c r="B92" s="1" t="s">
        <v>14</v>
      </c>
      <c r="C92" s="1" t="s">
        <v>15</v>
      </c>
      <c r="D92" s="1" t="s">
        <v>48</v>
      </c>
      <c r="E92" s="1" t="s">
        <v>31</v>
      </c>
      <c r="F92" s="1">
        <v>6</v>
      </c>
      <c r="G92" s="1">
        <v>157.88</v>
      </c>
      <c r="H92" s="1">
        <v>947.28</v>
      </c>
      <c r="I92" s="1">
        <v>907.28</v>
      </c>
      <c r="J92" s="1">
        <v>40</v>
      </c>
      <c r="K92" s="1" t="s">
        <v>25</v>
      </c>
      <c r="L92" s="1" t="s">
        <v>33</v>
      </c>
      <c r="M92" s="1" t="s">
        <v>20</v>
      </c>
      <c r="N92" s="1" t="s">
        <v>28</v>
      </c>
    </row>
    <row r="93" spans="1:14">
      <c r="A93" s="2">
        <v>45566</v>
      </c>
      <c r="B93" s="1" t="s">
        <v>58</v>
      </c>
      <c r="C93" s="1" t="s">
        <v>52</v>
      </c>
      <c r="D93" s="1" t="s">
        <v>23</v>
      </c>
      <c r="E93" s="1" t="s">
        <v>17</v>
      </c>
      <c r="F93" s="1">
        <v>7</v>
      </c>
      <c r="G93" s="1">
        <v>98.66</v>
      </c>
      <c r="H93" s="1">
        <v>690.62</v>
      </c>
      <c r="I93" s="1">
        <v>630.62</v>
      </c>
      <c r="J93" s="1">
        <v>60</v>
      </c>
      <c r="K93" s="1" t="s">
        <v>32</v>
      </c>
      <c r="L93" s="1" t="s">
        <v>19</v>
      </c>
      <c r="M93" s="1" t="s">
        <v>27</v>
      </c>
      <c r="N93" s="1" t="s">
        <v>35</v>
      </c>
    </row>
    <row r="94" spans="1:14">
      <c r="A94" s="2">
        <v>45359</v>
      </c>
      <c r="B94" s="1" t="s">
        <v>58</v>
      </c>
      <c r="C94" s="1" t="s">
        <v>52</v>
      </c>
      <c r="D94" s="1" t="s">
        <v>42</v>
      </c>
      <c r="E94" s="1" t="s">
        <v>31</v>
      </c>
      <c r="F94" s="1">
        <v>2</v>
      </c>
      <c r="G94" s="1">
        <v>37.119999999999997</v>
      </c>
      <c r="H94" s="1">
        <v>74.239999999999995</v>
      </c>
      <c r="I94" s="1">
        <v>8.7399999999999949</v>
      </c>
      <c r="J94" s="1">
        <v>65.5</v>
      </c>
      <c r="K94" s="1" t="s">
        <v>18</v>
      </c>
      <c r="L94" s="1" t="s">
        <v>26</v>
      </c>
      <c r="M94" s="1" t="s">
        <v>34</v>
      </c>
      <c r="N94" s="1" t="s">
        <v>21</v>
      </c>
    </row>
    <row r="95" spans="1:14">
      <c r="A95" s="2">
        <v>45561</v>
      </c>
      <c r="B95" s="1" t="s">
        <v>53</v>
      </c>
      <c r="C95" s="1" t="s">
        <v>40</v>
      </c>
      <c r="D95" s="1" t="s">
        <v>42</v>
      </c>
      <c r="E95" s="1" t="s">
        <v>17</v>
      </c>
      <c r="F95" s="1">
        <v>9</v>
      </c>
      <c r="G95" s="1">
        <v>191.38</v>
      </c>
      <c r="H95" s="1">
        <v>1722.42</v>
      </c>
      <c r="I95" s="1">
        <v>1673.42</v>
      </c>
      <c r="J95" s="1">
        <v>49</v>
      </c>
      <c r="K95" s="1" t="s">
        <v>25</v>
      </c>
      <c r="L95" s="1" t="s">
        <v>33</v>
      </c>
      <c r="M95" s="1" t="s">
        <v>37</v>
      </c>
      <c r="N95" s="1" t="s">
        <v>28</v>
      </c>
    </row>
    <row r="96" spans="1:14">
      <c r="A96" s="2">
        <v>45403</v>
      </c>
      <c r="B96" s="1" t="s">
        <v>50</v>
      </c>
      <c r="C96" s="1" t="s">
        <v>40</v>
      </c>
      <c r="D96" s="1" t="s">
        <v>48</v>
      </c>
      <c r="E96" s="1" t="s">
        <v>24</v>
      </c>
      <c r="F96" s="1">
        <v>2</v>
      </c>
      <c r="G96" s="1">
        <v>301.12</v>
      </c>
      <c r="H96" s="1">
        <v>602.24</v>
      </c>
      <c r="I96" s="1">
        <v>562.24</v>
      </c>
      <c r="J96" s="1">
        <v>40</v>
      </c>
      <c r="K96" s="1" t="s">
        <v>32</v>
      </c>
      <c r="L96" s="1" t="s">
        <v>19</v>
      </c>
      <c r="M96" s="1" t="s">
        <v>20</v>
      </c>
      <c r="N96" s="1" t="s">
        <v>35</v>
      </c>
    </row>
    <row r="97" spans="1:14">
      <c r="A97" s="2">
        <v>45537</v>
      </c>
      <c r="B97" s="1" t="s">
        <v>56</v>
      </c>
      <c r="C97" s="1" t="s">
        <v>52</v>
      </c>
      <c r="D97" s="1" t="s">
        <v>49</v>
      </c>
      <c r="E97" s="1" t="s">
        <v>46</v>
      </c>
      <c r="F97" s="1">
        <v>4</v>
      </c>
      <c r="G97" s="1">
        <v>415.24</v>
      </c>
      <c r="H97" s="1">
        <v>1660.96</v>
      </c>
      <c r="I97" s="1">
        <v>1600.96</v>
      </c>
      <c r="J97" s="1">
        <v>60</v>
      </c>
      <c r="K97" s="1" t="s">
        <v>18</v>
      </c>
      <c r="L97" s="1" t="s">
        <v>19</v>
      </c>
      <c r="M97" s="1" t="s">
        <v>27</v>
      </c>
      <c r="N97" s="1" t="s">
        <v>21</v>
      </c>
    </row>
    <row r="98" spans="1:14">
      <c r="A98" s="2">
        <v>45321</v>
      </c>
      <c r="B98" s="1" t="s">
        <v>50</v>
      </c>
      <c r="C98" s="1" t="s">
        <v>40</v>
      </c>
      <c r="D98" s="1" t="s">
        <v>42</v>
      </c>
      <c r="E98" s="1" t="s">
        <v>17</v>
      </c>
      <c r="F98" s="1">
        <v>3</v>
      </c>
      <c r="G98" s="1">
        <v>115.83</v>
      </c>
      <c r="H98" s="1">
        <v>347.49</v>
      </c>
      <c r="I98" s="1">
        <v>281.99</v>
      </c>
      <c r="J98" s="1">
        <v>65.5</v>
      </c>
      <c r="K98" s="1" t="s">
        <v>25</v>
      </c>
      <c r="L98" s="1" t="s">
        <v>26</v>
      </c>
      <c r="M98" s="1" t="s">
        <v>34</v>
      </c>
      <c r="N98" s="1" t="s">
        <v>28</v>
      </c>
    </row>
    <row r="99" spans="1:14">
      <c r="A99" s="2">
        <v>45311</v>
      </c>
      <c r="B99" s="1" t="s">
        <v>59</v>
      </c>
      <c r="C99" s="1" t="s">
        <v>30</v>
      </c>
      <c r="D99" s="1" t="s">
        <v>42</v>
      </c>
      <c r="E99" s="1" t="s">
        <v>46</v>
      </c>
      <c r="F99" s="1">
        <v>6</v>
      </c>
      <c r="G99" s="1">
        <v>229.86</v>
      </c>
      <c r="H99" s="1">
        <v>1379.16</v>
      </c>
      <c r="I99" s="1">
        <v>1330.16</v>
      </c>
      <c r="J99" s="1">
        <v>49</v>
      </c>
      <c r="K99" s="1" t="s">
        <v>32</v>
      </c>
      <c r="L99" s="1" t="s">
        <v>19</v>
      </c>
      <c r="M99" s="1" t="s">
        <v>37</v>
      </c>
      <c r="N99" s="1" t="s">
        <v>35</v>
      </c>
    </row>
    <row r="100" spans="1:14">
      <c r="A100" s="2">
        <v>45552</v>
      </c>
      <c r="B100" s="1" t="s">
        <v>45</v>
      </c>
      <c r="C100" s="1" t="s">
        <v>44</v>
      </c>
      <c r="D100" s="1" t="s">
        <v>48</v>
      </c>
      <c r="E100" s="1" t="s">
        <v>31</v>
      </c>
      <c r="F100" s="1">
        <v>10</v>
      </c>
      <c r="G100" s="1">
        <v>98.84</v>
      </c>
      <c r="H100" s="1">
        <v>988.4</v>
      </c>
      <c r="I100" s="1">
        <v>948.4</v>
      </c>
      <c r="J100" s="1">
        <v>40</v>
      </c>
      <c r="K100" s="1" t="s">
        <v>18</v>
      </c>
      <c r="L100" s="1" t="s">
        <v>33</v>
      </c>
      <c r="M100" s="1" t="s">
        <v>20</v>
      </c>
      <c r="N100" s="1" t="s">
        <v>21</v>
      </c>
    </row>
    <row r="101" spans="1:14">
      <c r="A101" s="2">
        <v>45538</v>
      </c>
      <c r="B101" s="1" t="s">
        <v>60</v>
      </c>
      <c r="C101" s="1" t="s">
        <v>52</v>
      </c>
      <c r="D101" s="1" t="s">
        <v>48</v>
      </c>
      <c r="E101" s="1" t="s">
        <v>24</v>
      </c>
      <c r="F101" s="1">
        <v>10</v>
      </c>
      <c r="G101" s="1">
        <v>200.83</v>
      </c>
      <c r="H101" s="1">
        <v>2008.3</v>
      </c>
      <c r="I101" s="1">
        <v>1948.3</v>
      </c>
      <c r="J101" s="1">
        <v>60</v>
      </c>
      <c r="K101" s="1" t="s">
        <v>25</v>
      </c>
      <c r="L101" s="1" t="s">
        <v>26</v>
      </c>
      <c r="M101" s="1" t="s">
        <v>27</v>
      </c>
      <c r="N101" s="1" t="s">
        <v>28</v>
      </c>
    </row>
    <row r="102" spans="1:14">
      <c r="A102" s="2">
        <v>45633</v>
      </c>
      <c r="B102" s="1" t="s">
        <v>38</v>
      </c>
      <c r="C102" s="1" t="s">
        <v>15</v>
      </c>
      <c r="D102" s="1" t="s">
        <v>23</v>
      </c>
      <c r="E102" s="1" t="s">
        <v>46</v>
      </c>
      <c r="F102" s="1">
        <v>1</v>
      </c>
      <c r="G102" s="1">
        <v>310.54000000000002</v>
      </c>
      <c r="H102" s="1">
        <v>310.54000000000002</v>
      </c>
      <c r="I102" s="1">
        <v>245.04000000000002</v>
      </c>
      <c r="J102" s="1">
        <v>65.5</v>
      </c>
      <c r="K102" s="1" t="s">
        <v>32</v>
      </c>
      <c r="L102" s="1" t="s">
        <v>19</v>
      </c>
      <c r="M102" s="1" t="s">
        <v>34</v>
      </c>
      <c r="N102" s="1" t="s">
        <v>35</v>
      </c>
    </row>
    <row r="103" spans="1:14">
      <c r="A103" s="2">
        <v>45444</v>
      </c>
      <c r="B103" s="1" t="s">
        <v>39</v>
      </c>
      <c r="C103" s="1" t="s">
        <v>40</v>
      </c>
      <c r="D103" s="1" t="s">
        <v>48</v>
      </c>
      <c r="E103" s="1" t="s">
        <v>24</v>
      </c>
      <c r="F103" s="1">
        <v>8</v>
      </c>
      <c r="G103" s="1">
        <v>228.57</v>
      </c>
      <c r="H103" s="1">
        <v>1828.56</v>
      </c>
      <c r="I103" s="1">
        <v>1779.56</v>
      </c>
      <c r="J103" s="1">
        <v>49</v>
      </c>
      <c r="K103" s="1" t="s">
        <v>18</v>
      </c>
      <c r="L103" s="1" t="s">
        <v>33</v>
      </c>
      <c r="M103" s="1" t="s">
        <v>37</v>
      </c>
      <c r="N103" s="1" t="s">
        <v>21</v>
      </c>
    </row>
    <row r="104" spans="1:14">
      <c r="A104" s="2">
        <v>45532</v>
      </c>
      <c r="B104" s="1" t="s">
        <v>43</v>
      </c>
      <c r="C104" s="1" t="s">
        <v>44</v>
      </c>
      <c r="D104" s="1" t="s">
        <v>49</v>
      </c>
      <c r="E104" s="1" t="s">
        <v>31</v>
      </c>
      <c r="F104" s="1">
        <v>2</v>
      </c>
      <c r="G104" s="1">
        <v>495.03</v>
      </c>
      <c r="H104" s="1">
        <v>990.06</v>
      </c>
      <c r="I104" s="1">
        <v>950.06</v>
      </c>
      <c r="J104" s="1">
        <v>40</v>
      </c>
      <c r="K104" s="1" t="s">
        <v>25</v>
      </c>
      <c r="L104" s="1" t="s">
        <v>19</v>
      </c>
      <c r="M104" s="1" t="s">
        <v>20</v>
      </c>
      <c r="N104" s="1" t="s">
        <v>28</v>
      </c>
    </row>
    <row r="105" spans="1:14">
      <c r="A105" s="2">
        <v>45409</v>
      </c>
      <c r="B105" s="1" t="s">
        <v>59</v>
      </c>
      <c r="C105" s="1" t="s">
        <v>30</v>
      </c>
      <c r="D105" s="1" t="s">
        <v>48</v>
      </c>
      <c r="E105" s="1" t="s">
        <v>46</v>
      </c>
      <c r="F105" s="1">
        <v>7</v>
      </c>
      <c r="G105" s="1">
        <v>75.27</v>
      </c>
      <c r="H105" s="1">
        <v>526.89</v>
      </c>
      <c r="I105" s="1">
        <v>466.89</v>
      </c>
      <c r="J105" s="1">
        <v>60</v>
      </c>
      <c r="K105" s="1" t="s">
        <v>32</v>
      </c>
      <c r="L105" s="1" t="s">
        <v>26</v>
      </c>
      <c r="M105" s="1" t="s">
        <v>27</v>
      </c>
      <c r="N105" s="1" t="s">
        <v>35</v>
      </c>
    </row>
    <row r="106" spans="1:14">
      <c r="A106" s="2">
        <v>45364</v>
      </c>
      <c r="B106" s="1" t="s">
        <v>29</v>
      </c>
      <c r="C106" s="1" t="s">
        <v>30</v>
      </c>
      <c r="D106" s="1" t="s">
        <v>23</v>
      </c>
      <c r="E106" s="1" t="s">
        <v>17</v>
      </c>
      <c r="F106" s="1">
        <v>6</v>
      </c>
      <c r="G106" s="1">
        <v>156.28</v>
      </c>
      <c r="H106" s="1">
        <v>937.68</v>
      </c>
      <c r="I106" s="1">
        <v>872.18</v>
      </c>
      <c r="J106" s="1">
        <v>65.5</v>
      </c>
      <c r="K106" s="1" t="s">
        <v>18</v>
      </c>
      <c r="L106" s="1" t="s">
        <v>19</v>
      </c>
      <c r="M106" s="1" t="s">
        <v>34</v>
      </c>
      <c r="N106" s="1" t="s">
        <v>21</v>
      </c>
    </row>
    <row r="107" spans="1:14">
      <c r="A107" s="2">
        <v>45536</v>
      </c>
      <c r="B107" s="1" t="s">
        <v>39</v>
      </c>
      <c r="C107" s="1" t="s">
        <v>40</v>
      </c>
      <c r="D107" s="1" t="s">
        <v>42</v>
      </c>
      <c r="E107" s="1" t="s">
        <v>46</v>
      </c>
      <c r="F107" s="1">
        <v>5</v>
      </c>
      <c r="G107" s="1">
        <v>273.58</v>
      </c>
      <c r="H107" s="1">
        <v>1367.9</v>
      </c>
      <c r="I107" s="1">
        <v>1318.9</v>
      </c>
      <c r="J107" s="1">
        <v>49</v>
      </c>
      <c r="K107" s="1" t="s">
        <v>25</v>
      </c>
      <c r="L107" s="1" t="s">
        <v>33</v>
      </c>
      <c r="M107" s="1" t="s">
        <v>37</v>
      </c>
      <c r="N107" s="1" t="s">
        <v>28</v>
      </c>
    </row>
    <row r="108" spans="1:14">
      <c r="A108" s="2">
        <v>45395</v>
      </c>
      <c r="B108" s="1" t="s">
        <v>14</v>
      </c>
      <c r="C108" s="1" t="s">
        <v>15</v>
      </c>
      <c r="D108" s="1" t="s">
        <v>48</v>
      </c>
      <c r="E108" s="1" t="s">
        <v>24</v>
      </c>
      <c r="F108" s="1">
        <v>9</v>
      </c>
      <c r="G108" s="1">
        <v>393.82</v>
      </c>
      <c r="H108" s="1">
        <v>3544.38</v>
      </c>
      <c r="I108" s="1">
        <v>3504.38</v>
      </c>
      <c r="J108" s="1">
        <v>40</v>
      </c>
      <c r="K108" s="1" t="s">
        <v>32</v>
      </c>
      <c r="L108" s="1" t="s">
        <v>19</v>
      </c>
      <c r="M108" s="1" t="s">
        <v>20</v>
      </c>
      <c r="N108" s="1" t="s">
        <v>35</v>
      </c>
    </row>
    <row r="109" spans="1:14">
      <c r="A109" s="2">
        <v>45489</v>
      </c>
      <c r="B109" s="1" t="s">
        <v>47</v>
      </c>
      <c r="C109" s="1" t="s">
        <v>44</v>
      </c>
      <c r="D109" s="1" t="s">
        <v>49</v>
      </c>
      <c r="E109" s="1" t="s">
        <v>31</v>
      </c>
      <c r="F109" s="1">
        <v>5</v>
      </c>
      <c r="G109" s="1">
        <v>439.15</v>
      </c>
      <c r="H109" s="1">
        <v>2195.75</v>
      </c>
      <c r="I109" s="1">
        <v>2135.75</v>
      </c>
      <c r="J109" s="1">
        <v>60</v>
      </c>
      <c r="K109" s="1" t="s">
        <v>18</v>
      </c>
      <c r="L109" s="1" t="s">
        <v>26</v>
      </c>
      <c r="M109" s="1" t="s">
        <v>27</v>
      </c>
      <c r="N109" s="1" t="s">
        <v>21</v>
      </c>
    </row>
    <row r="110" spans="1:14">
      <c r="A110" s="2">
        <v>45314</v>
      </c>
      <c r="B110" s="1" t="s">
        <v>47</v>
      </c>
      <c r="C110" s="1" t="s">
        <v>44</v>
      </c>
      <c r="D110" s="1" t="s">
        <v>49</v>
      </c>
      <c r="E110" s="1" t="s">
        <v>31</v>
      </c>
      <c r="F110" s="1">
        <v>5</v>
      </c>
      <c r="G110" s="1">
        <v>417.04</v>
      </c>
      <c r="H110" s="1">
        <v>2085.1999999999998</v>
      </c>
      <c r="I110" s="1">
        <v>2019.6999999999998</v>
      </c>
      <c r="J110" s="1">
        <v>65.5</v>
      </c>
      <c r="K110" s="1" t="s">
        <v>25</v>
      </c>
      <c r="L110" s="1" t="s">
        <v>19</v>
      </c>
      <c r="M110" s="1" t="s">
        <v>34</v>
      </c>
      <c r="N110" s="1" t="s">
        <v>28</v>
      </c>
    </row>
    <row r="111" spans="1:14">
      <c r="A111" s="2">
        <v>45318</v>
      </c>
      <c r="B111" s="1" t="s">
        <v>47</v>
      </c>
      <c r="C111" s="1" t="s">
        <v>44</v>
      </c>
      <c r="D111" s="1" t="s">
        <v>42</v>
      </c>
      <c r="E111" s="1" t="s">
        <v>24</v>
      </c>
      <c r="F111" s="1">
        <v>7</v>
      </c>
      <c r="G111" s="1">
        <v>178.61</v>
      </c>
      <c r="H111" s="1">
        <v>1250.27</v>
      </c>
      <c r="I111" s="1">
        <v>1201.27</v>
      </c>
      <c r="J111" s="1">
        <v>49</v>
      </c>
      <c r="K111" s="1" t="s">
        <v>32</v>
      </c>
      <c r="L111" s="1" t="s">
        <v>33</v>
      </c>
      <c r="M111" s="1" t="s">
        <v>37</v>
      </c>
      <c r="N111" s="1" t="s">
        <v>35</v>
      </c>
    </row>
    <row r="112" spans="1:14">
      <c r="A112" s="2">
        <v>45466</v>
      </c>
      <c r="B112" s="1" t="s">
        <v>56</v>
      </c>
      <c r="C112" s="1" t="s">
        <v>52</v>
      </c>
      <c r="D112" s="1" t="s">
        <v>42</v>
      </c>
      <c r="E112" s="1" t="s">
        <v>17</v>
      </c>
      <c r="F112" s="1">
        <v>7</v>
      </c>
      <c r="G112" s="1">
        <v>161.06</v>
      </c>
      <c r="H112" s="1">
        <v>1127.42</v>
      </c>
      <c r="I112" s="1">
        <v>1087.42</v>
      </c>
      <c r="J112" s="1">
        <v>40</v>
      </c>
      <c r="K112" s="1" t="s">
        <v>18</v>
      </c>
      <c r="L112" s="1" t="s">
        <v>19</v>
      </c>
      <c r="M112" s="1" t="s">
        <v>20</v>
      </c>
      <c r="N112" s="1" t="s">
        <v>21</v>
      </c>
    </row>
    <row r="113" spans="1:14">
      <c r="A113" s="2">
        <v>45627</v>
      </c>
      <c r="B113" s="1" t="s">
        <v>45</v>
      </c>
      <c r="C113" s="1" t="s">
        <v>44</v>
      </c>
      <c r="D113" s="1" t="s">
        <v>23</v>
      </c>
      <c r="E113" s="1" t="s">
        <v>46</v>
      </c>
      <c r="F113" s="1">
        <v>4</v>
      </c>
      <c r="G113" s="1">
        <v>23.62</v>
      </c>
      <c r="H113" s="1">
        <v>94.48</v>
      </c>
      <c r="I113" s="1">
        <v>34.480000000000004</v>
      </c>
      <c r="J113" s="1">
        <v>60</v>
      </c>
      <c r="K113" s="1" t="s">
        <v>25</v>
      </c>
      <c r="L113" s="1" t="s">
        <v>26</v>
      </c>
      <c r="M113" s="1" t="s">
        <v>27</v>
      </c>
      <c r="N113" s="1" t="s">
        <v>28</v>
      </c>
    </row>
    <row r="114" spans="1:14">
      <c r="A114" s="2">
        <v>45373</v>
      </c>
      <c r="B114" s="1" t="s">
        <v>39</v>
      </c>
      <c r="C114" s="1" t="s">
        <v>40</v>
      </c>
      <c r="D114" s="1" t="s">
        <v>16</v>
      </c>
      <c r="E114" s="1" t="s">
        <v>24</v>
      </c>
      <c r="F114" s="1">
        <v>1</v>
      </c>
      <c r="G114" s="1">
        <v>340.59</v>
      </c>
      <c r="H114" s="1">
        <v>340.59</v>
      </c>
      <c r="I114" s="1">
        <v>275.08999999999997</v>
      </c>
      <c r="J114" s="1">
        <v>65.5</v>
      </c>
      <c r="K114" s="1" t="s">
        <v>32</v>
      </c>
      <c r="L114" s="1" t="s">
        <v>33</v>
      </c>
      <c r="M114" s="1" t="s">
        <v>34</v>
      </c>
      <c r="N114" s="1" t="s">
        <v>35</v>
      </c>
    </row>
    <row r="115" spans="1:14">
      <c r="A115" s="2">
        <v>45389</v>
      </c>
      <c r="B115" s="1" t="s">
        <v>53</v>
      </c>
      <c r="C115" s="1" t="s">
        <v>40</v>
      </c>
      <c r="D115" s="1" t="s">
        <v>16</v>
      </c>
      <c r="E115" s="1" t="s">
        <v>17</v>
      </c>
      <c r="F115" s="1">
        <v>2</v>
      </c>
      <c r="G115" s="1">
        <v>362.31</v>
      </c>
      <c r="H115" s="1">
        <v>724.62</v>
      </c>
      <c r="I115" s="1">
        <v>675.62</v>
      </c>
      <c r="J115" s="1">
        <v>49</v>
      </c>
      <c r="K115" s="1" t="s">
        <v>18</v>
      </c>
      <c r="L115" s="1" t="s">
        <v>19</v>
      </c>
      <c r="M115" s="1" t="s">
        <v>37</v>
      </c>
      <c r="N115" s="1" t="s">
        <v>21</v>
      </c>
    </row>
    <row r="116" spans="1:14">
      <c r="A116" s="2">
        <v>45380</v>
      </c>
      <c r="B116" s="1" t="s">
        <v>55</v>
      </c>
      <c r="C116" s="1" t="s">
        <v>44</v>
      </c>
      <c r="D116" s="1" t="s">
        <v>42</v>
      </c>
      <c r="E116" s="1" t="s">
        <v>31</v>
      </c>
      <c r="F116" s="1">
        <v>8</v>
      </c>
      <c r="G116" s="1">
        <v>418.71</v>
      </c>
      <c r="H116" s="1">
        <v>3349.68</v>
      </c>
      <c r="I116" s="1">
        <v>3309.68</v>
      </c>
      <c r="J116" s="1">
        <v>40</v>
      </c>
      <c r="K116" s="1" t="s">
        <v>25</v>
      </c>
      <c r="L116" s="1" t="s">
        <v>26</v>
      </c>
      <c r="M116" s="1" t="s">
        <v>20</v>
      </c>
      <c r="N116" s="1" t="s">
        <v>28</v>
      </c>
    </row>
    <row r="117" spans="1:14">
      <c r="A117" s="2">
        <v>45304</v>
      </c>
      <c r="B117" s="1" t="s">
        <v>29</v>
      </c>
      <c r="C117" s="1" t="s">
        <v>30</v>
      </c>
      <c r="D117" s="1" t="s">
        <v>16</v>
      </c>
      <c r="E117" s="1" t="s">
        <v>46</v>
      </c>
      <c r="F117" s="1">
        <v>6</v>
      </c>
      <c r="G117" s="1">
        <v>111.13</v>
      </c>
      <c r="H117" s="1">
        <v>666.78</v>
      </c>
      <c r="I117" s="1">
        <v>606.78</v>
      </c>
      <c r="J117" s="1">
        <v>60</v>
      </c>
      <c r="K117" s="1" t="s">
        <v>32</v>
      </c>
      <c r="L117" s="1" t="s">
        <v>19</v>
      </c>
      <c r="M117" s="1" t="s">
        <v>27</v>
      </c>
      <c r="N117" s="1" t="s">
        <v>35</v>
      </c>
    </row>
    <row r="118" spans="1:14">
      <c r="A118" s="2">
        <v>45636</v>
      </c>
      <c r="B118" s="1" t="s">
        <v>55</v>
      </c>
      <c r="C118" s="1" t="s">
        <v>44</v>
      </c>
      <c r="D118" s="1" t="s">
        <v>42</v>
      </c>
      <c r="E118" s="1" t="s">
        <v>31</v>
      </c>
      <c r="F118" s="1">
        <v>9</v>
      </c>
      <c r="G118" s="1">
        <v>484.72</v>
      </c>
      <c r="H118" s="1">
        <v>4362.4799999999996</v>
      </c>
      <c r="I118" s="1">
        <v>4296.9799999999996</v>
      </c>
      <c r="J118" s="1">
        <v>65.5</v>
      </c>
      <c r="K118" s="1" t="s">
        <v>18</v>
      </c>
      <c r="L118" s="1" t="s">
        <v>19</v>
      </c>
      <c r="M118" s="1" t="s">
        <v>34</v>
      </c>
      <c r="N118" s="1" t="s">
        <v>21</v>
      </c>
    </row>
    <row r="119" spans="1:14">
      <c r="A119" s="2">
        <v>45605</v>
      </c>
      <c r="B119" s="1" t="s">
        <v>41</v>
      </c>
      <c r="C119" s="1" t="s">
        <v>30</v>
      </c>
      <c r="D119" s="1" t="s">
        <v>42</v>
      </c>
      <c r="E119" s="1" t="s">
        <v>24</v>
      </c>
      <c r="F119" s="1">
        <v>1</v>
      </c>
      <c r="G119" s="1">
        <v>67.53</v>
      </c>
      <c r="H119" s="1">
        <v>67.53</v>
      </c>
      <c r="I119" s="1">
        <v>18.53</v>
      </c>
      <c r="J119" s="1">
        <v>49</v>
      </c>
      <c r="K119" s="1" t="s">
        <v>25</v>
      </c>
      <c r="L119" s="1" t="s">
        <v>26</v>
      </c>
      <c r="M119" s="1" t="s">
        <v>37</v>
      </c>
      <c r="N119" s="1" t="s">
        <v>28</v>
      </c>
    </row>
    <row r="120" spans="1:14">
      <c r="A120" s="2">
        <v>45380</v>
      </c>
      <c r="B120" s="1" t="s">
        <v>54</v>
      </c>
      <c r="C120" s="1" t="s">
        <v>40</v>
      </c>
      <c r="D120" s="1" t="s">
        <v>42</v>
      </c>
      <c r="E120" s="1" t="s">
        <v>24</v>
      </c>
      <c r="F120" s="1">
        <v>2</v>
      </c>
      <c r="G120" s="1">
        <v>368.03</v>
      </c>
      <c r="H120" s="1">
        <v>736.06</v>
      </c>
      <c r="I120" s="1">
        <v>696.06</v>
      </c>
      <c r="J120" s="1">
        <v>40</v>
      </c>
      <c r="K120" s="1" t="s">
        <v>32</v>
      </c>
      <c r="L120" s="1" t="s">
        <v>19</v>
      </c>
      <c r="M120" s="1" t="s">
        <v>20</v>
      </c>
      <c r="N120" s="1" t="s">
        <v>35</v>
      </c>
    </row>
    <row r="121" spans="1:14">
      <c r="A121" s="2">
        <v>45372</v>
      </c>
      <c r="B121" s="1" t="s">
        <v>38</v>
      </c>
      <c r="C121" s="1" t="s">
        <v>15</v>
      </c>
      <c r="D121" s="1" t="s">
        <v>49</v>
      </c>
      <c r="E121" s="1" t="s">
        <v>24</v>
      </c>
      <c r="F121" s="1">
        <v>1</v>
      </c>
      <c r="G121" s="1">
        <v>372.87</v>
      </c>
      <c r="H121" s="1">
        <v>372.87</v>
      </c>
      <c r="I121" s="1">
        <v>312.87</v>
      </c>
      <c r="J121" s="1">
        <v>60</v>
      </c>
      <c r="K121" s="1" t="s">
        <v>18</v>
      </c>
      <c r="L121" s="1" t="s">
        <v>33</v>
      </c>
      <c r="M121" s="1" t="s">
        <v>27</v>
      </c>
      <c r="N121" s="1" t="s">
        <v>21</v>
      </c>
    </row>
    <row r="122" spans="1:14">
      <c r="A122" s="2">
        <v>45329</v>
      </c>
      <c r="B122" s="1" t="s">
        <v>14</v>
      </c>
      <c r="C122" s="1" t="s">
        <v>15</v>
      </c>
      <c r="D122" s="1" t="s">
        <v>42</v>
      </c>
      <c r="E122" s="1" t="s">
        <v>46</v>
      </c>
      <c r="F122" s="1">
        <v>10</v>
      </c>
      <c r="G122" s="1">
        <v>51.96</v>
      </c>
      <c r="H122" s="1">
        <v>519.6</v>
      </c>
      <c r="I122" s="1">
        <v>454.1</v>
      </c>
      <c r="J122" s="1">
        <v>65.5</v>
      </c>
      <c r="K122" s="1" t="s">
        <v>25</v>
      </c>
      <c r="L122" s="1" t="s">
        <v>26</v>
      </c>
      <c r="M122" s="1" t="s">
        <v>34</v>
      </c>
      <c r="N122" s="1" t="s">
        <v>28</v>
      </c>
    </row>
    <row r="123" spans="1:14">
      <c r="A123" s="2">
        <v>45449</v>
      </c>
      <c r="B123" s="1" t="s">
        <v>56</v>
      </c>
      <c r="C123" s="1" t="s">
        <v>52</v>
      </c>
      <c r="D123" s="1" t="s">
        <v>48</v>
      </c>
      <c r="E123" s="1" t="s">
        <v>24</v>
      </c>
      <c r="F123" s="1">
        <v>8</v>
      </c>
      <c r="G123" s="1">
        <v>434.36</v>
      </c>
      <c r="H123" s="1">
        <v>3474.88</v>
      </c>
      <c r="I123" s="1">
        <v>3425.88</v>
      </c>
      <c r="J123" s="1">
        <v>49</v>
      </c>
      <c r="K123" s="1" t="s">
        <v>32</v>
      </c>
      <c r="L123" s="1" t="s">
        <v>19</v>
      </c>
      <c r="M123" s="1" t="s">
        <v>37</v>
      </c>
      <c r="N123" s="1" t="s">
        <v>35</v>
      </c>
    </row>
    <row r="124" spans="1:14">
      <c r="A124" s="2">
        <v>45423</v>
      </c>
      <c r="B124" s="1" t="s">
        <v>57</v>
      </c>
      <c r="C124" s="1" t="s">
        <v>30</v>
      </c>
      <c r="D124" s="1" t="s">
        <v>23</v>
      </c>
      <c r="E124" s="1" t="s">
        <v>31</v>
      </c>
      <c r="F124" s="1">
        <v>3</v>
      </c>
      <c r="G124" s="1">
        <v>400.96</v>
      </c>
      <c r="H124" s="1">
        <v>1202.8800000000001</v>
      </c>
      <c r="I124" s="1">
        <v>1162.8800000000001</v>
      </c>
      <c r="J124" s="1">
        <v>40</v>
      </c>
      <c r="K124" s="1" t="s">
        <v>18</v>
      </c>
      <c r="L124" s="1" t="s">
        <v>26</v>
      </c>
      <c r="M124" s="1" t="s">
        <v>20</v>
      </c>
      <c r="N124" s="1" t="s">
        <v>21</v>
      </c>
    </row>
    <row r="125" spans="1:14">
      <c r="A125" s="2">
        <v>45389</v>
      </c>
      <c r="B125" s="1" t="s">
        <v>56</v>
      </c>
      <c r="C125" s="1" t="s">
        <v>52</v>
      </c>
      <c r="D125" s="1" t="s">
        <v>49</v>
      </c>
      <c r="E125" s="1" t="s">
        <v>24</v>
      </c>
      <c r="F125" s="1">
        <v>1</v>
      </c>
      <c r="G125" s="1">
        <v>55.02</v>
      </c>
      <c r="H125" s="1">
        <v>55.02</v>
      </c>
      <c r="I125" s="1">
        <v>-4.9799999999999969</v>
      </c>
      <c r="J125" s="1">
        <v>60</v>
      </c>
      <c r="K125" s="1" t="s">
        <v>25</v>
      </c>
      <c r="L125" s="1" t="s">
        <v>19</v>
      </c>
      <c r="M125" s="1" t="s">
        <v>27</v>
      </c>
      <c r="N125" s="1" t="s">
        <v>28</v>
      </c>
    </row>
    <row r="126" spans="1:14">
      <c r="A126" s="2">
        <v>45595</v>
      </c>
      <c r="B126" s="1" t="s">
        <v>53</v>
      </c>
      <c r="C126" s="1" t="s">
        <v>40</v>
      </c>
      <c r="D126" s="1" t="s">
        <v>16</v>
      </c>
      <c r="E126" s="1" t="s">
        <v>31</v>
      </c>
      <c r="F126" s="1">
        <v>5</v>
      </c>
      <c r="G126" s="1">
        <v>187.23</v>
      </c>
      <c r="H126" s="1">
        <v>936.15</v>
      </c>
      <c r="I126" s="1">
        <v>870.65</v>
      </c>
      <c r="J126" s="1">
        <v>65.5</v>
      </c>
      <c r="K126" s="1" t="s">
        <v>32</v>
      </c>
      <c r="L126" s="1" t="s">
        <v>19</v>
      </c>
      <c r="M126" s="1" t="s">
        <v>34</v>
      </c>
      <c r="N126" s="1" t="s">
        <v>35</v>
      </c>
    </row>
    <row r="127" spans="1:14">
      <c r="A127" s="2">
        <v>45346</v>
      </c>
      <c r="B127" s="1" t="s">
        <v>54</v>
      </c>
      <c r="C127" s="1" t="s">
        <v>40</v>
      </c>
      <c r="D127" s="1" t="s">
        <v>48</v>
      </c>
      <c r="E127" s="1" t="s">
        <v>24</v>
      </c>
      <c r="F127" s="1">
        <v>9</v>
      </c>
      <c r="G127" s="1">
        <v>202.72</v>
      </c>
      <c r="H127" s="1">
        <v>1824.48</v>
      </c>
      <c r="I127" s="1">
        <v>1775.48</v>
      </c>
      <c r="J127" s="1">
        <v>49</v>
      </c>
      <c r="K127" s="1" t="s">
        <v>18</v>
      </c>
      <c r="L127" s="1" t="s">
        <v>26</v>
      </c>
      <c r="M127" s="1" t="s">
        <v>37</v>
      </c>
      <c r="N127" s="1" t="s">
        <v>21</v>
      </c>
    </row>
    <row r="128" spans="1:14">
      <c r="A128" s="2">
        <v>45600</v>
      </c>
      <c r="B128" s="1" t="s">
        <v>54</v>
      </c>
      <c r="C128" s="1" t="s">
        <v>40</v>
      </c>
      <c r="D128" s="1" t="s">
        <v>16</v>
      </c>
      <c r="E128" s="1" t="s">
        <v>31</v>
      </c>
      <c r="F128" s="1">
        <v>3</v>
      </c>
      <c r="G128" s="1">
        <v>276.01</v>
      </c>
      <c r="H128" s="1">
        <v>828.03</v>
      </c>
      <c r="I128" s="1">
        <v>788.03</v>
      </c>
      <c r="J128" s="1">
        <v>40</v>
      </c>
      <c r="K128" s="1" t="s">
        <v>25</v>
      </c>
      <c r="L128" s="1" t="s">
        <v>33</v>
      </c>
      <c r="M128" s="1" t="s">
        <v>20</v>
      </c>
      <c r="N128" s="1" t="s">
        <v>28</v>
      </c>
    </row>
    <row r="129" spans="1:14">
      <c r="A129" s="2">
        <v>45305</v>
      </c>
      <c r="B129" s="1" t="s">
        <v>45</v>
      </c>
      <c r="C129" s="1" t="s">
        <v>44</v>
      </c>
      <c r="D129" s="1" t="s">
        <v>49</v>
      </c>
      <c r="E129" s="1" t="s">
        <v>24</v>
      </c>
      <c r="F129" s="1">
        <v>10</v>
      </c>
      <c r="G129" s="1">
        <v>281.43</v>
      </c>
      <c r="H129" s="1">
        <v>2814.3</v>
      </c>
      <c r="I129" s="1">
        <v>2754.3</v>
      </c>
      <c r="J129" s="1">
        <v>60</v>
      </c>
      <c r="K129" s="1" t="s">
        <v>32</v>
      </c>
      <c r="L129" s="1" t="s">
        <v>19</v>
      </c>
      <c r="M129" s="1" t="s">
        <v>27</v>
      </c>
      <c r="N129" s="1" t="s">
        <v>35</v>
      </c>
    </row>
    <row r="130" spans="1:14">
      <c r="A130" s="2">
        <v>45514</v>
      </c>
      <c r="B130" s="1" t="s">
        <v>56</v>
      </c>
      <c r="C130" s="1" t="s">
        <v>52</v>
      </c>
      <c r="D130" s="1" t="s">
        <v>48</v>
      </c>
      <c r="E130" s="1" t="s">
        <v>31</v>
      </c>
      <c r="F130" s="1">
        <v>7</v>
      </c>
      <c r="G130" s="1">
        <v>483.02</v>
      </c>
      <c r="H130" s="1">
        <v>3381.14</v>
      </c>
      <c r="I130" s="1">
        <v>3315.64</v>
      </c>
      <c r="J130" s="1">
        <v>65.5</v>
      </c>
      <c r="K130" s="1" t="s">
        <v>18</v>
      </c>
      <c r="L130" s="1" t="s">
        <v>26</v>
      </c>
      <c r="M130" s="1" t="s">
        <v>34</v>
      </c>
      <c r="N130" s="1" t="s">
        <v>21</v>
      </c>
    </row>
    <row r="131" spans="1:14">
      <c r="A131" s="2">
        <v>45367</v>
      </c>
      <c r="B131" s="1" t="s">
        <v>55</v>
      </c>
      <c r="C131" s="1" t="s">
        <v>44</v>
      </c>
      <c r="D131" s="1" t="s">
        <v>48</v>
      </c>
      <c r="E131" s="1" t="s">
        <v>17</v>
      </c>
      <c r="F131" s="1">
        <v>10</v>
      </c>
      <c r="G131" s="1">
        <v>84.68</v>
      </c>
      <c r="H131" s="1">
        <v>846.8</v>
      </c>
      <c r="I131" s="1">
        <v>797.8</v>
      </c>
      <c r="J131" s="1">
        <v>49</v>
      </c>
      <c r="K131" s="1" t="s">
        <v>25</v>
      </c>
      <c r="L131" s="1" t="s">
        <v>19</v>
      </c>
      <c r="M131" s="1" t="s">
        <v>37</v>
      </c>
      <c r="N131" s="1" t="s">
        <v>28</v>
      </c>
    </row>
    <row r="132" spans="1:14">
      <c r="A132" s="2">
        <v>45462</v>
      </c>
      <c r="B132" s="1" t="s">
        <v>39</v>
      </c>
      <c r="C132" s="1" t="s">
        <v>40</v>
      </c>
      <c r="D132" s="1" t="s">
        <v>16</v>
      </c>
      <c r="E132" s="1" t="s">
        <v>46</v>
      </c>
      <c r="F132" s="1">
        <v>3</v>
      </c>
      <c r="G132" s="1">
        <v>306.7</v>
      </c>
      <c r="H132" s="1">
        <v>920.1</v>
      </c>
      <c r="I132" s="1">
        <v>880.1</v>
      </c>
      <c r="J132" s="1">
        <v>40</v>
      </c>
      <c r="K132" s="1" t="s">
        <v>32</v>
      </c>
      <c r="L132" s="1" t="s">
        <v>19</v>
      </c>
      <c r="M132" s="1" t="s">
        <v>20</v>
      </c>
      <c r="N132" s="1" t="s">
        <v>35</v>
      </c>
    </row>
    <row r="133" spans="1:14">
      <c r="A133" s="2">
        <v>45452</v>
      </c>
      <c r="B133" s="1" t="s">
        <v>39</v>
      </c>
      <c r="C133" s="1" t="s">
        <v>40</v>
      </c>
      <c r="D133" s="1" t="s">
        <v>48</v>
      </c>
      <c r="E133" s="1" t="s">
        <v>31</v>
      </c>
      <c r="F133" s="1">
        <v>2</v>
      </c>
      <c r="G133" s="1">
        <v>68.94</v>
      </c>
      <c r="H133" s="1">
        <v>137.88</v>
      </c>
      <c r="I133" s="1">
        <v>77.88</v>
      </c>
      <c r="J133" s="1">
        <v>60</v>
      </c>
      <c r="K133" s="1" t="s">
        <v>18</v>
      </c>
      <c r="L133" s="1" t="s">
        <v>33</v>
      </c>
      <c r="M133" s="1" t="s">
        <v>27</v>
      </c>
      <c r="N133" s="1" t="s">
        <v>21</v>
      </c>
    </row>
    <row r="134" spans="1:14">
      <c r="A134" s="2">
        <v>45431</v>
      </c>
      <c r="B134" s="1" t="s">
        <v>50</v>
      </c>
      <c r="C134" s="1" t="s">
        <v>40</v>
      </c>
      <c r="D134" s="1" t="s">
        <v>16</v>
      </c>
      <c r="E134" s="1" t="s">
        <v>46</v>
      </c>
      <c r="F134" s="1">
        <v>7</v>
      </c>
      <c r="G134" s="1">
        <v>483.1</v>
      </c>
      <c r="H134" s="1">
        <v>3381.7</v>
      </c>
      <c r="I134" s="1">
        <v>3316.2</v>
      </c>
      <c r="J134" s="1">
        <v>65.5</v>
      </c>
      <c r="K134" s="1" t="s">
        <v>25</v>
      </c>
      <c r="L134" s="1" t="s">
        <v>19</v>
      </c>
      <c r="M134" s="1" t="s">
        <v>34</v>
      </c>
      <c r="N134" s="1" t="s">
        <v>28</v>
      </c>
    </row>
    <row r="135" spans="1:14">
      <c r="A135" s="2">
        <v>45412</v>
      </c>
      <c r="B135" s="1" t="s">
        <v>56</v>
      </c>
      <c r="C135" s="1" t="s">
        <v>52</v>
      </c>
      <c r="D135" s="1" t="s">
        <v>48</v>
      </c>
      <c r="E135" s="1" t="s">
        <v>24</v>
      </c>
      <c r="F135" s="1">
        <v>2</v>
      </c>
      <c r="G135" s="1">
        <v>439.62</v>
      </c>
      <c r="H135" s="1">
        <v>879.24</v>
      </c>
      <c r="I135" s="1">
        <v>830.24</v>
      </c>
      <c r="J135" s="1">
        <v>49</v>
      </c>
      <c r="K135" s="1" t="s">
        <v>32</v>
      </c>
      <c r="L135" s="1" t="s">
        <v>26</v>
      </c>
      <c r="M135" s="1" t="s">
        <v>37</v>
      </c>
      <c r="N135" s="1" t="s">
        <v>35</v>
      </c>
    </row>
    <row r="136" spans="1:14">
      <c r="A136" s="2">
        <v>45399</v>
      </c>
      <c r="B136" s="1" t="s">
        <v>55</v>
      </c>
      <c r="C136" s="1" t="s">
        <v>44</v>
      </c>
      <c r="D136" s="1" t="s">
        <v>49</v>
      </c>
      <c r="E136" s="1" t="s">
        <v>46</v>
      </c>
      <c r="F136" s="1">
        <v>9</v>
      </c>
      <c r="G136" s="1">
        <v>153.18</v>
      </c>
      <c r="H136" s="1">
        <v>1378.62</v>
      </c>
      <c r="I136" s="1">
        <v>1338.62</v>
      </c>
      <c r="J136" s="1">
        <v>40</v>
      </c>
      <c r="K136" s="1" t="s">
        <v>18</v>
      </c>
      <c r="L136" s="1" t="s">
        <v>19</v>
      </c>
      <c r="M136" s="1" t="s">
        <v>20</v>
      </c>
      <c r="N136" s="1" t="s">
        <v>21</v>
      </c>
    </row>
    <row r="137" spans="1:14">
      <c r="A137" s="2">
        <v>45462</v>
      </c>
      <c r="B137" s="1" t="s">
        <v>45</v>
      </c>
      <c r="C137" s="1" t="s">
        <v>44</v>
      </c>
      <c r="D137" s="1" t="s">
        <v>48</v>
      </c>
      <c r="E137" s="1" t="s">
        <v>17</v>
      </c>
      <c r="F137" s="1">
        <v>5</v>
      </c>
      <c r="G137" s="1">
        <v>51.53</v>
      </c>
      <c r="H137" s="1">
        <v>257.64999999999998</v>
      </c>
      <c r="I137" s="1">
        <v>197.64999999999998</v>
      </c>
      <c r="J137" s="1">
        <v>60</v>
      </c>
      <c r="K137" s="1" t="s">
        <v>25</v>
      </c>
      <c r="L137" s="1" t="s">
        <v>19</v>
      </c>
      <c r="M137" s="1" t="s">
        <v>27</v>
      </c>
      <c r="N137" s="1" t="s">
        <v>28</v>
      </c>
    </row>
    <row r="138" spans="1:14">
      <c r="A138" s="2">
        <v>45483</v>
      </c>
      <c r="B138" s="1" t="s">
        <v>41</v>
      </c>
      <c r="C138" s="1" t="s">
        <v>30</v>
      </c>
      <c r="D138" s="1" t="s">
        <v>42</v>
      </c>
      <c r="E138" s="1" t="s">
        <v>46</v>
      </c>
      <c r="F138" s="1">
        <v>4</v>
      </c>
      <c r="G138" s="1">
        <v>231.62</v>
      </c>
      <c r="H138" s="1">
        <v>926.48</v>
      </c>
      <c r="I138" s="1">
        <v>860.98</v>
      </c>
      <c r="J138" s="1">
        <v>65.5</v>
      </c>
      <c r="K138" s="1" t="s">
        <v>32</v>
      </c>
      <c r="L138" s="1" t="s">
        <v>26</v>
      </c>
      <c r="M138" s="1" t="s">
        <v>34</v>
      </c>
      <c r="N138" s="1" t="s">
        <v>35</v>
      </c>
    </row>
    <row r="139" spans="1:14">
      <c r="A139" s="2">
        <v>45395</v>
      </c>
      <c r="B139" s="1" t="s">
        <v>47</v>
      </c>
      <c r="C139" s="1" t="s">
        <v>44</v>
      </c>
      <c r="D139" s="1" t="s">
        <v>48</v>
      </c>
      <c r="E139" s="1" t="s">
        <v>31</v>
      </c>
      <c r="F139" s="1">
        <v>5</v>
      </c>
      <c r="G139" s="1">
        <v>303.83999999999997</v>
      </c>
      <c r="H139" s="1">
        <v>1519.2</v>
      </c>
      <c r="I139" s="1">
        <v>1470.2</v>
      </c>
      <c r="J139" s="1">
        <v>49</v>
      </c>
      <c r="K139" s="1" t="s">
        <v>18</v>
      </c>
      <c r="L139" s="1" t="s">
        <v>33</v>
      </c>
      <c r="M139" s="1" t="s">
        <v>37</v>
      </c>
      <c r="N139" s="1" t="s">
        <v>21</v>
      </c>
    </row>
    <row r="140" spans="1:14">
      <c r="A140" s="2">
        <v>45313</v>
      </c>
      <c r="B140" s="1" t="s">
        <v>47</v>
      </c>
      <c r="C140" s="1" t="s">
        <v>44</v>
      </c>
      <c r="D140" s="1" t="s">
        <v>49</v>
      </c>
      <c r="E140" s="1" t="s">
        <v>46</v>
      </c>
      <c r="F140" s="1">
        <v>9</v>
      </c>
      <c r="G140" s="1">
        <v>374.31</v>
      </c>
      <c r="H140" s="1">
        <v>3368.79</v>
      </c>
      <c r="I140" s="1">
        <v>3328.79</v>
      </c>
      <c r="J140" s="1">
        <v>40</v>
      </c>
      <c r="K140" s="1" t="s">
        <v>25</v>
      </c>
      <c r="L140" s="1" t="s">
        <v>19</v>
      </c>
      <c r="M140" s="1" t="s">
        <v>20</v>
      </c>
      <c r="N140" s="1" t="s">
        <v>28</v>
      </c>
    </row>
    <row r="141" spans="1:14">
      <c r="A141" s="2">
        <v>45579</v>
      </c>
      <c r="B141" s="1" t="s">
        <v>39</v>
      </c>
      <c r="C141" s="1" t="s">
        <v>40</v>
      </c>
      <c r="D141" s="1" t="s">
        <v>49</v>
      </c>
      <c r="E141" s="1" t="s">
        <v>24</v>
      </c>
      <c r="F141" s="1">
        <v>5</v>
      </c>
      <c r="G141" s="1">
        <v>158.87</v>
      </c>
      <c r="H141" s="1">
        <v>794.35</v>
      </c>
      <c r="I141" s="1">
        <v>734.35</v>
      </c>
      <c r="J141" s="1">
        <v>60</v>
      </c>
      <c r="K141" s="1" t="s">
        <v>32</v>
      </c>
      <c r="L141" s="1" t="s">
        <v>19</v>
      </c>
      <c r="M141" s="1" t="s">
        <v>27</v>
      </c>
      <c r="N141" s="1" t="s">
        <v>35</v>
      </c>
    </row>
    <row r="142" spans="1:14">
      <c r="A142" s="2">
        <v>45544</v>
      </c>
      <c r="B142" s="1" t="s">
        <v>59</v>
      </c>
      <c r="C142" s="1" t="s">
        <v>30</v>
      </c>
      <c r="D142" s="1" t="s">
        <v>49</v>
      </c>
      <c r="E142" s="1" t="s">
        <v>46</v>
      </c>
      <c r="F142" s="1">
        <v>3</v>
      </c>
      <c r="G142" s="1">
        <v>174.34</v>
      </c>
      <c r="H142" s="1">
        <v>523.02</v>
      </c>
      <c r="I142" s="1">
        <v>457.52</v>
      </c>
      <c r="J142" s="1">
        <v>65.5</v>
      </c>
      <c r="K142" s="1" t="s">
        <v>18</v>
      </c>
      <c r="L142" s="1" t="s">
        <v>19</v>
      </c>
      <c r="M142" s="1" t="s">
        <v>34</v>
      </c>
      <c r="N142" s="1" t="s">
        <v>21</v>
      </c>
    </row>
    <row r="143" spans="1:14">
      <c r="A143" s="2">
        <v>45438</v>
      </c>
      <c r="B143" s="1" t="s">
        <v>57</v>
      </c>
      <c r="C143" s="1" t="s">
        <v>30</v>
      </c>
      <c r="D143" s="1" t="s">
        <v>23</v>
      </c>
      <c r="E143" s="1" t="s">
        <v>46</v>
      </c>
      <c r="F143" s="1">
        <v>6</v>
      </c>
      <c r="G143" s="1">
        <v>237.96</v>
      </c>
      <c r="H143" s="1">
        <v>1427.76</v>
      </c>
      <c r="I143" s="1">
        <v>1378.76</v>
      </c>
      <c r="J143" s="1">
        <v>49</v>
      </c>
      <c r="K143" s="1" t="s">
        <v>25</v>
      </c>
      <c r="L143" s="1" t="s">
        <v>26</v>
      </c>
      <c r="M143" s="1" t="s">
        <v>37</v>
      </c>
      <c r="N143" s="1" t="s">
        <v>28</v>
      </c>
    </row>
    <row r="144" spans="1:14">
      <c r="A144" s="2">
        <v>45578</v>
      </c>
      <c r="B144" s="1" t="s">
        <v>41</v>
      </c>
      <c r="C144" s="1" t="s">
        <v>30</v>
      </c>
      <c r="D144" s="1" t="s">
        <v>16</v>
      </c>
      <c r="E144" s="1" t="s">
        <v>17</v>
      </c>
      <c r="F144" s="1">
        <v>1</v>
      </c>
      <c r="G144" s="1">
        <v>347.92</v>
      </c>
      <c r="H144" s="1">
        <v>347.92</v>
      </c>
      <c r="I144" s="1">
        <v>307.92</v>
      </c>
      <c r="J144" s="1">
        <v>40</v>
      </c>
      <c r="K144" s="1" t="s">
        <v>32</v>
      </c>
      <c r="L144" s="1" t="s">
        <v>33</v>
      </c>
      <c r="M144" s="1" t="s">
        <v>20</v>
      </c>
      <c r="N144" s="1" t="s">
        <v>35</v>
      </c>
    </row>
    <row r="145" spans="1:14">
      <c r="A145" s="2">
        <v>45497</v>
      </c>
      <c r="B145" s="1" t="s">
        <v>53</v>
      </c>
      <c r="C145" s="1" t="s">
        <v>40</v>
      </c>
      <c r="D145" s="1" t="s">
        <v>16</v>
      </c>
      <c r="E145" s="1" t="s">
        <v>46</v>
      </c>
      <c r="F145" s="1">
        <v>9</v>
      </c>
      <c r="G145" s="1">
        <v>227.15</v>
      </c>
      <c r="H145" s="1">
        <v>2044.35</v>
      </c>
      <c r="I145" s="1">
        <v>1984.35</v>
      </c>
      <c r="J145" s="1">
        <v>60</v>
      </c>
      <c r="K145" s="1" t="s">
        <v>18</v>
      </c>
      <c r="L145" s="1" t="s">
        <v>19</v>
      </c>
      <c r="M145" s="1" t="s">
        <v>27</v>
      </c>
      <c r="N145" s="1" t="s">
        <v>21</v>
      </c>
    </row>
    <row r="146" spans="1:14">
      <c r="A146" s="2">
        <v>45561</v>
      </c>
      <c r="B146" s="1" t="s">
        <v>55</v>
      </c>
      <c r="C146" s="1" t="s">
        <v>44</v>
      </c>
      <c r="D146" s="1" t="s">
        <v>23</v>
      </c>
      <c r="E146" s="1" t="s">
        <v>31</v>
      </c>
      <c r="F146" s="1">
        <v>7</v>
      </c>
      <c r="G146" s="1">
        <v>459.54</v>
      </c>
      <c r="H146" s="1">
        <v>3216.78</v>
      </c>
      <c r="I146" s="1">
        <v>3151.28</v>
      </c>
      <c r="J146" s="1">
        <v>65.5</v>
      </c>
      <c r="K146" s="1" t="s">
        <v>25</v>
      </c>
      <c r="L146" s="1" t="s">
        <v>19</v>
      </c>
      <c r="M146" s="1" t="s">
        <v>34</v>
      </c>
      <c r="N146" s="1" t="s">
        <v>28</v>
      </c>
    </row>
    <row r="147" spans="1:14">
      <c r="A147" s="2">
        <v>45617</v>
      </c>
      <c r="B147" s="1" t="s">
        <v>56</v>
      </c>
      <c r="C147" s="1" t="s">
        <v>52</v>
      </c>
      <c r="D147" s="1" t="s">
        <v>42</v>
      </c>
      <c r="E147" s="1" t="s">
        <v>24</v>
      </c>
      <c r="F147" s="1">
        <v>8</v>
      </c>
      <c r="G147" s="1">
        <v>103.76</v>
      </c>
      <c r="H147" s="1">
        <v>830.08</v>
      </c>
      <c r="I147" s="1">
        <v>781.08</v>
      </c>
      <c r="J147" s="1">
        <v>49</v>
      </c>
      <c r="K147" s="1" t="s">
        <v>32</v>
      </c>
      <c r="L147" s="1" t="s">
        <v>26</v>
      </c>
      <c r="M147" s="1" t="s">
        <v>37</v>
      </c>
      <c r="N147" s="1" t="s">
        <v>35</v>
      </c>
    </row>
    <row r="148" spans="1:14">
      <c r="A148" s="2">
        <v>45529</v>
      </c>
      <c r="B148" s="1" t="s">
        <v>38</v>
      </c>
      <c r="C148" s="1" t="s">
        <v>15</v>
      </c>
      <c r="D148" s="1" t="s">
        <v>23</v>
      </c>
      <c r="E148" s="1" t="s">
        <v>31</v>
      </c>
      <c r="F148" s="1">
        <v>4</v>
      </c>
      <c r="G148" s="1">
        <v>162.47999999999999</v>
      </c>
      <c r="H148" s="1">
        <v>649.91999999999996</v>
      </c>
      <c r="I148" s="1">
        <v>609.91999999999996</v>
      </c>
      <c r="J148" s="1">
        <v>40</v>
      </c>
      <c r="K148" s="1" t="s">
        <v>18</v>
      </c>
      <c r="L148" s="1" t="s">
        <v>19</v>
      </c>
      <c r="M148" s="1" t="s">
        <v>20</v>
      </c>
      <c r="N148" s="1" t="s">
        <v>21</v>
      </c>
    </row>
    <row r="149" spans="1:14">
      <c r="A149" s="2">
        <v>45334</v>
      </c>
      <c r="B149" s="1" t="s">
        <v>47</v>
      </c>
      <c r="C149" s="1" t="s">
        <v>44</v>
      </c>
      <c r="D149" s="1" t="s">
        <v>16</v>
      </c>
      <c r="E149" s="1" t="s">
        <v>24</v>
      </c>
      <c r="F149" s="1">
        <v>10</v>
      </c>
      <c r="G149" s="1">
        <v>276.17</v>
      </c>
      <c r="H149" s="1">
        <v>2761.7</v>
      </c>
      <c r="I149" s="1">
        <v>2701.7</v>
      </c>
      <c r="J149" s="1">
        <v>60</v>
      </c>
      <c r="K149" s="1" t="s">
        <v>25</v>
      </c>
      <c r="L149" s="1" t="s">
        <v>33</v>
      </c>
      <c r="M149" s="1" t="s">
        <v>27</v>
      </c>
      <c r="N149" s="1" t="s">
        <v>28</v>
      </c>
    </row>
    <row r="150" spans="1:14">
      <c r="A150" s="2">
        <v>45356</v>
      </c>
      <c r="B150" s="1" t="s">
        <v>60</v>
      </c>
      <c r="C150" s="1" t="s">
        <v>52</v>
      </c>
      <c r="D150" s="1" t="s">
        <v>23</v>
      </c>
      <c r="E150" s="1" t="s">
        <v>17</v>
      </c>
      <c r="F150" s="1">
        <v>1</v>
      </c>
      <c r="G150" s="1">
        <v>154.79</v>
      </c>
      <c r="H150" s="1">
        <v>154.79</v>
      </c>
      <c r="I150" s="1">
        <v>89.289999999999992</v>
      </c>
      <c r="J150" s="1">
        <v>65.5</v>
      </c>
      <c r="K150" s="1" t="s">
        <v>32</v>
      </c>
      <c r="L150" s="1" t="s">
        <v>19</v>
      </c>
      <c r="M150" s="1" t="s">
        <v>34</v>
      </c>
      <c r="N150" s="1" t="s">
        <v>35</v>
      </c>
    </row>
    <row r="151" spans="1:14">
      <c r="A151" s="2">
        <v>45555</v>
      </c>
      <c r="B151" s="1" t="s">
        <v>14</v>
      </c>
      <c r="C151" s="1" t="s">
        <v>15</v>
      </c>
      <c r="D151" s="1" t="s">
        <v>16</v>
      </c>
      <c r="E151" s="1" t="s">
        <v>46</v>
      </c>
      <c r="F151" s="1">
        <v>6</v>
      </c>
      <c r="G151" s="1">
        <v>482.61</v>
      </c>
      <c r="H151" s="1">
        <v>2895.66</v>
      </c>
      <c r="I151" s="1">
        <v>2846.66</v>
      </c>
      <c r="J151" s="1">
        <v>49</v>
      </c>
      <c r="K151" s="1" t="s">
        <v>18</v>
      </c>
      <c r="L151" s="1" t="s">
        <v>26</v>
      </c>
      <c r="M151" s="1" t="s">
        <v>37</v>
      </c>
      <c r="N151" s="1" t="s">
        <v>21</v>
      </c>
    </row>
    <row r="152" spans="1:14">
      <c r="A152" s="2">
        <v>45610</v>
      </c>
      <c r="B152" s="1" t="s">
        <v>59</v>
      </c>
      <c r="C152" s="1" t="s">
        <v>30</v>
      </c>
      <c r="D152" s="1" t="s">
        <v>42</v>
      </c>
      <c r="E152" s="1" t="s">
        <v>46</v>
      </c>
      <c r="F152" s="1">
        <v>1</v>
      </c>
      <c r="G152" s="1">
        <v>96.33</v>
      </c>
      <c r="H152" s="1">
        <v>96.33</v>
      </c>
      <c r="I152" s="1">
        <v>56.33</v>
      </c>
      <c r="J152" s="1">
        <v>40</v>
      </c>
      <c r="K152" s="1" t="s">
        <v>25</v>
      </c>
      <c r="L152" s="1" t="s">
        <v>33</v>
      </c>
      <c r="M152" s="1" t="s">
        <v>20</v>
      </c>
      <c r="N152" s="1" t="s">
        <v>28</v>
      </c>
    </row>
    <row r="153" spans="1:14">
      <c r="A153" s="2">
        <v>45604</v>
      </c>
      <c r="B153" s="1" t="s">
        <v>60</v>
      </c>
      <c r="C153" s="1" t="s">
        <v>52</v>
      </c>
      <c r="D153" s="1" t="s">
        <v>23</v>
      </c>
      <c r="E153" s="1" t="s">
        <v>46</v>
      </c>
      <c r="F153" s="1">
        <v>6</v>
      </c>
      <c r="G153" s="1">
        <v>465.34</v>
      </c>
      <c r="H153" s="1">
        <v>2792.04</v>
      </c>
      <c r="I153" s="1">
        <v>2732.04</v>
      </c>
      <c r="J153" s="1">
        <v>60</v>
      </c>
      <c r="K153" s="1" t="s">
        <v>32</v>
      </c>
      <c r="L153" s="1" t="s">
        <v>19</v>
      </c>
      <c r="M153" s="1" t="s">
        <v>27</v>
      </c>
      <c r="N153" s="1" t="s">
        <v>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268F-F0AE-46BB-8293-F20C832F3039}">
  <dimension ref="A1:V30"/>
  <sheetViews>
    <sheetView zoomScaleNormal="100" workbookViewId="0">
      <selection activeCell="U6" sqref="U6"/>
    </sheetView>
  </sheetViews>
  <sheetFormatPr defaultRowHeight="14.4"/>
  <cols>
    <col min="1" max="1" width="8.77734375" customWidth="1"/>
    <col min="2" max="2" width="12.44140625" bestFit="1" customWidth="1"/>
    <col min="3" max="3" width="11.5546875" bestFit="1" customWidth="1"/>
    <col min="4" max="4" width="2.44140625" customWidth="1"/>
    <col min="5" max="5" width="12.44140625" bestFit="1" customWidth="1"/>
    <col min="6" max="6" width="15.21875" bestFit="1" customWidth="1"/>
    <col min="7" max="7" width="2.44140625" customWidth="1"/>
    <col min="8" max="8" width="12.44140625" bestFit="1" customWidth="1"/>
    <col min="9" max="9" width="15.21875" bestFit="1" customWidth="1"/>
    <col min="10" max="10" width="2.44140625" customWidth="1"/>
    <col min="11" max="11" width="12.5546875" bestFit="1" customWidth="1"/>
    <col min="12" max="12" width="15.21875" bestFit="1" customWidth="1"/>
    <col min="13" max="13" width="2.44140625" customWidth="1"/>
    <col min="14" max="14" width="12.44140625" bestFit="1" customWidth="1"/>
    <col min="15" max="15" width="15.21875" bestFit="1" customWidth="1"/>
    <col min="16" max="16" width="2.44140625" customWidth="1"/>
    <col min="17" max="17" width="12.44140625" bestFit="1" customWidth="1"/>
    <col min="18" max="18" width="15.21875" bestFit="1" customWidth="1"/>
    <col min="19" max="19" width="2.44140625" customWidth="1"/>
    <col min="20" max="20" width="12.44140625" bestFit="1" customWidth="1"/>
    <col min="21" max="21" width="20.21875" bestFit="1" customWidth="1"/>
    <col min="22" max="22" width="18.44140625" bestFit="1" customWidth="1"/>
  </cols>
  <sheetData>
    <row r="1" spans="1:22" ht="15.6">
      <c r="A1" s="8">
        <f ca="1">NOW()</f>
        <v>45722.905119212963</v>
      </c>
      <c r="B1" s="12" t="s">
        <v>64</v>
      </c>
      <c r="C1" s="12"/>
      <c r="E1" s="12" t="s">
        <v>66</v>
      </c>
      <c r="F1" s="12"/>
      <c r="H1" s="12" t="s">
        <v>67</v>
      </c>
      <c r="I1" s="12"/>
      <c r="K1" s="12" t="s">
        <v>68</v>
      </c>
      <c r="L1" s="12"/>
      <c r="N1" s="12" t="s">
        <v>69</v>
      </c>
      <c r="O1" s="12"/>
      <c r="Q1" s="12" t="s">
        <v>82</v>
      </c>
      <c r="R1" s="12"/>
      <c r="T1" s="12" t="s">
        <v>11</v>
      </c>
      <c r="U1" s="12"/>
    </row>
    <row r="3" spans="1:22">
      <c r="B3" s="5" t="s">
        <v>61</v>
      </c>
      <c r="C3" t="s">
        <v>63</v>
      </c>
      <c r="E3" s="5" t="s">
        <v>61</v>
      </c>
      <c r="F3" t="s">
        <v>65</v>
      </c>
      <c r="H3" s="5" t="s">
        <v>61</v>
      </c>
      <c r="I3" t="s">
        <v>65</v>
      </c>
      <c r="K3" s="5" t="s">
        <v>61</v>
      </c>
      <c r="L3" t="s">
        <v>65</v>
      </c>
      <c r="N3" s="5" t="s">
        <v>61</v>
      </c>
      <c r="O3" t="s">
        <v>65</v>
      </c>
      <c r="Q3" s="5" t="s">
        <v>61</v>
      </c>
      <c r="R3" t="s">
        <v>65</v>
      </c>
      <c r="T3" s="5" t="s">
        <v>61</v>
      </c>
      <c r="U3" t="s">
        <v>83</v>
      </c>
      <c r="V3" t="s">
        <v>84</v>
      </c>
    </row>
    <row r="4" spans="1:22">
      <c r="B4" s="6" t="s">
        <v>24</v>
      </c>
      <c r="C4" s="9">
        <v>2101</v>
      </c>
      <c r="E4" s="6" t="s">
        <v>52</v>
      </c>
      <c r="F4" s="9">
        <v>29182.060000000009</v>
      </c>
      <c r="H4" s="6" t="s">
        <v>24</v>
      </c>
      <c r="I4" s="9">
        <v>60100.989999999983</v>
      </c>
      <c r="K4" s="6" t="s">
        <v>27</v>
      </c>
      <c r="L4" s="9">
        <v>64550.840000000004</v>
      </c>
      <c r="N4" s="6" t="s">
        <v>70</v>
      </c>
      <c r="O4" s="9">
        <v>24528.94</v>
      </c>
      <c r="Q4" s="6" t="s">
        <v>48</v>
      </c>
      <c r="R4" s="9">
        <v>55711.05999999999</v>
      </c>
      <c r="T4" s="6" t="s">
        <v>33</v>
      </c>
      <c r="U4" s="10">
        <v>37</v>
      </c>
      <c r="V4" s="10">
        <v>192</v>
      </c>
    </row>
    <row r="5" spans="1:22">
      <c r="B5" s="6" t="s">
        <v>46</v>
      </c>
      <c r="C5" s="9">
        <v>2145</v>
      </c>
      <c r="E5" s="6" t="s">
        <v>30</v>
      </c>
      <c r="F5" s="9">
        <v>27014.35</v>
      </c>
      <c r="H5" s="6" t="s">
        <v>46</v>
      </c>
      <c r="I5" s="9">
        <v>50329.01</v>
      </c>
      <c r="K5" s="6" t="s">
        <v>37</v>
      </c>
      <c r="L5" s="9">
        <v>52442.060000000012</v>
      </c>
      <c r="N5" s="6" t="s">
        <v>71</v>
      </c>
      <c r="O5" s="9">
        <v>15451.27</v>
      </c>
      <c r="Q5" s="6" t="s">
        <v>42</v>
      </c>
      <c r="R5" s="9">
        <v>45222.759999999995</v>
      </c>
      <c r="T5" s="6" t="s">
        <v>19</v>
      </c>
      <c r="U5" s="10">
        <v>71</v>
      </c>
      <c r="V5" s="10">
        <v>373</v>
      </c>
    </row>
    <row r="6" spans="1:22">
      <c r="B6" s="6" t="s">
        <v>31</v>
      </c>
      <c r="C6" s="9">
        <v>2167</v>
      </c>
      <c r="E6" s="6" t="s">
        <v>40</v>
      </c>
      <c r="F6" s="9">
        <v>39309.78</v>
      </c>
      <c r="H6" s="6" t="s">
        <v>31</v>
      </c>
      <c r="I6" s="9">
        <v>67158.789999999994</v>
      </c>
      <c r="K6" s="6" t="s">
        <v>20</v>
      </c>
      <c r="L6" s="9">
        <v>48098.529999999992</v>
      </c>
      <c r="N6" s="6" t="s">
        <v>72</v>
      </c>
      <c r="O6" s="9">
        <v>17672.21</v>
      </c>
      <c r="Q6" s="6" t="s">
        <v>23</v>
      </c>
      <c r="R6" s="9">
        <v>39607.439999999995</v>
      </c>
      <c r="T6" s="6" t="s">
        <v>26</v>
      </c>
      <c r="U6" s="10">
        <v>42</v>
      </c>
      <c r="V6" s="10">
        <v>235</v>
      </c>
    </row>
    <row r="7" spans="1:22">
      <c r="B7" s="6" t="s">
        <v>17</v>
      </c>
      <c r="C7" s="9">
        <v>1623.5</v>
      </c>
      <c r="E7" s="6" t="s">
        <v>15</v>
      </c>
      <c r="F7" s="9">
        <v>51359.740000000005</v>
      </c>
      <c r="H7" s="6" t="s">
        <v>17</v>
      </c>
      <c r="I7" s="9">
        <v>31182.520000000004</v>
      </c>
      <c r="K7" s="6" t="s">
        <v>34</v>
      </c>
      <c r="L7" s="9">
        <v>43679.88</v>
      </c>
      <c r="N7" s="6" t="s">
        <v>73</v>
      </c>
      <c r="O7" s="9">
        <v>25578.950000000004</v>
      </c>
      <c r="Q7" s="6" t="s">
        <v>16</v>
      </c>
      <c r="R7" s="9">
        <v>35076.949999999997</v>
      </c>
      <c r="T7" s="6" t="s">
        <v>62</v>
      </c>
      <c r="U7" s="10">
        <v>150</v>
      </c>
      <c r="V7" s="10">
        <v>800</v>
      </c>
    </row>
    <row r="8" spans="1:22">
      <c r="B8" s="6" t="s">
        <v>62</v>
      </c>
      <c r="C8" s="9">
        <v>8036.5</v>
      </c>
      <c r="E8" s="6" t="s">
        <v>44</v>
      </c>
      <c r="F8" s="9">
        <v>61905.38</v>
      </c>
      <c r="H8" s="6" t="s">
        <v>62</v>
      </c>
      <c r="I8" s="9">
        <v>208771.31</v>
      </c>
      <c r="K8" s="6" t="s">
        <v>62</v>
      </c>
      <c r="L8" s="9">
        <v>208771.31</v>
      </c>
      <c r="N8" s="6" t="s">
        <v>74</v>
      </c>
      <c r="O8" s="9">
        <v>20630.37</v>
      </c>
      <c r="Q8" s="6" t="s">
        <v>49</v>
      </c>
      <c r="R8" s="9">
        <v>33153.1</v>
      </c>
    </row>
    <row r="9" spans="1:22">
      <c r="C9" s="7"/>
      <c r="E9" s="6" t="s">
        <v>62</v>
      </c>
      <c r="F9" s="9">
        <v>208771.31</v>
      </c>
      <c r="N9" s="6" t="s">
        <v>75</v>
      </c>
      <c r="O9" s="9">
        <v>17614.050000000003</v>
      </c>
      <c r="Q9" s="6" t="s">
        <v>62</v>
      </c>
      <c r="R9" s="9">
        <v>208771.31</v>
      </c>
      <c r="T9" t="str">
        <f>T4</f>
        <v>Cancelled</v>
      </c>
      <c r="U9" s="11">
        <f>IFERROR(VLOOKUP(T9,T4:V6,2,0),"")</f>
        <v>37</v>
      </c>
      <c r="V9" s="11">
        <f>IFERROR(VLOOKUP(U9,U4:W6,2,0),"")</f>
        <v>192</v>
      </c>
    </row>
    <row r="10" spans="1:22">
      <c r="C10" s="7"/>
      <c r="E10" s="6"/>
      <c r="F10" s="9"/>
      <c r="H10" s="6"/>
      <c r="I10" s="9"/>
      <c r="K10" s="6"/>
      <c r="L10" s="9"/>
      <c r="N10" s="6" t="s">
        <v>76</v>
      </c>
      <c r="O10" s="9">
        <v>15549.45</v>
      </c>
      <c r="Q10" s="6"/>
      <c r="R10" s="9"/>
      <c r="T10" t="str">
        <f t="shared" ref="T10:T12" si="0">T5</f>
        <v>Completed</v>
      </c>
      <c r="U10" s="11">
        <f t="shared" ref="U10:V10" si="1">IFERROR(VLOOKUP(T10,T5:V7,2,0),"")</f>
        <v>71</v>
      </c>
      <c r="V10" s="11">
        <f t="shared" si="1"/>
        <v>373</v>
      </c>
    </row>
    <row r="11" spans="1:22">
      <c r="B11" t="str">
        <f>B4</f>
        <v>East</v>
      </c>
      <c r="C11" s="7">
        <f>IFERROR(VLOOKUP(B11,B4:C8,2,0),"")</f>
        <v>2101</v>
      </c>
      <c r="E11" t="str">
        <f>E4</f>
        <v>Beauty</v>
      </c>
      <c r="F11" s="7">
        <f>IFERROR(VLOOKUP(E11,E4:F8,2,0),"")</f>
        <v>29182.060000000009</v>
      </c>
      <c r="H11" t="str">
        <f>H4</f>
        <v>East</v>
      </c>
      <c r="I11" s="7">
        <f>IFERROR(VLOOKUP(H11,H4:I8,2,0),"")</f>
        <v>60100.989999999983</v>
      </c>
      <c r="K11" t="str">
        <f>K4</f>
        <v>Tom Brown</v>
      </c>
      <c r="L11" s="7">
        <f>IFERROR(VLOOKUP(K11,K4:O15,2,0),"")</f>
        <v>64550.840000000004</v>
      </c>
      <c r="N11" s="6" t="s">
        <v>77</v>
      </c>
      <c r="O11" s="9">
        <v>13249.36</v>
      </c>
      <c r="Q11" t="str">
        <f>Q4</f>
        <v>Eve</v>
      </c>
      <c r="R11" s="7">
        <f>IFERROR(VLOOKUP(Q11,Q4:U15,2,0),"")</f>
        <v>55711.05999999999</v>
      </c>
      <c r="T11" t="str">
        <f t="shared" si="0"/>
        <v>Pending</v>
      </c>
      <c r="U11" s="11">
        <f t="shared" ref="U11:V11" si="2">IFERROR(VLOOKUP(T11,T6:V8,2,0),"")</f>
        <v>42</v>
      </c>
      <c r="V11" s="11">
        <f t="shared" si="2"/>
        <v>235</v>
      </c>
    </row>
    <row r="12" spans="1:22">
      <c r="B12" t="str">
        <f t="shared" ref="B12:B15" si="3">B5</f>
        <v>North</v>
      </c>
      <c r="C12" s="7">
        <f>IFERROR(VLOOKUP(B12,B5:C9,2,0),"")</f>
        <v>2145</v>
      </c>
      <c r="E12" t="str">
        <f>E5</f>
        <v>Clothing</v>
      </c>
      <c r="F12" s="7">
        <f>IFERROR(VLOOKUP(E12,E5:F9,2,0),"")</f>
        <v>27014.35</v>
      </c>
      <c r="H12" t="str">
        <f>H5</f>
        <v>North</v>
      </c>
      <c r="I12" s="7">
        <f>IFERROR(VLOOKUP(H12,H5:I9,2,0),"")</f>
        <v>50329.01</v>
      </c>
      <c r="K12" t="str">
        <f>K5</f>
        <v>Sarah Johnson</v>
      </c>
      <c r="L12" s="7">
        <f>IFERROR(VLOOKUP(K12,K5:L9,2,0),"")</f>
        <v>52442.060000000012</v>
      </c>
      <c r="N12" s="6" t="s">
        <v>78</v>
      </c>
      <c r="O12" s="9">
        <v>33596.710000000006</v>
      </c>
      <c r="Q12" t="str">
        <f t="shared" ref="Q12:Q16" si="4">Q5</f>
        <v>Alice</v>
      </c>
      <c r="R12" s="7">
        <f t="shared" ref="R12:R16" si="5">IFERROR(VLOOKUP(Q12,Q5:U16,2,0),"")</f>
        <v>45222.759999999995</v>
      </c>
      <c r="T12" t="str">
        <f t="shared" si="0"/>
        <v>Grand Total</v>
      </c>
      <c r="U12" s="11">
        <f t="shared" ref="U12:V12" si="6">IFERROR(VLOOKUP(T12,T7:V9,2,0),"")</f>
        <v>150</v>
      </c>
      <c r="V12" s="11">
        <f t="shared" si="6"/>
        <v>800</v>
      </c>
    </row>
    <row r="13" spans="1:22">
      <c r="B13" t="str">
        <f t="shared" si="3"/>
        <v>South</v>
      </c>
      <c r="C13" s="7">
        <f>IFERROR(VLOOKUP(B13,B6:C11,2,0),"")</f>
        <v>2167</v>
      </c>
      <c r="E13" t="str">
        <f>E6</f>
        <v>Electronics</v>
      </c>
      <c r="F13" s="7">
        <f>IFERROR(VLOOKUP(E13,E6:F11,2,0),"")</f>
        <v>39309.78</v>
      </c>
      <c r="H13" t="str">
        <f>H6</f>
        <v>South</v>
      </c>
      <c r="I13" s="7">
        <f>IFERROR(VLOOKUP(H13,H6:I11,2,0),"")</f>
        <v>67158.789999999994</v>
      </c>
      <c r="K13" t="str">
        <f>K6</f>
        <v>Lisa White</v>
      </c>
      <c r="L13" s="7">
        <f>IFERROR(VLOOKUP(K13,K6:L11,2,0),"")</f>
        <v>48098.529999999992</v>
      </c>
      <c r="N13" s="6" t="s">
        <v>79</v>
      </c>
      <c r="O13" s="9">
        <v>10508.74</v>
      </c>
      <c r="Q13" t="str">
        <f t="shared" si="4"/>
        <v>Bob</v>
      </c>
      <c r="R13" s="7">
        <f t="shared" si="5"/>
        <v>39607.439999999995</v>
      </c>
    </row>
    <row r="14" spans="1:22">
      <c r="B14" t="str">
        <f t="shared" si="3"/>
        <v>West</v>
      </c>
      <c r="C14" s="7">
        <f>IFERROR(VLOOKUP(B14,B7:C12,2,0),"")</f>
        <v>1623.5</v>
      </c>
      <c r="E14" t="str">
        <f>E7</f>
        <v>Home Goods</v>
      </c>
      <c r="F14" s="7">
        <f>IFERROR(VLOOKUP(E14,E7:F12,2,0),"")</f>
        <v>51359.740000000005</v>
      </c>
      <c r="H14" t="str">
        <f>H7</f>
        <v>West</v>
      </c>
      <c r="I14" s="7">
        <f>IFERROR(VLOOKUP(H14,H7:I12,2,0),"")</f>
        <v>31182.520000000004</v>
      </c>
      <c r="K14" t="str">
        <f>K7</f>
        <v>Mark Davis</v>
      </c>
      <c r="L14" s="7">
        <f>IFERROR(VLOOKUP(K14,K7:L12,2,0),"")</f>
        <v>43679.88</v>
      </c>
      <c r="N14" s="6" t="s">
        <v>80</v>
      </c>
      <c r="O14" s="9">
        <v>9270.7799999999988</v>
      </c>
      <c r="Q14" t="str">
        <f t="shared" si="4"/>
        <v>Charlie</v>
      </c>
      <c r="R14" s="7">
        <f t="shared" si="5"/>
        <v>35076.949999999997</v>
      </c>
    </row>
    <row r="15" spans="1:22">
      <c r="B15" t="str">
        <f t="shared" si="3"/>
        <v>Grand Total</v>
      </c>
      <c r="C15" s="7">
        <f>IFERROR(VLOOKUP(B15,B8:C13,2,0),"")</f>
        <v>8036.5</v>
      </c>
      <c r="E15" t="str">
        <f>E8</f>
        <v>Sports</v>
      </c>
      <c r="F15" s="7">
        <f>IFERROR(VLOOKUP(E15,E8:F13,2,0),"")</f>
        <v>61905.38</v>
      </c>
      <c r="H15" t="str">
        <f>H8</f>
        <v>Grand Total</v>
      </c>
      <c r="I15" s="7">
        <f>IFERROR(VLOOKUP(H15,H8:I13,2,0),"")</f>
        <v>208771.31</v>
      </c>
      <c r="K15" t="str">
        <f>K8</f>
        <v>Grand Total</v>
      </c>
      <c r="L15" s="7">
        <f>IFERROR(VLOOKUP(K15,K8:L13,2,0),"")</f>
        <v>208771.31</v>
      </c>
      <c r="N15" s="6" t="s">
        <v>81</v>
      </c>
      <c r="O15" s="9">
        <v>5120.4799999999996</v>
      </c>
      <c r="Q15" t="str">
        <f t="shared" si="4"/>
        <v>Diana</v>
      </c>
      <c r="R15" s="7">
        <f t="shared" si="5"/>
        <v>33153.1</v>
      </c>
    </row>
    <row r="16" spans="1:22">
      <c r="E16" t="str">
        <f t="shared" ref="E16" si="7">E9</f>
        <v>Grand Total</v>
      </c>
      <c r="F16" s="7">
        <f>IFERROR(VLOOKUP(E16,E9:F14,2,0),"")</f>
        <v>208771.31</v>
      </c>
      <c r="I16" s="7" t="str">
        <f>IFERROR(VLOOKUP(H16,H9:I14,2,0),"")</f>
        <v/>
      </c>
      <c r="N16" s="6" t="s">
        <v>62</v>
      </c>
      <c r="O16" s="9">
        <v>208771.31</v>
      </c>
      <c r="Q16" t="str">
        <f t="shared" si="4"/>
        <v>Grand Total</v>
      </c>
      <c r="R16" s="7">
        <f t="shared" si="5"/>
        <v>208771.31</v>
      </c>
    </row>
    <row r="18" spans="14:15">
      <c r="N18" t="str">
        <f>N4</f>
        <v>Jan</v>
      </c>
      <c r="O18" s="7">
        <f>IFERROR(VLOOKUP(N18,N4:O15,2,0),"")</f>
        <v>24528.94</v>
      </c>
    </row>
    <row r="19" spans="14:15">
      <c r="N19" t="str">
        <f t="shared" ref="N19:N30" si="8">N5</f>
        <v>Feb</v>
      </c>
      <c r="O19" s="7">
        <f t="shared" ref="O19:O30" si="9">IFERROR(VLOOKUP(N19,N5:O16,2,0),"")</f>
        <v>15451.27</v>
      </c>
    </row>
    <row r="20" spans="14:15">
      <c r="N20" t="str">
        <f t="shared" si="8"/>
        <v>Mar</v>
      </c>
      <c r="O20" s="7">
        <f t="shared" si="9"/>
        <v>17672.21</v>
      </c>
    </row>
    <row r="21" spans="14:15">
      <c r="N21" t="str">
        <f t="shared" si="8"/>
        <v>Apr</v>
      </c>
      <c r="O21" s="7">
        <f t="shared" si="9"/>
        <v>25578.950000000004</v>
      </c>
    </row>
    <row r="22" spans="14:15">
      <c r="N22" t="str">
        <f t="shared" si="8"/>
        <v>May</v>
      </c>
      <c r="O22" s="7">
        <f t="shared" si="9"/>
        <v>20630.37</v>
      </c>
    </row>
    <row r="23" spans="14:15">
      <c r="N23" t="str">
        <f t="shared" si="8"/>
        <v>Jun</v>
      </c>
      <c r="O23" s="7">
        <f t="shared" si="9"/>
        <v>17614.050000000003</v>
      </c>
    </row>
    <row r="24" spans="14:15">
      <c r="N24" t="str">
        <f t="shared" si="8"/>
        <v>Jul</v>
      </c>
      <c r="O24" s="7">
        <f t="shared" si="9"/>
        <v>15549.45</v>
      </c>
    </row>
    <row r="25" spans="14:15">
      <c r="N25" t="str">
        <f t="shared" si="8"/>
        <v>Aug</v>
      </c>
      <c r="O25" s="7">
        <f t="shared" si="9"/>
        <v>13249.36</v>
      </c>
    </row>
    <row r="26" spans="14:15">
      <c r="N26" t="str">
        <f t="shared" si="8"/>
        <v>Sep</v>
      </c>
      <c r="O26" s="7">
        <f t="shared" si="9"/>
        <v>33596.710000000006</v>
      </c>
    </row>
    <row r="27" spans="14:15">
      <c r="N27" t="str">
        <f t="shared" si="8"/>
        <v>Oct</v>
      </c>
      <c r="O27" s="7">
        <f t="shared" si="9"/>
        <v>10508.74</v>
      </c>
    </row>
    <row r="28" spans="14:15">
      <c r="N28" t="str">
        <f>N14</f>
        <v>Nov</v>
      </c>
      <c r="O28" s="7">
        <f>IFERROR(VLOOKUP(N28,N14:O25,2,0),"")</f>
        <v>9270.7799999999988</v>
      </c>
    </row>
    <row r="29" spans="14:15">
      <c r="N29" t="str">
        <f t="shared" si="8"/>
        <v>Dec</v>
      </c>
      <c r="O29" s="7">
        <f t="shared" si="9"/>
        <v>5120.4799999999996</v>
      </c>
    </row>
    <row r="30" spans="14:15">
      <c r="N30" t="str">
        <f t="shared" si="8"/>
        <v>Grand Total</v>
      </c>
      <c r="O30" s="7">
        <f t="shared" si="9"/>
        <v>208771.31</v>
      </c>
    </row>
  </sheetData>
  <mergeCells count="7">
    <mergeCell ref="T1:U1"/>
    <mergeCell ref="B1:C1"/>
    <mergeCell ref="E1:F1"/>
    <mergeCell ref="H1:I1"/>
    <mergeCell ref="K1:L1"/>
    <mergeCell ref="N1:O1"/>
    <mergeCell ref="Q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sales_data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Norman Gwangwava</cp:lastModifiedBy>
  <dcterms:created xsi:type="dcterms:W3CDTF">2025-01-09T17:40:39Z</dcterms:created>
  <dcterms:modified xsi:type="dcterms:W3CDTF">2025-03-06T20:15:25Z</dcterms:modified>
</cp:coreProperties>
</file>