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bo\OneDrive - University of Bristol\MyFiles-Migrated\Documents\phd\ant_array_test_rig\chamber_results\10Sept\"/>
    </mc:Choice>
  </mc:AlternateContent>
  <xr:revisionPtr revIDLastSave="3" documentId="13_ncr:1_{FD02DF2F-021D-43D4-941D-C84E8091DE95}" xr6:coauthVersionLast="45" xr6:coauthVersionMax="45" xr10:uidLastSave="{7589D283-75B4-485C-ABB2-1735AC094227}"/>
  <bookViews>
    <workbookView xWindow="-108" yWindow="-108" windowWidth="23256" windowHeight="12576" activeTab="6" xr2:uid="{ABDD987B-E289-4A29-A152-7DED8D710ED0}"/>
  </bookViews>
  <sheets>
    <sheet name="10" sheetId="2" r:id="rId1"/>
    <sheet name="20" sheetId="3" r:id="rId2"/>
    <sheet name="30" sheetId="4" r:id="rId3"/>
    <sheet name="40" sheetId="5" r:id="rId4"/>
    <sheet name="50" sheetId="6" r:id="rId5"/>
    <sheet name="all" sheetId="8" r:id="rId6"/>
    <sheet name="results" sheetId="1" r:id="rId7"/>
  </sheets>
  <definedNames>
    <definedName name="ExternalData_1" localSheetId="0" hidden="1">'10'!$A$1:$E$363</definedName>
    <definedName name="ExternalData_1" localSheetId="1" hidden="1">'20'!$A$1:$E$365</definedName>
    <definedName name="ExternalData_1" localSheetId="2" hidden="1">'30'!$A$1:$E$363</definedName>
    <definedName name="ExternalData_1" localSheetId="5" hidden="1">all!$A$1:$E$363</definedName>
    <definedName name="ExternalData_2" localSheetId="3" hidden="1">'40'!$A$1:$E$363</definedName>
    <definedName name="ExternalData_2" localSheetId="4" hidden="1">'50'!$A$1:$E$363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8" l="1"/>
  <c r="G4" i="8"/>
  <c r="F5" i="8"/>
  <c r="G5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G12" i="8"/>
  <c r="F13" i="8"/>
  <c r="G13" i="8"/>
  <c r="F14" i="8"/>
  <c r="G14" i="8"/>
  <c r="F15" i="8"/>
  <c r="G15" i="8"/>
  <c r="F16" i="8"/>
  <c r="G16" i="8"/>
  <c r="F17" i="8"/>
  <c r="G17" i="8"/>
  <c r="F18" i="8"/>
  <c r="G18" i="8"/>
  <c r="F19" i="8"/>
  <c r="G19" i="8"/>
  <c r="F20" i="8"/>
  <c r="G20" i="8"/>
  <c r="F21" i="8"/>
  <c r="G21" i="8"/>
  <c r="F22" i="8"/>
  <c r="G22" i="8"/>
  <c r="F23" i="8"/>
  <c r="G23" i="8"/>
  <c r="F24" i="8"/>
  <c r="G24" i="8"/>
  <c r="F25" i="8"/>
  <c r="G25" i="8"/>
  <c r="F26" i="8"/>
  <c r="G26" i="8"/>
  <c r="F27" i="8"/>
  <c r="G27" i="8"/>
  <c r="F28" i="8"/>
  <c r="G28" i="8"/>
  <c r="F29" i="8"/>
  <c r="G29" i="8"/>
  <c r="F30" i="8"/>
  <c r="G30" i="8"/>
  <c r="F31" i="8"/>
  <c r="G31" i="8"/>
  <c r="F32" i="8"/>
  <c r="G32" i="8"/>
  <c r="F33" i="8"/>
  <c r="G33" i="8"/>
  <c r="F34" i="8"/>
  <c r="G34" i="8"/>
  <c r="F35" i="8"/>
  <c r="G35" i="8"/>
  <c r="F36" i="8"/>
  <c r="G36" i="8"/>
  <c r="F37" i="8"/>
  <c r="G37" i="8"/>
  <c r="F38" i="8"/>
  <c r="G38" i="8"/>
  <c r="F39" i="8"/>
  <c r="G39" i="8"/>
  <c r="F40" i="8"/>
  <c r="G40" i="8"/>
  <c r="F41" i="8"/>
  <c r="G41" i="8"/>
  <c r="F42" i="8"/>
  <c r="G42" i="8"/>
  <c r="F43" i="8"/>
  <c r="G43" i="8"/>
  <c r="F44" i="8"/>
  <c r="G44" i="8"/>
  <c r="F45" i="8"/>
  <c r="G45" i="8"/>
  <c r="F46" i="8"/>
  <c r="G46" i="8"/>
  <c r="F47" i="8"/>
  <c r="G47" i="8"/>
  <c r="F48" i="8"/>
  <c r="G48" i="8"/>
  <c r="F49" i="8"/>
  <c r="G49" i="8"/>
  <c r="F50" i="8"/>
  <c r="G50" i="8"/>
  <c r="F51" i="8"/>
  <c r="G51" i="8"/>
  <c r="F52" i="8"/>
  <c r="G52" i="8"/>
  <c r="F53" i="8"/>
  <c r="G53" i="8"/>
  <c r="F54" i="8"/>
  <c r="G54" i="8"/>
  <c r="F55" i="8"/>
  <c r="G55" i="8"/>
  <c r="F56" i="8"/>
  <c r="G56" i="8"/>
  <c r="F57" i="8"/>
  <c r="G57" i="8"/>
  <c r="F58" i="8"/>
  <c r="G58" i="8"/>
  <c r="F59" i="8"/>
  <c r="G59" i="8"/>
  <c r="F60" i="8"/>
  <c r="G60" i="8"/>
  <c r="F61" i="8"/>
  <c r="G61" i="8"/>
  <c r="F62" i="8"/>
  <c r="G62" i="8"/>
  <c r="F63" i="8"/>
  <c r="G63" i="8"/>
  <c r="F64" i="8"/>
  <c r="G64" i="8"/>
  <c r="F65" i="8"/>
  <c r="G65" i="8"/>
  <c r="F66" i="8"/>
  <c r="G66" i="8"/>
  <c r="F67" i="8"/>
  <c r="G67" i="8"/>
  <c r="F68" i="8"/>
  <c r="G68" i="8"/>
  <c r="F69" i="8"/>
  <c r="G69" i="8"/>
  <c r="F70" i="8"/>
  <c r="G70" i="8"/>
  <c r="F71" i="8"/>
  <c r="G71" i="8"/>
  <c r="F72" i="8"/>
  <c r="G72" i="8"/>
  <c r="F73" i="8"/>
  <c r="G73" i="8"/>
  <c r="F74" i="8"/>
  <c r="G74" i="8"/>
  <c r="F75" i="8"/>
  <c r="G75" i="8"/>
  <c r="F76" i="8"/>
  <c r="G76" i="8"/>
  <c r="F77" i="8"/>
  <c r="G77" i="8"/>
  <c r="F78" i="8"/>
  <c r="G78" i="8"/>
  <c r="F79" i="8"/>
  <c r="G79" i="8"/>
  <c r="F80" i="8"/>
  <c r="G80" i="8"/>
  <c r="F81" i="8"/>
  <c r="G81" i="8"/>
  <c r="F82" i="8"/>
  <c r="G82" i="8"/>
  <c r="F83" i="8"/>
  <c r="G83" i="8"/>
  <c r="F84" i="8"/>
  <c r="G84" i="8"/>
  <c r="F85" i="8"/>
  <c r="G85" i="8"/>
  <c r="F86" i="8"/>
  <c r="G86" i="8"/>
  <c r="F87" i="8"/>
  <c r="G87" i="8"/>
  <c r="F88" i="8"/>
  <c r="G88" i="8"/>
  <c r="F89" i="8"/>
  <c r="G89" i="8"/>
  <c r="F90" i="8"/>
  <c r="G90" i="8"/>
  <c r="F91" i="8"/>
  <c r="G91" i="8"/>
  <c r="F92" i="8"/>
  <c r="G92" i="8"/>
  <c r="F93" i="8"/>
  <c r="G93" i="8"/>
  <c r="F94" i="8"/>
  <c r="G94" i="8"/>
  <c r="F95" i="8"/>
  <c r="G95" i="8"/>
  <c r="F96" i="8"/>
  <c r="G96" i="8"/>
  <c r="F97" i="8"/>
  <c r="G97" i="8"/>
  <c r="F98" i="8"/>
  <c r="G98" i="8"/>
  <c r="F99" i="8"/>
  <c r="G99" i="8"/>
  <c r="F100" i="8"/>
  <c r="G100" i="8"/>
  <c r="F101" i="8"/>
  <c r="G101" i="8"/>
  <c r="F102" i="8"/>
  <c r="G102" i="8"/>
  <c r="F103" i="8"/>
  <c r="G103" i="8"/>
  <c r="F104" i="8"/>
  <c r="G104" i="8"/>
  <c r="F105" i="8"/>
  <c r="G105" i="8"/>
  <c r="F106" i="8"/>
  <c r="G106" i="8"/>
  <c r="F107" i="8"/>
  <c r="G107" i="8"/>
  <c r="F108" i="8"/>
  <c r="G108" i="8"/>
  <c r="F109" i="8"/>
  <c r="G109" i="8"/>
  <c r="F110" i="8"/>
  <c r="G110" i="8"/>
  <c r="F111" i="8"/>
  <c r="G111" i="8"/>
  <c r="F112" i="8"/>
  <c r="G112" i="8"/>
  <c r="F113" i="8"/>
  <c r="G113" i="8"/>
  <c r="F114" i="8"/>
  <c r="G114" i="8"/>
  <c r="F115" i="8"/>
  <c r="G115" i="8"/>
  <c r="F116" i="8"/>
  <c r="G116" i="8"/>
  <c r="F117" i="8"/>
  <c r="G117" i="8"/>
  <c r="F118" i="8"/>
  <c r="G118" i="8"/>
  <c r="F119" i="8"/>
  <c r="G119" i="8"/>
  <c r="F120" i="8"/>
  <c r="G120" i="8"/>
  <c r="F121" i="8"/>
  <c r="G121" i="8"/>
  <c r="F122" i="8"/>
  <c r="G122" i="8"/>
  <c r="F123" i="8"/>
  <c r="G123" i="8"/>
  <c r="F124" i="8"/>
  <c r="G124" i="8"/>
  <c r="F125" i="8"/>
  <c r="G125" i="8"/>
  <c r="F126" i="8"/>
  <c r="G126" i="8"/>
  <c r="F127" i="8"/>
  <c r="G127" i="8"/>
  <c r="F128" i="8"/>
  <c r="G128" i="8"/>
  <c r="F129" i="8"/>
  <c r="G129" i="8"/>
  <c r="F130" i="8"/>
  <c r="G130" i="8"/>
  <c r="F131" i="8"/>
  <c r="G131" i="8"/>
  <c r="F132" i="8"/>
  <c r="G132" i="8"/>
  <c r="F133" i="8"/>
  <c r="G133" i="8"/>
  <c r="F134" i="8"/>
  <c r="G134" i="8"/>
  <c r="F135" i="8"/>
  <c r="G135" i="8"/>
  <c r="F136" i="8"/>
  <c r="G136" i="8"/>
  <c r="F137" i="8"/>
  <c r="G137" i="8"/>
  <c r="F138" i="8"/>
  <c r="G138" i="8"/>
  <c r="F139" i="8"/>
  <c r="G139" i="8"/>
  <c r="F140" i="8"/>
  <c r="G140" i="8"/>
  <c r="F141" i="8"/>
  <c r="G141" i="8"/>
  <c r="F142" i="8"/>
  <c r="G142" i="8"/>
  <c r="F143" i="8"/>
  <c r="G143" i="8"/>
  <c r="F144" i="8"/>
  <c r="G144" i="8"/>
  <c r="F145" i="8"/>
  <c r="G145" i="8"/>
  <c r="F146" i="8"/>
  <c r="G146" i="8"/>
  <c r="F147" i="8"/>
  <c r="G147" i="8"/>
  <c r="F148" i="8"/>
  <c r="G148" i="8"/>
  <c r="F149" i="8"/>
  <c r="G149" i="8"/>
  <c r="F150" i="8"/>
  <c r="G150" i="8"/>
  <c r="F151" i="8"/>
  <c r="G151" i="8"/>
  <c r="F152" i="8"/>
  <c r="G152" i="8"/>
  <c r="F153" i="8"/>
  <c r="G153" i="8"/>
  <c r="F154" i="8"/>
  <c r="G154" i="8"/>
  <c r="F155" i="8"/>
  <c r="G155" i="8"/>
  <c r="F156" i="8"/>
  <c r="G156" i="8"/>
  <c r="F157" i="8"/>
  <c r="G157" i="8"/>
  <c r="F158" i="8"/>
  <c r="G158" i="8"/>
  <c r="F159" i="8"/>
  <c r="G159" i="8"/>
  <c r="F160" i="8"/>
  <c r="G160" i="8"/>
  <c r="F161" i="8"/>
  <c r="G161" i="8"/>
  <c r="F162" i="8"/>
  <c r="G162" i="8"/>
  <c r="F163" i="8"/>
  <c r="G163" i="8"/>
  <c r="F164" i="8"/>
  <c r="G164" i="8"/>
  <c r="F165" i="8"/>
  <c r="G165" i="8"/>
  <c r="F166" i="8"/>
  <c r="G166" i="8"/>
  <c r="F167" i="8"/>
  <c r="G167" i="8"/>
  <c r="F168" i="8"/>
  <c r="G168" i="8"/>
  <c r="F169" i="8"/>
  <c r="G169" i="8"/>
  <c r="F170" i="8"/>
  <c r="G170" i="8"/>
  <c r="F171" i="8"/>
  <c r="G171" i="8"/>
  <c r="F172" i="8"/>
  <c r="G172" i="8"/>
  <c r="F173" i="8"/>
  <c r="G173" i="8"/>
  <c r="F174" i="8"/>
  <c r="G174" i="8"/>
  <c r="F175" i="8"/>
  <c r="G175" i="8"/>
  <c r="F176" i="8"/>
  <c r="G176" i="8"/>
  <c r="F177" i="8"/>
  <c r="G177" i="8"/>
  <c r="F178" i="8"/>
  <c r="G178" i="8"/>
  <c r="F179" i="8"/>
  <c r="G179" i="8"/>
  <c r="F180" i="8"/>
  <c r="G180" i="8"/>
  <c r="F181" i="8"/>
  <c r="G181" i="8"/>
  <c r="F182" i="8"/>
  <c r="G182" i="8"/>
  <c r="F183" i="8"/>
  <c r="G183" i="8"/>
  <c r="F184" i="8"/>
  <c r="G184" i="8"/>
  <c r="F185" i="8"/>
  <c r="G185" i="8"/>
  <c r="F186" i="8"/>
  <c r="G186" i="8"/>
  <c r="F187" i="8"/>
  <c r="G187" i="8"/>
  <c r="F188" i="8"/>
  <c r="G188" i="8"/>
  <c r="F189" i="8"/>
  <c r="G189" i="8"/>
  <c r="F190" i="8"/>
  <c r="G190" i="8"/>
  <c r="F191" i="8"/>
  <c r="G191" i="8"/>
  <c r="F192" i="8"/>
  <c r="G192" i="8"/>
  <c r="F193" i="8"/>
  <c r="G193" i="8"/>
  <c r="F194" i="8"/>
  <c r="G194" i="8"/>
  <c r="F195" i="8"/>
  <c r="G195" i="8"/>
  <c r="F196" i="8"/>
  <c r="G196" i="8"/>
  <c r="F197" i="8"/>
  <c r="G197" i="8"/>
  <c r="F198" i="8"/>
  <c r="G198" i="8"/>
  <c r="F199" i="8"/>
  <c r="G199" i="8"/>
  <c r="F200" i="8"/>
  <c r="G200" i="8"/>
  <c r="F201" i="8"/>
  <c r="G201" i="8"/>
  <c r="F202" i="8"/>
  <c r="G202" i="8"/>
  <c r="F203" i="8"/>
  <c r="G203" i="8"/>
  <c r="F204" i="8"/>
  <c r="G204" i="8"/>
  <c r="F205" i="8"/>
  <c r="G205" i="8"/>
  <c r="F206" i="8"/>
  <c r="G206" i="8"/>
  <c r="F207" i="8"/>
  <c r="G207" i="8"/>
  <c r="F208" i="8"/>
  <c r="G208" i="8"/>
  <c r="F209" i="8"/>
  <c r="G209" i="8"/>
  <c r="F210" i="8"/>
  <c r="G210" i="8"/>
  <c r="F211" i="8"/>
  <c r="G211" i="8"/>
  <c r="F212" i="8"/>
  <c r="G212" i="8"/>
  <c r="F213" i="8"/>
  <c r="G213" i="8"/>
  <c r="F214" i="8"/>
  <c r="G214" i="8"/>
  <c r="F215" i="8"/>
  <c r="G215" i="8"/>
  <c r="F216" i="8"/>
  <c r="G216" i="8"/>
  <c r="F217" i="8"/>
  <c r="G217" i="8"/>
  <c r="F218" i="8"/>
  <c r="G218" i="8"/>
  <c r="F219" i="8"/>
  <c r="G219" i="8"/>
  <c r="F220" i="8"/>
  <c r="G220" i="8"/>
  <c r="F221" i="8"/>
  <c r="G221" i="8"/>
  <c r="F222" i="8"/>
  <c r="G222" i="8"/>
  <c r="F223" i="8"/>
  <c r="G223" i="8"/>
  <c r="F224" i="8"/>
  <c r="G224" i="8"/>
  <c r="F225" i="8"/>
  <c r="G225" i="8"/>
  <c r="F226" i="8"/>
  <c r="G226" i="8"/>
  <c r="F227" i="8"/>
  <c r="G227" i="8"/>
  <c r="F228" i="8"/>
  <c r="G228" i="8"/>
  <c r="F229" i="8"/>
  <c r="G229" i="8"/>
  <c r="F230" i="8"/>
  <c r="G230" i="8"/>
  <c r="F231" i="8"/>
  <c r="G231" i="8"/>
  <c r="F232" i="8"/>
  <c r="G232" i="8"/>
  <c r="F233" i="8"/>
  <c r="G233" i="8"/>
  <c r="F234" i="8"/>
  <c r="G234" i="8"/>
  <c r="F235" i="8"/>
  <c r="G235" i="8"/>
  <c r="F236" i="8"/>
  <c r="G236" i="8"/>
  <c r="F237" i="8"/>
  <c r="G237" i="8"/>
  <c r="F238" i="8"/>
  <c r="G238" i="8"/>
  <c r="F239" i="8"/>
  <c r="G239" i="8"/>
  <c r="F240" i="8"/>
  <c r="G240" i="8"/>
  <c r="F241" i="8"/>
  <c r="G241" i="8"/>
  <c r="F242" i="8"/>
  <c r="G242" i="8"/>
  <c r="F243" i="8"/>
  <c r="G243" i="8"/>
  <c r="F244" i="8"/>
  <c r="G244" i="8"/>
  <c r="F245" i="8"/>
  <c r="G245" i="8"/>
  <c r="F246" i="8"/>
  <c r="G246" i="8"/>
  <c r="F247" i="8"/>
  <c r="G247" i="8"/>
  <c r="F248" i="8"/>
  <c r="G248" i="8"/>
  <c r="F249" i="8"/>
  <c r="G249" i="8"/>
  <c r="F250" i="8"/>
  <c r="G250" i="8"/>
  <c r="F251" i="8"/>
  <c r="G251" i="8"/>
  <c r="F252" i="8"/>
  <c r="G252" i="8"/>
  <c r="F253" i="8"/>
  <c r="G253" i="8"/>
  <c r="F254" i="8"/>
  <c r="G254" i="8"/>
  <c r="F255" i="8"/>
  <c r="G255" i="8"/>
  <c r="F256" i="8"/>
  <c r="G256" i="8"/>
  <c r="F257" i="8"/>
  <c r="G257" i="8"/>
  <c r="F258" i="8"/>
  <c r="G258" i="8"/>
  <c r="F259" i="8"/>
  <c r="G259" i="8"/>
  <c r="F260" i="8"/>
  <c r="G260" i="8"/>
  <c r="F261" i="8"/>
  <c r="G261" i="8"/>
  <c r="F262" i="8"/>
  <c r="G262" i="8"/>
  <c r="F263" i="8"/>
  <c r="G263" i="8"/>
  <c r="F264" i="8"/>
  <c r="G264" i="8"/>
  <c r="F265" i="8"/>
  <c r="G265" i="8"/>
  <c r="F266" i="8"/>
  <c r="G266" i="8"/>
  <c r="F267" i="8"/>
  <c r="G267" i="8"/>
  <c r="F268" i="8"/>
  <c r="G268" i="8"/>
  <c r="F269" i="8"/>
  <c r="G269" i="8"/>
  <c r="F270" i="8"/>
  <c r="G270" i="8"/>
  <c r="F271" i="8"/>
  <c r="G271" i="8"/>
  <c r="F272" i="8"/>
  <c r="G272" i="8"/>
  <c r="F273" i="8"/>
  <c r="G273" i="8"/>
  <c r="F274" i="8"/>
  <c r="G274" i="8"/>
  <c r="F275" i="8"/>
  <c r="G275" i="8"/>
  <c r="F276" i="8"/>
  <c r="G276" i="8"/>
  <c r="F277" i="8"/>
  <c r="G277" i="8"/>
  <c r="F278" i="8"/>
  <c r="G278" i="8"/>
  <c r="F279" i="8"/>
  <c r="G279" i="8"/>
  <c r="F280" i="8"/>
  <c r="G280" i="8"/>
  <c r="F281" i="8"/>
  <c r="G281" i="8"/>
  <c r="F282" i="8"/>
  <c r="G282" i="8"/>
  <c r="F283" i="8"/>
  <c r="G283" i="8"/>
  <c r="F284" i="8"/>
  <c r="G284" i="8"/>
  <c r="F285" i="8"/>
  <c r="G285" i="8"/>
  <c r="F286" i="8"/>
  <c r="G286" i="8"/>
  <c r="F287" i="8"/>
  <c r="G287" i="8"/>
  <c r="F288" i="8"/>
  <c r="G288" i="8"/>
  <c r="F289" i="8"/>
  <c r="G289" i="8"/>
  <c r="F290" i="8"/>
  <c r="G290" i="8"/>
  <c r="F291" i="8"/>
  <c r="G291" i="8"/>
  <c r="F292" i="8"/>
  <c r="G292" i="8"/>
  <c r="F293" i="8"/>
  <c r="G293" i="8"/>
  <c r="F294" i="8"/>
  <c r="G294" i="8"/>
  <c r="F295" i="8"/>
  <c r="G295" i="8"/>
  <c r="F296" i="8"/>
  <c r="G296" i="8"/>
  <c r="F297" i="8"/>
  <c r="G297" i="8"/>
  <c r="F298" i="8"/>
  <c r="G298" i="8"/>
  <c r="F299" i="8"/>
  <c r="G299" i="8"/>
  <c r="F300" i="8"/>
  <c r="G300" i="8"/>
  <c r="F301" i="8"/>
  <c r="G301" i="8"/>
  <c r="F302" i="8"/>
  <c r="G302" i="8"/>
  <c r="F303" i="8"/>
  <c r="G303" i="8"/>
  <c r="F304" i="8"/>
  <c r="G304" i="8"/>
  <c r="F305" i="8"/>
  <c r="G305" i="8"/>
  <c r="F306" i="8"/>
  <c r="G306" i="8"/>
  <c r="F307" i="8"/>
  <c r="G307" i="8"/>
  <c r="F308" i="8"/>
  <c r="G308" i="8"/>
  <c r="F309" i="8"/>
  <c r="G309" i="8"/>
  <c r="F310" i="8"/>
  <c r="G310" i="8"/>
  <c r="F311" i="8"/>
  <c r="G311" i="8"/>
  <c r="F312" i="8"/>
  <c r="G312" i="8"/>
  <c r="F313" i="8"/>
  <c r="G313" i="8"/>
  <c r="F314" i="8"/>
  <c r="G314" i="8"/>
  <c r="F315" i="8"/>
  <c r="G315" i="8"/>
  <c r="F316" i="8"/>
  <c r="G316" i="8"/>
  <c r="F317" i="8"/>
  <c r="G317" i="8"/>
  <c r="F318" i="8"/>
  <c r="G318" i="8"/>
  <c r="F319" i="8"/>
  <c r="G319" i="8"/>
  <c r="F320" i="8"/>
  <c r="G320" i="8"/>
  <c r="F321" i="8"/>
  <c r="G321" i="8"/>
  <c r="F322" i="8"/>
  <c r="G322" i="8"/>
  <c r="F323" i="8"/>
  <c r="G323" i="8"/>
  <c r="F324" i="8"/>
  <c r="G324" i="8"/>
  <c r="F325" i="8"/>
  <c r="G325" i="8"/>
  <c r="F326" i="8"/>
  <c r="G326" i="8"/>
  <c r="F327" i="8"/>
  <c r="G327" i="8"/>
  <c r="F328" i="8"/>
  <c r="G328" i="8"/>
  <c r="F329" i="8"/>
  <c r="G329" i="8"/>
  <c r="F330" i="8"/>
  <c r="G330" i="8"/>
  <c r="F331" i="8"/>
  <c r="G331" i="8"/>
  <c r="F332" i="8"/>
  <c r="G332" i="8"/>
  <c r="F333" i="8"/>
  <c r="G333" i="8"/>
  <c r="F334" i="8"/>
  <c r="G334" i="8"/>
  <c r="F335" i="8"/>
  <c r="G335" i="8"/>
  <c r="F336" i="8"/>
  <c r="G336" i="8"/>
  <c r="F337" i="8"/>
  <c r="G337" i="8"/>
  <c r="F338" i="8"/>
  <c r="G338" i="8"/>
  <c r="F339" i="8"/>
  <c r="G339" i="8"/>
  <c r="F340" i="8"/>
  <c r="G340" i="8"/>
  <c r="F341" i="8"/>
  <c r="G341" i="8"/>
  <c r="F342" i="8"/>
  <c r="G342" i="8"/>
  <c r="F343" i="8"/>
  <c r="G343" i="8"/>
  <c r="F344" i="8"/>
  <c r="G344" i="8"/>
  <c r="F345" i="8"/>
  <c r="G345" i="8"/>
  <c r="F346" i="8"/>
  <c r="G346" i="8"/>
  <c r="F347" i="8"/>
  <c r="G347" i="8"/>
  <c r="F348" i="8"/>
  <c r="G348" i="8"/>
  <c r="F349" i="8"/>
  <c r="G349" i="8"/>
  <c r="F350" i="8"/>
  <c r="G350" i="8"/>
  <c r="F351" i="8"/>
  <c r="G351" i="8"/>
  <c r="F352" i="8"/>
  <c r="G352" i="8"/>
  <c r="F353" i="8"/>
  <c r="G353" i="8"/>
  <c r="F354" i="8"/>
  <c r="G354" i="8"/>
  <c r="F355" i="8"/>
  <c r="G355" i="8"/>
  <c r="F356" i="8"/>
  <c r="G356" i="8"/>
  <c r="F357" i="8"/>
  <c r="G357" i="8"/>
  <c r="F358" i="8"/>
  <c r="G358" i="8"/>
  <c r="F359" i="8"/>
  <c r="G359" i="8"/>
  <c r="F360" i="8"/>
  <c r="G360" i="8"/>
  <c r="F361" i="8"/>
  <c r="G361" i="8"/>
  <c r="F362" i="8"/>
  <c r="G362" i="8"/>
  <c r="F363" i="8"/>
  <c r="G363" i="8"/>
  <c r="G3" i="8"/>
  <c r="F3" i="8"/>
  <c r="H88" i="3"/>
  <c r="J88" i="3"/>
  <c r="H225" i="3"/>
  <c r="I225" i="3"/>
  <c r="H343" i="3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F112" i="6"/>
  <c r="G112" i="6"/>
  <c r="F113" i="6"/>
  <c r="G113" i="6"/>
  <c r="F114" i="6"/>
  <c r="G114" i="6"/>
  <c r="F115" i="6"/>
  <c r="G115" i="6"/>
  <c r="F116" i="6"/>
  <c r="G116" i="6"/>
  <c r="F117" i="6"/>
  <c r="G117" i="6"/>
  <c r="F118" i="6"/>
  <c r="G118" i="6"/>
  <c r="F119" i="6"/>
  <c r="G119" i="6"/>
  <c r="F120" i="6"/>
  <c r="G120" i="6"/>
  <c r="F121" i="6"/>
  <c r="G121" i="6"/>
  <c r="F122" i="6"/>
  <c r="G122" i="6"/>
  <c r="F123" i="6"/>
  <c r="G123" i="6"/>
  <c r="F124" i="6"/>
  <c r="G124" i="6"/>
  <c r="F125" i="6"/>
  <c r="G125" i="6"/>
  <c r="F126" i="6"/>
  <c r="G126" i="6"/>
  <c r="F127" i="6"/>
  <c r="G127" i="6"/>
  <c r="F128" i="6"/>
  <c r="G128" i="6"/>
  <c r="F129" i="6"/>
  <c r="G129" i="6"/>
  <c r="F130" i="6"/>
  <c r="G130" i="6"/>
  <c r="F131" i="6"/>
  <c r="G131" i="6"/>
  <c r="F132" i="6"/>
  <c r="G132" i="6"/>
  <c r="F133" i="6"/>
  <c r="G133" i="6"/>
  <c r="F134" i="6"/>
  <c r="G134" i="6"/>
  <c r="F135" i="6"/>
  <c r="G135" i="6"/>
  <c r="F136" i="6"/>
  <c r="G136" i="6"/>
  <c r="F137" i="6"/>
  <c r="G137" i="6"/>
  <c r="F138" i="6"/>
  <c r="G138" i="6"/>
  <c r="F139" i="6"/>
  <c r="G139" i="6"/>
  <c r="F140" i="6"/>
  <c r="G140" i="6"/>
  <c r="F141" i="6"/>
  <c r="G141" i="6"/>
  <c r="F142" i="6"/>
  <c r="G142" i="6"/>
  <c r="F143" i="6"/>
  <c r="G143" i="6"/>
  <c r="F144" i="6"/>
  <c r="G144" i="6"/>
  <c r="F145" i="6"/>
  <c r="G145" i="6"/>
  <c r="F146" i="6"/>
  <c r="G146" i="6"/>
  <c r="F147" i="6"/>
  <c r="G147" i="6"/>
  <c r="F148" i="6"/>
  <c r="G148" i="6"/>
  <c r="F149" i="6"/>
  <c r="G149" i="6"/>
  <c r="F150" i="6"/>
  <c r="G150" i="6"/>
  <c r="F151" i="6"/>
  <c r="G151" i="6"/>
  <c r="F152" i="6"/>
  <c r="G152" i="6"/>
  <c r="F153" i="6"/>
  <c r="G153" i="6"/>
  <c r="F154" i="6"/>
  <c r="G154" i="6"/>
  <c r="F155" i="6"/>
  <c r="G155" i="6"/>
  <c r="F156" i="6"/>
  <c r="G156" i="6"/>
  <c r="F157" i="6"/>
  <c r="G157" i="6"/>
  <c r="F158" i="6"/>
  <c r="G158" i="6"/>
  <c r="F159" i="6"/>
  <c r="G159" i="6"/>
  <c r="F160" i="6"/>
  <c r="G160" i="6"/>
  <c r="F161" i="6"/>
  <c r="G161" i="6"/>
  <c r="F162" i="6"/>
  <c r="G162" i="6"/>
  <c r="F163" i="6"/>
  <c r="G163" i="6"/>
  <c r="F164" i="6"/>
  <c r="G164" i="6"/>
  <c r="F165" i="6"/>
  <c r="G165" i="6"/>
  <c r="F166" i="6"/>
  <c r="G166" i="6"/>
  <c r="F167" i="6"/>
  <c r="G167" i="6"/>
  <c r="F168" i="6"/>
  <c r="G168" i="6"/>
  <c r="F169" i="6"/>
  <c r="G169" i="6"/>
  <c r="F170" i="6"/>
  <c r="G170" i="6"/>
  <c r="F171" i="6"/>
  <c r="G171" i="6"/>
  <c r="F172" i="6"/>
  <c r="G172" i="6"/>
  <c r="F173" i="6"/>
  <c r="G173" i="6"/>
  <c r="F174" i="6"/>
  <c r="G174" i="6"/>
  <c r="F175" i="6"/>
  <c r="G175" i="6"/>
  <c r="F176" i="6"/>
  <c r="G176" i="6"/>
  <c r="F177" i="6"/>
  <c r="G177" i="6"/>
  <c r="F178" i="6"/>
  <c r="G178" i="6"/>
  <c r="F179" i="6"/>
  <c r="G179" i="6"/>
  <c r="F180" i="6"/>
  <c r="G180" i="6"/>
  <c r="F181" i="6"/>
  <c r="G181" i="6"/>
  <c r="F182" i="6"/>
  <c r="G182" i="6"/>
  <c r="F183" i="6"/>
  <c r="G183" i="6"/>
  <c r="F184" i="6"/>
  <c r="G184" i="6"/>
  <c r="F185" i="6"/>
  <c r="G185" i="6"/>
  <c r="F186" i="6"/>
  <c r="G186" i="6"/>
  <c r="F187" i="6"/>
  <c r="G187" i="6"/>
  <c r="F188" i="6"/>
  <c r="G188" i="6"/>
  <c r="F189" i="6"/>
  <c r="G189" i="6"/>
  <c r="F190" i="6"/>
  <c r="G190" i="6"/>
  <c r="F191" i="6"/>
  <c r="G191" i="6"/>
  <c r="F192" i="6"/>
  <c r="G192" i="6"/>
  <c r="F193" i="6"/>
  <c r="G193" i="6"/>
  <c r="F194" i="6"/>
  <c r="G194" i="6"/>
  <c r="F195" i="6"/>
  <c r="G195" i="6"/>
  <c r="F196" i="6"/>
  <c r="G196" i="6"/>
  <c r="F197" i="6"/>
  <c r="G197" i="6"/>
  <c r="F198" i="6"/>
  <c r="G198" i="6"/>
  <c r="F199" i="6"/>
  <c r="G199" i="6"/>
  <c r="F200" i="6"/>
  <c r="G200" i="6"/>
  <c r="F201" i="6"/>
  <c r="G201" i="6"/>
  <c r="F202" i="6"/>
  <c r="G202" i="6"/>
  <c r="F203" i="6"/>
  <c r="G203" i="6"/>
  <c r="F204" i="6"/>
  <c r="G204" i="6"/>
  <c r="F205" i="6"/>
  <c r="G205" i="6"/>
  <c r="F206" i="6"/>
  <c r="G206" i="6"/>
  <c r="F207" i="6"/>
  <c r="G207" i="6"/>
  <c r="F208" i="6"/>
  <c r="G208" i="6"/>
  <c r="F209" i="6"/>
  <c r="G209" i="6"/>
  <c r="F210" i="6"/>
  <c r="G210" i="6"/>
  <c r="F211" i="6"/>
  <c r="G211" i="6"/>
  <c r="F212" i="6"/>
  <c r="G212" i="6"/>
  <c r="F213" i="6"/>
  <c r="G213" i="6"/>
  <c r="F214" i="6"/>
  <c r="G214" i="6"/>
  <c r="F215" i="6"/>
  <c r="G215" i="6"/>
  <c r="F216" i="6"/>
  <c r="G216" i="6"/>
  <c r="F217" i="6"/>
  <c r="G217" i="6"/>
  <c r="F218" i="6"/>
  <c r="G218" i="6"/>
  <c r="F219" i="6"/>
  <c r="G219" i="6"/>
  <c r="F220" i="6"/>
  <c r="G220" i="6"/>
  <c r="F221" i="6"/>
  <c r="G221" i="6"/>
  <c r="F222" i="6"/>
  <c r="G222" i="6"/>
  <c r="F223" i="6"/>
  <c r="G223" i="6"/>
  <c r="F224" i="6"/>
  <c r="G224" i="6"/>
  <c r="F225" i="6"/>
  <c r="G225" i="6"/>
  <c r="F226" i="6"/>
  <c r="G226" i="6"/>
  <c r="F227" i="6"/>
  <c r="G227" i="6"/>
  <c r="F228" i="6"/>
  <c r="G228" i="6"/>
  <c r="F229" i="6"/>
  <c r="G229" i="6"/>
  <c r="F230" i="6"/>
  <c r="G230" i="6"/>
  <c r="F231" i="6"/>
  <c r="G231" i="6"/>
  <c r="F232" i="6"/>
  <c r="G232" i="6"/>
  <c r="F233" i="6"/>
  <c r="G233" i="6"/>
  <c r="F234" i="6"/>
  <c r="G234" i="6"/>
  <c r="F235" i="6"/>
  <c r="G235" i="6"/>
  <c r="F236" i="6"/>
  <c r="G236" i="6"/>
  <c r="F237" i="6"/>
  <c r="G237" i="6"/>
  <c r="F238" i="6"/>
  <c r="G238" i="6"/>
  <c r="F239" i="6"/>
  <c r="G239" i="6"/>
  <c r="F240" i="6"/>
  <c r="G240" i="6"/>
  <c r="F241" i="6"/>
  <c r="G241" i="6"/>
  <c r="F242" i="6"/>
  <c r="G242" i="6"/>
  <c r="F243" i="6"/>
  <c r="G243" i="6"/>
  <c r="F244" i="6"/>
  <c r="G244" i="6"/>
  <c r="F245" i="6"/>
  <c r="G245" i="6"/>
  <c r="F246" i="6"/>
  <c r="G246" i="6"/>
  <c r="F247" i="6"/>
  <c r="G247" i="6"/>
  <c r="F248" i="6"/>
  <c r="G248" i="6"/>
  <c r="F249" i="6"/>
  <c r="G249" i="6"/>
  <c r="F250" i="6"/>
  <c r="G250" i="6"/>
  <c r="F251" i="6"/>
  <c r="G251" i="6"/>
  <c r="F252" i="6"/>
  <c r="G252" i="6"/>
  <c r="F253" i="6"/>
  <c r="G253" i="6"/>
  <c r="F254" i="6"/>
  <c r="G254" i="6"/>
  <c r="F255" i="6"/>
  <c r="G255" i="6"/>
  <c r="F256" i="6"/>
  <c r="G256" i="6"/>
  <c r="F257" i="6"/>
  <c r="G257" i="6"/>
  <c r="F258" i="6"/>
  <c r="G258" i="6"/>
  <c r="F259" i="6"/>
  <c r="G259" i="6"/>
  <c r="F260" i="6"/>
  <c r="G260" i="6"/>
  <c r="F261" i="6"/>
  <c r="G261" i="6"/>
  <c r="F262" i="6"/>
  <c r="G262" i="6"/>
  <c r="F263" i="6"/>
  <c r="G263" i="6"/>
  <c r="F264" i="6"/>
  <c r="G264" i="6"/>
  <c r="F265" i="6"/>
  <c r="G265" i="6"/>
  <c r="F266" i="6"/>
  <c r="G266" i="6"/>
  <c r="F267" i="6"/>
  <c r="G267" i="6"/>
  <c r="F268" i="6"/>
  <c r="G268" i="6"/>
  <c r="F269" i="6"/>
  <c r="G269" i="6"/>
  <c r="F270" i="6"/>
  <c r="G270" i="6"/>
  <c r="F271" i="6"/>
  <c r="G271" i="6"/>
  <c r="F272" i="6"/>
  <c r="G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G290" i="6"/>
  <c r="F291" i="6"/>
  <c r="G291" i="6"/>
  <c r="F292" i="6"/>
  <c r="G292" i="6"/>
  <c r="F293" i="6"/>
  <c r="G293" i="6"/>
  <c r="F294" i="6"/>
  <c r="G294" i="6"/>
  <c r="F295" i="6"/>
  <c r="G295" i="6"/>
  <c r="F296" i="6"/>
  <c r="G296" i="6"/>
  <c r="F297" i="6"/>
  <c r="G297" i="6"/>
  <c r="F298" i="6"/>
  <c r="G298" i="6"/>
  <c r="F299" i="6"/>
  <c r="G299" i="6"/>
  <c r="F300" i="6"/>
  <c r="G300" i="6"/>
  <c r="F301" i="6"/>
  <c r="G301" i="6"/>
  <c r="F302" i="6"/>
  <c r="G302" i="6"/>
  <c r="F303" i="6"/>
  <c r="G303" i="6"/>
  <c r="F304" i="6"/>
  <c r="G304" i="6"/>
  <c r="F305" i="6"/>
  <c r="G305" i="6"/>
  <c r="F306" i="6"/>
  <c r="G306" i="6"/>
  <c r="F307" i="6"/>
  <c r="G307" i="6"/>
  <c r="F308" i="6"/>
  <c r="G308" i="6"/>
  <c r="F309" i="6"/>
  <c r="G309" i="6"/>
  <c r="F310" i="6"/>
  <c r="G310" i="6"/>
  <c r="F311" i="6"/>
  <c r="G311" i="6"/>
  <c r="F312" i="6"/>
  <c r="G312" i="6"/>
  <c r="F313" i="6"/>
  <c r="G313" i="6"/>
  <c r="F314" i="6"/>
  <c r="G314" i="6"/>
  <c r="F315" i="6"/>
  <c r="G315" i="6"/>
  <c r="F316" i="6"/>
  <c r="G316" i="6"/>
  <c r="F317" i="6"/>
  <c r="G317" i="6"/>
  <c r="F318" i="6"/>
  <c r="G318" i="6"/>
  <c r="F319" i="6"/>
  <c r="G319" i="6"/>
  <c r="F320" i="6"/>
  <c r="G320" i="6"/>
  <c r="F321" i="6"/>
  <c r="G321" i="6"/>
  <c r="F322" i="6"/>
  <c r="G322" i="6"/>
  <c r="F323" i="6"/>
  <c r="G323" i="6"/>
  <c r="F324" i="6"/>
  <c r="G324" i="6"/>
  <c r="F325" i="6"/>
  <c r="G325" i="6"/>
  <c r="F326" i="6"/>
  <c r="G326" i="6"/>
  <c r="F327" i="6"/>
  <c r="G327" i="6"/>
  <c r="F328" i="6"/>
  <c r="G328" i="6"/>
  <c r="F329" i="6"/>
  <c r="G329" i="6"/>
  <c r="F330" i="6"/>
  <c r="G330" i="6"/>
  <c r="F331" i="6"/>
  <c r="G331" i="6"/>
  <c r="F332" i="6"/>
  <c r="G332" i="6"/>
  <c r="F333" i="6"/>
  <c r="G333" i="6"/>
  <c r="F334" i="6"/>
  <c r="G334" i="6"/>
  <c r="F335" i="6"/>
  <c r="G335" i="6"/>
  <c r="F336" i="6"/>
  <c r="G336" i="6"/>
  <c r="F337" i="6"/>
  <c r="G337" i="6"/>
  <c r="F338" i="6"/>
  <c r="G338" i="6"/>
  <c r="F339" i="6"/>
  <c r="G339" i="6"/>
  <c r="F340" i="6"/>
  <c r="G340" i="6"/>
  <c r="F341" i="6"/>
  <c r="G341" i="6"/>
  <c r="F342" i="6"/>
  <c r="G342" i="6"/>
  <c r="F343" i="6"/>
  <c r="G343" i="6"/>
  <c r="F344" i="6"/>
  <c r="G344" i="6"/>
  <c r="F345" i="6"/>
  <c r="G345" i="6"/>
  <c r="F346" i="6"/>
  <c r="G346" i="6"/>
  <c r="F347" i="6"/>
  <c r="G347" i="6"/>
  <c r="F348" i="6"/>
  <c r="G348" i="6"/>
  <c r="F349" i="6"/>
  <c r="G349" i="6"/>
  <c r="F350" i="6"/>
  <c r="G350" i="6"/>
  <c r="F351" i="6"/>
  <c r="G351" i="6"/>
  <c r="F352" i="6"/>
  <c r="G352" i="6"/>
  <c r="F353" i="6"/>
  <c r="G353" i="6"/>
  <c r="F354" i="6"/>
  <c r="G354" i="6"/>
  <c r="F355" i="6"/>
  <c r="G355" i="6"/>
  <c r="F356" i="6"/>
  <c r="G356" i="6"/>
  <c r="F357" i="6"/>
  <c r="G357" i="6"/>
  <c r="F358" i="6"/>
  <c r="G358" i="6"/>
  <c r="F359" i="6"/>
  <c r="G359" i="6"/>
  <c r="F360" i="6"/>
  <c r="G360" i="6"/>
  <c r="F361" i="6"/>
  <c r="G361" i="6"/>
  <c r="F362" i="6"/>
  <c r="G362" i="6"/>
  <c r="F363" i="6"/>
  <c r="G363" i="6"/>
  <c r="G3" i="6"/>
  <c r="F3" i="6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F68" i="5"/>
  <c r="G68" i="5"/>
  <c r="F69" i="5"/>
  <c r="G69" i="5"/>
  <c r="F70" i="5"/>
  <c r="G70" i="5"/>
  <c r="F71" i="5"/>
  <c r="G71" i="5"/>
  <c r="F72" i="5"/>
  <c r="G72" i="5"/>
  <c r="F73" i="5"/>
  <c r="G73" i="5"/>
  <c r="F74" i="5"/>
  <c r="G74" i="5"/>
  <c r="F75" i="5"/>
  <c r="G75" i="5"/>
  <c r="F76" i="5"/>
  <c r="G76" i="5"/>
  <c r="F77" i="5"/>
  <c r="G77" i="5"/>
  <c r="F78" i="5"/>
  <c r="G78" i="5"/>
  <c r="F79" i="5"/>
  <c r="G79" i="5"/>
  <c r="F80" i="5"/>
  <c r="G80" i="5"/>
  <c r="F81" i="5"/>
  <c r="G81" i="5"/>
  <c r="F82" i="5"/>
  <c r="G82" i="5"/>
  <c r="F83" i="5"/>
  <c r="G83" i="5"/>
  <c r="F84" i="5"/>
  <c r="G84" i="5"/>
  <c r="F85" i="5"/>
  <c r="G85" i="5"/>
  <c r="F86" i="5"/>
  <c r="G86" i="5"/>
  <c r="F87" i="5"/>
  <c r="G87" i="5"/>
  <c r="F88" i="5"/>
  <c r="G88" i="5"/>
  <c r="F89" i="5"/>
  <c r="G89" i="5"/>
  <c r="F90" i="5"/>
  <c r="G90" i="5"/>
  <c r="F91" i="5"/>
  <c r="G91" i="5"/>
  <c r="F92" i="5"/>
  <c r="G92" i="5"/>
  <c r="F93" i="5"/>
  <c r="G93" i="5"/>
  <c r="F94" i="5"/>
  <c r="G94" i="5"/>
  <c r="F95" i="5"/>
  <c r="G95" i="5"/>
  <c r="F96" i="5"/>
  <c r="G96" i="5"/>
  <c r="F97" i="5"/>
  <c r="G97" i="5"/>
  <c r="F98" i="5"/>
  <c r="G98" i="5"/>
  <c r="F99" i="5"/>
  <c r="G99" i="5"/>
  <c r="F100" i="5"/>
  <c r="G100" i="5"/>
  <c r="F101" i="5"/>
  <c r="G101" i="5"/>
  <c r="F102" i="5"/>
  <c r="G102" i="5"/>
  <c r="F103" i="5"/>
  <c r="G103" i="5"/>
  <c r="F104" i="5"/>
  <c r="G104" i="5"/>
  <c r="F105" i="5"/>
  <c r="G105" i="5"/>
  <c r="F106" i="5"/>
  <c r="G106" i="5"/>
  <c r="F107" i="5"/>
  <c r="G107" i="5"/>
  <c r="F108" i="5"/>
  <c r="G108" i="5"/>
  <c r="F109" i="5"/>
  <c r="G109" i="5"/>
  <c r="F110" i="5"/>
  <c r="G110" i="5"/>
  <c r="F111" i="5"/>
  <c r="G111" i="5"/>
  <c r="F112" i="5"/>
  <c r="G112" i="5"/>
  <c r="F113" i="5"/>
  <c r="G113" i="5"/>
  <c r="F114" i="5"/>
  <c r="G114" i="5"/>
  <c r="F115" i="5"/>
  <c r="G115" i="5"/>
  <c r="F116" i="5"/>
  <c r="G116" i="5"/>
  <c r="F117" i="5"/>
  <c r="G117" i="5"/>
  <c r="F118" i="5"/>
  <c r="G118" i="5"/>
  <c r="F119" i="5"/>
  <c r="G119" i="5"/>
  <c r="F120" i="5"/>
  <c r="G120" i="5"/>
  <c r="F121" i="5"/>
  <c r="G121" i="5"/>
  <c r="F122" i="5"/>
  <c r="G122" i="5"/>
  <c r="F123" i="5"/>
  <c r="G123" i="5"/>
  <c r="F124" i="5"/>
  <c r="G124" i="5"/>
  <c r="F125" i="5"/>
  <c r="G125" i="5"/>
  <c r="F126" i="5"/>
  <c r="G126" i="5"/>
  <c r="F127" i="5"/>
  <c r="G127" i="5"/>
  <c r="F128" i="5"/>
  <c r="G128" i="5"/>
  <c r="F129" i="5"/>
  <c r="G129" i="5"/>
  <c r="F130" i="5"/>
  <c r="G130" i="5"/>
  <c r="F131" i="5"/>
  <c r="G131" i="5"/>
  <c r="F132" i="5"/>
  <c r="G132" i="5"/>
  <c r="F133" i="5"/>
  <c r="G133" i="5"/>
  <c r="F134" i="5"/>
  <c r="G134" i="5"/>
  <c r="F135" i="5"/>
  <c r="G135" i="5"/>
  <c r="F136" i="5"/>
  <c r="G136" i="5"/>
  <c r="F137" i="5"/>
  <c r="G137" i="5"/>
  <c r="F138" i="5"/>
  <c r="G138" i="5"/>
  <c r="F139" i="5"/>
  <c r="G139" i="5"/>
  <c r="F140" i="5"/>
  <c r="G140" i="5"/>
  <c r="F141" i="5"/>
  <c r="G141" i="5"/>
  <c r="F142" i="5"/>
  <c r="G142" i="5"/>
  <c r="F143" i="5"/>
  <c r="G143" i="5"/>
  <c r="F144" i="5"/>
  <c r="G144" i="5"/>
  <c r="F145" i="5"/>
  <c r="G145" i="5"/>
  <c r="F146" i="5"/>
  <c r="G146" i="5"/>
  <c r="F147" i="5"/>
  <c r="G147" i="5"/>
  <c r="F148" i="5"/>
  <c r="G148" i="5"/>
  <c r="F149" i="5"/>
  <c r="G149" i="5"/>
  <c r="F150" i="5"/>
  <c r="G150" i="5"/>
  <c r="F151" i="5"/>
  <c r="G151" i="5"/>
  <c r="F152" i="5"/>
  <c r="G152" i="5"/>
  <c r="F153" i="5"/>
  <c r="G153" i="5"/>
  <c r="F154" i="5"/>
  <c r="G154" i="5"/>
  <c r="F155" i="5"/>
  <c r="G155" i="5"/>
  <c r="F156" i="5"/>
  <c r="G156" i="5"/>
  <c r="F157" i="5"/>
  <c r="G157" i="5"/>
  <c r="F158" i="5"/>
  <c r="G158" i="5"/>
  <c r="F159" i="5"/>
  <c r="G159" i="5"/>
  <c r="F160" i="5"/>
  <c r="G160" i="5"/>
  <c r="F161" i="5"/>
  <c r="G161" i="5"/>
  <c r="F162" i="5"/>
  <c r="G162" i="5"/>
  <c r="F163" i="5"/>
  <c r="G163" i="5"/>
  <c r="F164" i="5"/>
  <c r="G164" i="5"/>
  <c r="F165" i="5"/>
  <c r="G165" i="5"/>
  <c r="F166" i="5"/>
  <c r="G166" i="5"/>
  <c r="F167" i="5"/>
  <c r="G167" i="5"/>
  <c r="F168" i="5"/>
  <c r="G168" i="5"/>
  <c r="F169" i="5"/>
  <c r="G169" i="5"/>
  <c r="F170" i="5"/>
  <c r="G170" i="5"/>
  <c r="F171" i="5"/>
  <c r="G171" i="5"/>
  <c r="F172" i="5"/>
  <c r="G172" i="5"/>
  <c r="F173" i="5"/>
  <c r="G173" i="5"/>
  <c r="F174" i="5"/>
  <c r="G174" i="5"/>
  <c r="F175" i="5"/>
  <c r="G175" i="5"/>
  <c r="F176" i="5"/>
  <c r="G176" i="5"/>
  <c r="F177" i="5"/>
  <c r="G177" i="5"/>
  <c r="F178" i="5"/>
  <c r="G178" i="5"/>
  <c r="F179" i="5"/>
  <c r="G179" i="5"/>
  <c r="F180" i="5"/>
  <c r="G180" i="5"/>
  <c r="F181" i="5"/>
  <c r="G181" i="5"/>
  <c r="F182" i="5"/>
  <c r="G182" i="5"/>
  <c r="F183" i="5"/>
  <c r="G183" i="5"/>
  <c r="F184" i="5"/>
  <c r="G184" i="5"/>
  <c r="F185" i="5"/>
  <c r="G185" i="5"/>
  <c r="F186" i="5"/>
  <c r="G186" i="5"/>
  <c r="F187" i="5"/>
  <c r="G187" i="5"/>
  <c r="F188" i="5"/>
  <c r="G188" i="5"/>
  <c r="F189" i="5"/>
  <c r="G189" i="5"/>
  <c r="F190" i="5"/>
  <c r="G190" i="5"/>
  <c r="F191" i="5"/>
  <c r="G191" i="5"/>
  <c r="F192" i="5"/>
  <c r="G192" i="5"/>
  <c r="F193" i="5"/>
  <c r="G193" i="5"/>
  <c r="F194" i="5"/>
  <c r="G194" i="5"/>
  <c r="F195" i="5"/>
  <c r="G195" i="5"/>
  <c r="F196" i="5"/>
  <c r="G196" i="5"/>
  <c r="F197" i="5"/>
  <c r="G197" i="5"/>
  <c r="F198" i="5"/>
  <c r="G198" i="5"/>
  <c r="F199" i="5"/>
  <c r="G199" i="5"/>
  <c r="F200" i="5"/>
  <c r="G200" i="5"/>
  <c r="F201" i="5"/>
  <c r="G201" i="5"/>
  <c r="F202" i="5"/>
  <c r="G202" i="5"/>
  <c r="F203" i="5"/>
  <c r="G203" i="5"/>
  <c r="F204" i="5"/>
  <c r="G204" i="5"/>
  <c r="F205" i="5"/>
  <c r="G205" i="5"/>
  <c r="F206" i="5"/>
  <c r="G206" i="5"/>
  <c r="F207" i="5"/>
  <c r="G207" i="5"/>
  <c r="F208" i="5"/>
  <c r="G208" i="5"/>
  <c r="F209" i="5"/>
  <c r="G209" i="5"/>
  <c r="F210" i="5"/>
  <c r="G210" i="5"/>
  <c r="F211" i="5"/>
  <c r="G211" i="5"/>
  <c r="F212" i="5"/>
  <c r="G212" i="5"/>
  <c r="F213" i="5"/>
  <c r="G213" i="5"/>
  <c r="F214" i="5"/>
  <c r="G214" i="5"/>
  <c r="F215" i="5"/>
  <c r="G215" i="5"/>
  <c r="F216" i="5"/>
  <c r="G216" i="5"/>
  <c r="F217" i="5"/>
  <c r="G217" i="5"/>
  <c r="F218" i="5"/>
  <c r="G218" i="5"/>
  <c r="F219" i="5"/>
  <c r="G219" i="5"/>
  <c r="F220" i="5"/>
  <c r="G220" i="5"/>
  <c r="F221" i="5"/>
  <c r="G221" i="5"/>
  <c r="F222" i="5"/>
  <c r="G222" i="5"/>
  <c r="F223" i="5"/>
  <c r="G223" i="5"/>
  <c r="F224" i="5"/>
  <c r="G224" i="5"/>
  <c r="F225" i="5"/>
  <c r="G225" i="5"/>
  <c r="F226" i="5"/>
  <c r="G226" i="5"/>
  <c r="F227" i="5"/>
  <c r="G227" i="5"/>
  <c r="F228" i="5"/>
  <c r="G228" i="5"/>
  <c r="F229" i="5"/>
  <c r="G229" i="5"/>
  <c r="F230" i="5"/>
  <c r="G230" i="5"/>
  <c r="F231" i="5"/>
  <c r="G231" i="5"/>
  <c r="F232" i="5"/>
  <c r="G232" i="5"/>
  <c r="F233" i="5"/>
  <c r="G233" i="5"/>
  <c r="F234" i="5"/>
  <c r="G234" i="5"/>
  <c r="F235" i="5"/>
  <c r="G235" i="5"/>
  <c r="F236" i="5"/>
  <c r="G236" i="5"/>
  <c r="F237" i="5"/>
  <c r="G237" i="5"/>
  <c r="F238" i="5"/>
  <c r="G238" i="5"/>
  <c r="F239" i="5"/>
  <c r="G239" i="5"/>
  <c r="F240" i="5"/>
  <c r="G240" i="5"/>
  <c r="F241" i="5"/>
  <c r="G241" i="5"/>
  <c r="F242" i="5"/>
  <c r="G242" i="5"/>
  <c r="F243" i="5"/>
  <c r="G243" i="5"/>
  <c r="F244" i="5"/>
  <c r="G244" i="5"/>
  <c r="F245" i="5"/>
  <c r="G245" i="5"/>
  <c r="F246" i="5"/>
  <c r="G246" i="5"/>
  <c r="F247" i="5"/>
  <c r="G247" i="5"/>
  <c r="F248" i="5"/>
  <c r="G248" i="5"/>
  <c r="F249" i="5"/>
  <c r="G249" i="5"/>
  <c r="F250" i="5"/>
  <c r="G250" i="5"/>
  <c r="F251" i="5"/>
  <c r="G251" i="5"/>
  <c r="F252" i="5"/>
  <c r="G252" i="5"/>
  <c r="F253" i="5"/>
  <c r="G253" i="5"/>
  <c r="F254" i="5"/>
  <c r="G254" i="5"/>
  <c r="F255" i="5"/>
  <c r="G255" i="5"/>
  <c r="F256" i="5"/>
  <c r="G256" i="5"/>
  <c r="F257" i="5"/>
  <c r="G257" i="5"/>
  <c r="F258" i="5"/>
  <c r="G258" i="5"/>
  <c r="F259" i="5"/>
  <c r="G259" i="5"/>
  <c r="F260" i="5"/>
  <c r="G260" i="5"/>
  <c r="F261" i="5"/>
  <c r="G261" i="5"/>
  <c r="F262" i="5"/>
  <c r="G262" i="5"/>
  <c r="F263" i="5"/>
  <c r="G263" i="5"/>
  <c r="F264" i="5"/>
  <c r="G264" i="5"/>
  <c r="F265" i="5"/>
  <c r="G265" i="5"/>
  <c r="F266" i="5"/>
  <c r="G266" i="5"/>
  <c r="F267" i="5"/>
  <c r="G267" i="5"/>
  <c r="F268" i="5"/>
  <c r="G268" i="5"/>
  <c r="F269" i="5"/>
  <c r="G269" i="5"/>
  <c r="F270" i="5"/>
  <c r="G270" i="5"/>
  <c r="F271" i="5"/>
  <c r="G271" i="5"/>
  <c r="F272" i="5"/>
  <c r="G272" i="5"/>
  <c r="F273" i="5"/>
  <c r="G273" i="5"/>
  <c r="F274" i="5"/>
  <c r="G274" i="5"/>
  <c r="F275" i="5"/>
  <c r="G275" i="5"/>
  <c r="F276" i="5"/>
  <c r="G276" i="5"/>
  <c r="F277" i="5"/>
  <c r="G277" i="5"/>
  <c r="F278" i="5"/>
  <c r="G278" i="5"/>
  <c r="F279" i="5"/>
  <c r="G279" i="5"/>
  <c r="F280" i="5"/>
  <c r="G280" i="5"/>
  <c r="F281" i="5"/>
  <c r="G281" i="5"/>
  <c r="F282" i="5"/>
  <c r="G282" i="5"/>
  <c r="F283" i="5"/>
  <c r="G283" i="5"/>
  <c r="F284" i="5"/>
  <c r="G284" i="5"/>
  <c r="F285" i="5"/>
  <c r="G285" i="5"/>
  <c r="F286" i="5"/>
  <c r="G286" i="5"/>
  <c r="F287" i="5"/>
  <c r="G287" i="5"/>
  <c r="F288" i="5"/>
  <c r="G288" i="5"/>
  <c r="F289" i="5"/>
  <c r="G289" i="5"/>
  <c r="F290" i="5"/>
  <c r="G290" i="5"/>
  <c r="F291" i="5"/>
  <c r="G291" i="5"/>
  <c r="F292" i="5"/>
  <c r="G292" i="5"/>
  <c r="F293" i="5"/>
  <c r="G293" i="5"/>
  <c r="F294" i="5"/>
  <c r="G294" i="5"/>
  <c r="F295" i="5"/>
  <c r="G295" i="5"/>
  <c r="F296" i="5"/>
  <c r="G296" i="5"/>
  <c r="F297" i="5"/>
  <c r="G297" i="5"/>
  <c r="F298" i="5"/>
  <c r="G298" i="5"/>
  <c r="F299" i="5"/>
  <c r="G299" i="5"/>
  <c r="F300" i="5"/>
  <c r="G300" i="5"/>
  <c r="F301" i="5"/>
  <c r="G301" i="5"/>
  <c r="F302" i="5"/>
  <c r="G302" i="5"/>
  <c r="F303" i="5"/>
  <c r="G303" i="5"/>
  <c r="F304" i="5"/>
  <c r="G304" i="5"/>
  <c r="F305" i="5"/>
  <c r="G305" i="5"/>
  <c r="F306" i="5"/>
  <c r="G306" i="5"/>
  <c r="F307" i="5"/>
  <c r="G307" i="5"/>
  <c r="F308" i="5"/>
  <c r="G308" i="5"/>
  <c r="F309" i="5"/>
  <c r="G309" i="5"/>
  <c r="F310" i="5"/>
  <c r="G310" i="5"/>
  <c r="F311" i="5"/>
  <c r="G311" i="5"/>
  <c r="F312" i="5"/>
  <c r="G312" i="5"/>
  <c r="F313" i="5"/>
  <c r="G313" i="5"/>
  <c r="F314" i="5"/>
  <c r="G314" i="5"/>
  <c r="F315" i="5"/>
  <c r="G315" i="5"/>
  <c r="F316" i="5"/>
  <c r="G316" i="5"/>
  <c r="F317" i="5"/>
  <c r="G317" i="5"/>
  <c r="F318" i="5"/>
  <c r="G318" i="5"/>
  <c r="F319" i="5"/>
  <c r="G319" i="5"/>
  <c r="F320" i="5"/>
  <c r="G320" i="5"/>
  <c r="F321" i="5"/>
  <c r="G321" i="5"/>
  <c r="F322" i="5"/>
  <c r="G322" i="5"/>
  <c r="F323" i="5"/>
  <c r="G323" i="5"/>
  <c r="F324" i="5"/>
  <c r="G324" i="5"/>
  <c r="F325" i="5"/>
  <c r="G325" i="5"/>
  <c r="F326" i="5"/>
  <c r="G326" i="5"/>
  <c r="F327" i="5"/>
  <c r="G327" i="5"/>
  <c r="F328" i="5"/>
  <c r="G328" i="5"/>
  <c r="F329" i="5"/>
  <c r="G329" i="5"/>
  <c r="F330" i="5"/>
  <c r="G330" i="5"/>
  <c r="F331" i="5"/>
  <c r="G331" i="5"/>
  <c r="F332" i="5"/>
  <c r="G332" i="5"/>
  <c r="F333" i="5"/>
  <c r="G333" i="5"/>
  <c r="F334" i="5"/>
  <c r="G334" i="5"/>
  <c r="F335" i="5"/>
  <c r="G335" i="5"/>
  <c r="F336" i="5"/>
  <c r="G336" i="5"/>
  <c r="F337" i="5"/>
  <c r="G337" i="5"/>
  <c r="F338" i="5"/>
  <c r="G338" i="5"/>
  <c r="F339" i="5"/>
  <c r="G339" i="5"/>
  <c r="F340" i="5"/>
  <c r="G340" i="5"/>
  <c r="F341" i="5"/>
  <c r="G341" i="5"/>
  <c r="F342" i="5"/>
  <c r="G342" i="5"/>
  <c r="F343" i="5"/>
  <c r="G343" i="5"/>
  <c r="F344" i="5"/>
  <c r="G344" i="5"/>
  <c r="F345" i="5"/>
  <c r="G345" i="5"/>
  <c r="F346" i="5"/>
  <c r="G346" i="5"/>
  <c r="F347" i="5"/>
  <c r="G347" i="5"/>
  <c r="F348" i="5"/>
  <c r="G348" i="5"/>
  <c r="F349" i="5"/>
  <c r="G349" i="5"/>
  <c r="F350" i="5"/>
  <c r="G350" i="5"/>
  <c r="F351" i="5"/>
  <c r="G351" i="5"/>
  <c r="F352" i="5"/>
  <c r="G352" i="5"/>
  <c r="F353" i="5"/>
  <c r="G353" i="5"/>
  <c r="F354" i="5"/>
  <c r="G354" i="5"/>
  <c r="F355" i="5"/>
  <c r="G355" i="5"/>
  <c r="F356" i="5"/>
  <c r="G356" i="5"/>
  <c r="F357" i="5"/>
  <c r="G357" i="5"/>
  <c r="F358" i="5"/>
  <c r="G358" i="5"/>
  <c r="F359" i="5"/>
  <c r="G359" i="5"/>
  <c r="F360" i="5"/>
  <c r="G360" i="5"/>
  <c r="F361" i="5"/>
  <c r="G361" i="5"/>
  <c r="F362" i="5"/>
  <c r="G362" i="5"/>
  <c r="F363" i="5"/>
  <c r="G363" i="5"/>
  <c r="G3" i="5"/>
  <c r="F3" i="5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J209" i="4" s="1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G3" i="4"/>
  <c r="F3" i="4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I88" i="3" s="1"/>
  <c r="G88" i="3"/>
  <c r="K88" i="3" s="1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H129" i="3" s="1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H161" i="3" s="1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H193" i="3" s="1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H257" i="3" s="1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H289" i="3" s="1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K342" i="3" s="1"/>
  <c r="F343" i="3"/>
  <c r="I343" i="3" s="1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G3" i="3"/>
  <c r="F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J206" i="2" s="1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K219" i="2" s="1"/>
  <c r="G220" i="2"/>
  <c r="G221" i="2"/>
  <c r="G222" i="2"/>
  <c r="G223" i="2"/>
  <c r="G224" i="2"/>
  <c r="G225" i="2"/>
  <c r="G226" i="2"/>
  <c r="G227" i="2"/>
  <c r="G228" i="2"/>
  <c r="G229" i="2"/>
  <c r="G230" i="2"/>
  <c r="K230" i="2" s="1"/>
  <c r="G231" i="2"/>
  <c r="G232" i="2"/>
  <c r="G233" i="2"/>
  <c r="G234" i="2"/>
  <c r="G235" i="2"/>
  <c r="G236" i="2"/>
  <c r="G237" i="2"/>
  <c r="G238" i="2"/>
  <c r="G239" i="2"/>
  <c r="K239" i="2" s="1"/>
  <c r="G240" i="2"/>
  <c r="G241" i="2"/>
  <c r="G242" i="2"/>
  <c r="G243" i="2"/>
  <c r="G244" i="2"/>
  <c r="G245" i="2"/>
  <c r="G246" i="2"/>
  <c r="G247" i="2"/>
  <c r="J247" i="2" s="1"/>
  <c r="G248" i="2"/>
  <c r="G249" i="2"/>
  <c r="G250" i="2"/>
  <c r="G251" i="2"/>
  <c r="G252" i="2"/>
  <c r="G253" i="2"/>
  <c r="G254" i="2"/>
  <c r="G255" i="2"/>
  <c r="J255" i="2" s="1"/>
  <c r="G256" i="2"/>
  <c r="G257" i="2"/>
  <c r="G258" i="2"/>
  <c r="G259" i="2"/>
  <c r="G260" i="2"/>
  <c r="G261" i="2"/>
  <c r="G262" i="2"/>
  <c r="G263" i="2"/>
  <c r="J263" i="2" s="1"/>
  <c r="G264" i="2"/>
  <c r="G265" i="2"/>
  <c r="G266" i="2"/>
  <c r="G267" i="2"/>
  <c r="G268" i="2"/>
  <c r="G269" i="2"/>
  <c r="G270" i="2"/>
  <c r="G271" i="2"/>
  <c r="J271" i="2" s="1"/>
  <c r="G272" i="2"/>
  <c r="G273" i="2"/>
  <c r="G274" i="2"/>
  <c r="G275" i="2"/>
  <c r="G276" i="2"/>
  <c r="G277" i="2"/>
  <c r="G278" i="2"/>
  <c r="G279" i="2"/>
  <c r="J279" i="2" s="1"/>
  <c r="G280" i="2"/>
  <c r="G281" i="2"/>
  <c r="G282" i="2"/>
  <c r="G283" i="2"/>
  <c r="G284" i="2"/>
  <c r="G285" i="2"/>
  <c r="G286" i="2"/>
  <c r="G287" i="2"/>
  <c r="J287" i="2" s="1"/>
  <c r="G288" i="2"/>
  <c r="G289" i="2"/>
  <c r="G290" i="2"/>
  <c r="G291" i="2"/>
  <c r="G292" i="2"/>
  <c r="G293" i="2"/>
  <c r="G294" i="2"/>
  <c r="G295" i="2"/>
  <c r="J295" i="2" s="1"/>
  <c r="G296" i="2"/>
  <c r="G297" i="2"/>
  <c r="G298" i="2"/>
  <c r="G299" i="2"/>
  <c r="G300" i="2"/>
  <c r="G301" i="2"/>
  <c r="G302" i="2"/>
  <c r="G303" i="2"/>
  <c r="J303" i="2" s="1"/>
  <c r="G304" i="2"/>
  <c r="G305" i="2"/>
  <c r="G306" i="2"/>
  <c r="G307" i="2"/>
  <c r="G308" i="2"/>
  <c r="G309" i="2"/>
  <c r="G310" i="2"/>
  <c r="G311" i="2"/>
  <c r="J311" i="2" s="1"/>
  <c r="G312" i="2"/>
  <c r="G313" i="2"/>
  <c r="G314" i="2"/>
  <c r="G315" i="2"/>
  <c r="G316" i="2"/>
  <c r="G317" i="2"/>
  <c r="G318" i="2"/>
  <c r="G319" i="2"/>
  <c r="J319" i="2" s="1"/>
  <c r="G320" i="2"/>
  <c r="G321" i="2"/>
  <c r="G322" i="2"/>
  <c r="G323" i="2"/>
  <c r="G324" i="2"/>
  <c r="G325" i="2"/>
  <c r="G326" i="2"/>
  <c r="G327" i="2"/>
  <c r="J327" i="2" s="1"/>
  <c r="G328" i="2"/>
  <c r="G329" i="2"/>
  <c r="G330" i="2"/>
  <c r="G331" i="2"/>
  <c r="G332" i="2"/>
  <c r="G333" i="2"/>
  <c r="G334" i="2"/>
  <c r="G335" i="2"/>
  <c r="J335" i="2" s="1"/>
  <c r="G336" i="2"/>
  <c r="G337" i="2"/>
  <c r="G338" i="2"/>
  <c r="G339" i="2"/>
  <c r="G340" i="2"/>
  <c r="G341" i="2"/>
  <c r="G342" i="2"/>
  <c r="G343" i="2"/>
  <c r="J343" i="2" s="1"/>
  <c r="G344" i="2"/>
  <c r="G345" i="2"/>
  <c r="G346" i="2"/>
  <c r="G347" i="2"/>
  <c r="G348" i="2"/>
  <c r="G349" i="2"/>
  <c r="G350" i="2"/>
  <c r="G351" i="2"/>
  <c r="J351" i="2" s="1"/>
  <c r="G352" i="2"/>
  <c r="G353" i="2"/>
  <c r="G354" i="2"/>
  <c r="G355" i="2"/>
  <c r="G356" i="2"/>
  <c r="G357" i="2"/>
  <c r="G358" i="2"/>
  <c r="G359" i="2"/>
  <c r="J359" i="2" s="1"/>
  <c r="G360" i="2"/>
  <c r="G361" i="2"/>
  <c r="G362" i="2"/>
  <c r="G363" i="2"/>
  <c r="G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H19" i="2" s="1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H51" i="2" s="1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H83" i="2" s="1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I115" i="2" s="1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H147" i="2" s="1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H179" i="2" s="1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I207" i="2" s="1"/>
  <c r="F208" i="2"/>
  <c r="F209" i="2"/>
  <c r="F210" i="2"/>
  <c r="F211" i="2"/>
  <c r="F212" i="2"/>
  <c r="F213" i="2"/>
  <c r="F214" i="2"/>
  <c r="F215" i="2"/>
  <c r="F216" i="2"/>
  <c r="F217" i="2"/>
  <c r="F218" i="2"/>
  <c r="F219" i="2"/>
  <c r="H219" i="2" s="1"/>
  <c r="F220" i="2"/>
  <c r="F221" i="2"/>
  <c r="F222" i="2"/>
  <c r="F223" i="2"/>
  <c r="F224" i="2"/>
  <c r="F225" i="2"/>
  <c r="F226" i="2"/>
  <c r="F227" i="2"/>
  <c r="F228" i="2"/>
  <c r="F229" i="2"/>
  <c r="F230" i="2"/>
  <c r="H230" i="2" s="1"/>
  <c r="F231" i="2"/>
  <c r="F232" i="2"/>
  <c r="F233" i="2"/>
  <c r="F234" i="2"/>
  <c r="F235" i="2"/>
  <c r="F236" i="2"/>
  <c r="F237" i="2"/>
  <c r="F238" i="2"/>
  <c r="F239" i="2"/>
  <c r="H239" i="2" s="1"/>
  <c r="F240" i="2"/>
  <c r="F241" i="2"/>
  <c r="F242" i="2"/>
  <c r="F243" i="2"/>
  <c r="F244" i="2"/>
  <c r="F245" i="2"/>
  <c r="F246" i="2"/>
  <c r="F247" i="2"/>
  <c r="F248" i="2"/>
  <c r="I248" i="2" s="1"/>
  <c r="F249" i="2"/>
  <c r="F250" i="2"/>
  <c r="F251" i="2"/>
  <c r="F252" i="2"/>
  <c r="F253" i="2"/>
  <c r="F254" i="2"/>
  <c r="F255" i="2"/>
  <c r="F256" i="2"/>
  <c r="I256" i="2" s="1"/>
  <c r="F257" i="2"/>
  <c r="F258" i="2"/>
  <c r="F259" i="2"/>
  <c r="F260" i="2"/>
  <c r="F261" i="2"/>
  <c r="F262" i="2"/>
  <c r="F263" i="2"/>
  <c r="F264" i="2"/>
  <c r="I264" i="2" s="1"/>
  <c r="F265" i="2"/>
  <c r="F266" i="2"/>
  <c r="F267" i="2"/>
  <c r="F268" i="2"/>
  <c r="F269" i="2"/>
  <c r="F270" i="2"/>
  <c r="F271" i="2"/>
  <c r="F272" i="2"/>
  <c r="I272" i="2" s="1"/>
  <c r="F273" i="2"/>
  <c r="F274" i="2"/>
  <c r="F275" i="2"/>
  <c r="F276" i="2"/>
  <c r="F277" i="2"/>
  <c r="F278" i="2"/>
  <c r="F279" i="2"/>
  <c r="F280" i="2"/>
  <c r="I280" i="2" s="1"/>
  <c r="F281" i="2"/>
  <c r="F282" i="2"/>
  <c r="F283" i="2"/>
  <c r="F284" i="2"/>
  <c r="F285" i="2"/>
  <c r="F286" i="2"/>
  <c r="F287" i="2"/>
  <c r="F288" i="2"/>
  <c r="I288" i="2" s="1"/>
  <c r="F289" i="2"/>
  <c r="F290" i="2"/>
  <c r="F291" i="2"/>
  <c r="F292" i="2"/>
  <c r="F293" i="2"/>
  <c r="F294" i="2"/>
  <c r="F295" i="2"/>
  <c r="F296" i="2"/>
  <c r="I296" i="2" s="1"/>
  <c r="F297" i="2"/>
  <c r="F298" i="2"/>
  <c r="F299" i="2"/>
  <c r="F300" i="2"/>
  <c r="F301" i="2"/>
  <c r="F302" i="2"/>
  <c r="F303" i="2"/>
  <c r="F304" i="2"/>
  <c r="I304" i="2" s="1"/>
  <c r="F305" i="2"/>
  <c r="F306" i="2"/>
  <c r="F307" i="2"/>
  <c r="F308" i="2"/>
  <c r="F309" i="2"/>
  <c r="F310" i="2"/>
  <c r="F311" i="2"/>
  <c r="F312" i="2"/>
  <c r="I312" i="2" s="1"/>
  <c r="F313" i="2"/>
  <c r="F314" i="2"/>
  <c r="F315" i="2"/>
  <c r="F316" i="2"/>
  <c r="F317" i="2"/>
  <c r="F318" i="2"/>
  <c r="F319" i="2"/>
  <c r="F320" i="2"/>
  <c r="I320" i="2" s="1"/>
  <c r="F321" i="2"/>
  <c r="F322" i="2"/>
  <c r="F323" i="2"/>
  <c r="F324" i="2"/>
  <c r="F325" i="2"/>
  <c r="F326" i="2"/>
  <c r="F327" i="2"/>
  <c r="F328" i="2"/>
  <c r="I328" i="2" s="1"/>
  <c r="F329" i="2"/>
  <c r="F330" i="2"/>
  <c r="F331" i="2"/>
  <c r="F332" i="2"/>
  <c r="F333" i="2"/>
  <c r="F334" i="2"/>
  <c r="F335" i="2"/>
  <c r="F336" i="2"/>
  <c r="I336" i="2" s="1"/>
  <c r="F337" i="2"/>
  <c r="F338" i="2"/>
  <c r="F339" i="2"/>
  <c r="F340" i="2"/>
  <c r="F341" i="2"/>
  <c r="F342" i="2"/>
  <c r="F343" i="2"/>
  <c r="F344" i="2"/>
  <c r="I344" i="2" s="1"/>
  <c r="F345" i="2"/>
  <c r="F346" i="2"/>
  <c r="F347" i="2"/>
  <c r="F348" i="2"/>
  <c r="F349" i="2"/>
  <c r="F350" i="2"/>
  <c r="F351" i="2"/>
  <c r="F352" i="2"/>
  <c r="I352" i="2" s="1"/>
  <c r="F353" i="2"/>
  <c r="F354" i="2"/>
  <c r="F355" i="2"/>
  <c r="F356" i="2"/>
  <c r="F357" i="2"/>
  <c r="F358" i="2"/>
  <c r="F359" i="2"/>
  <c r="F360" i="2"/>
  <c r="I360" i="2" s="1"/>
  <c r="F361" i="2"/>
  <c r="F362" i="2"/>
  <c r="F363" i="2"/>
  <c r="K343" i="2" l="1"/>
  <c r="K206" i="2"/>
  <c r="H320" i="2"/>
  <c r="K311" i="2"/>
  <c r="H288" i="2"/>
  <c r="K279" i="2"/>
  <c r="H256" i="2"/>
  <c r="K247" i="2"/>
  <c r="H352" i="2"/>
  <c r="J219" i="2"/>
  <c r="H363" i="2"/>
  <c r="I363" i="2"/>
  <c r="H307" i="2"/>
  <c r="I307" i="2"/>
  <c r="H259" i="2"/>
  <c r="I259" i="2"/>
  <c r="H195" i="2"/>
  <c r="I195" i="2"/>
  <c r="H139" i="2"/>
  <c r="I139" i="2"/>
  <c r="H91" i="2"/>
  <c r="I91" i="2"/>
  <c r="H43" i="2"/>
  <c r="I43" i="2"/>
  <c r="I3" i="2"/>
  <c r="H3" i="2"/>
  <c r="J309" i="2"/>
  <c r="K309" i="2"/>
  <c r="J253" i="2"/>
  <c r="K253" i="2"/>
  <c r="J189" i="2"/>
  <c r="K189" i="2"/>
  <c r="J133" i="2"/>
  <c r="K133" i="2"/>
  <c r="J69" i="2"/>
  <c r="K69" i="2"/>
  <c r="J5" i="2"/>
  <c r="K5" i="2"/>
  <c r="K338" i="3"/>
  <c r="J338" i="3"/>
  <c r="K322" i="3"/>
  <c r="J322" i="3"/>
  <c r="J302" i="3"/>
  <c r="K302" i="3"/>
  <c r="J274" i="3"/>
  <c r="K274" i="3"/>
  <c r="J254" i="3"/>
  <c r="K254" i="3"/>
  <c r="J234" i="3"/>
  <c r="K234" i="3"/>
  <c r="J214" i="3"/>
  <c r="K214" i="3"/>
  <c r="J198" i="3"/>
  <c r="K198" i="3"/>
  <c r="J182" i="3"/>
  <c r="K182" i="3"/>
  <c r="J158" i="3"/>
  <c r="K158" i="3"/>
  <c r="J142" i="3"/>
  <c r="K142" i="3"/>
  <c r="J118" i="3"/>
  <c r="K118" i="3"/>
  <c r="J98" i="3"/>
  <c r="K98" i="3"/>
  <c r="J70" i="3"/>
  <c r="K70" i="3"/>
  <c r="J54" i="3"/>
  <c r="K54" i="3"/>
  <c r="J38" i="3"/>
  <c r="K38" i="3"/>
  <c r="J18" i="3"/>
  <c r="K18" i="3"/>
  <c r="K355" i="4"/>
  <c r="J355" i="4"/>
  <c r="K335" i="4"/>
  <c r="J335" i="4"/>
  <c r="K315" i="4"/>
  <c r="J315" i="4"/>
  <c r="K291" i="4"/>
  <c r="J291" i="4"/>
  <c r="K271" i="4"/>
  <c r="J271" i="4"/>
  <c r="K251" i="4"/>
  <c r="J251" i="4"/>
  <c r="K227" i="4"/>
  <c r="J227" i="4"/>
  <c r="J203" i="4"/>
  <c r="K203" i="4"/>
  <c r="J175" i="4"/>
  <c r="K175" i="4"/>
  <c r="J155" i="4"/>
  <c r="K155" i="4"/>
  <c r="J131" i="4"/>
  <c r="K131" i="4"/>
  <c r="J111" i="4"/>
  <c r="K111" i="4"/>
  <c r="J91" i="4"/>
  <c r="K91" i="4"/>
  <c r="J71" i="4"/>
  <c r="K71" i="4"/>
  <c r="J55" i="4"/>
  <c r="K55" i="4"/>
  <c r="J39" i="4"/>
  <c r="K39" i="4"/>
  <c r="J23" i="4"/>
  <c r="K23" i="4"/>
  <c r="J7" i="4"/>
  <c r="K7" i="4"/>
  <c r="J348" i="5"/>
  <c r="K348" i="5"/>
  <c r="J332" i="5"/>
  <c r="K332" i="5"/>
  <c r="J312" i="5"/>
  <c r="K312" i="5"/>
  <c r="J296" i="5"/>
  <c r="K296" i="5"/>
  <c r="J276" i="5"/>
  <c r="K276" i="5"/>
  <c r="J256" i="5"/>
  <c r="K256" i="5"/>
  <c r="J232" i="5"/>
  <c r="K232" i="5"/>
  <c r="J212" i="5"/>
  <c r="K212" i="5"/>
  <c r="J196" i="5"/>
  <c r="K196" i="5"/>
  <c r="J188" i="5"/>
  <c r="K188" i="5"/>
  <c r="J172" i="5"/>
  <c r="K172" i="5"/>
  <c r="J152" i="5"/>
  <c r="K152" i="5"/>
  <c r="J136" i="5"/>
  <c r="K136" i="5"/>
  <c r="J116" i="5"/>
  <c r="K116" i="5"/>
  <c r="J104" i="5"/>
  <c r="K104" i="5"/>
  <c r="J84" i="5"/>
  <c r="K84" i="5"/>
  <c r="J64" i="5"/>
  <c r="K64" i="5"/>
  <c r="J44" i="5"/>
  <c r="K44" i="5"/>
  <c r="J24" i="5"/>
  <c r="K24" i="5"/>
  <c r="J4" i="5"/>
  <c r="K4" i="5"/>
  <c r="I338" i="2"/>
  <c r="H338" i="2"/>
  <c r="I290" i="2"/>
  <c r="H290" i="2"/>
  <c r="I258" i="2"/>
  <c r="H258" i="2"/>
  <c r="H226" i="2"/>
  <c r="A225" i="1" s="1"/>
  <c r="I226" i="2"/>
  <c r="H194" i="2"/>
  <c r="I194" i="2"/>
  <c r="H154" i="2"/>
  <c r="I154" i="2"/>
  <c r="H106" i="2"/>
  <c r="I106" i="2"/>
  <c r="H58" i="2"/>
  <c r="I58" i="2"/>
  <c r="H10" i="2"/>
  <c r="I10" i="2"/>
  <c r="B9" i="1" s="1"/>
  <c r="J332" i="2"/>
  <c r="K332" i="2"/>
  <c r="J292" i="2"/>
  <c r="K292" i="2"/>
  <c r="J252" i="2"/>
  <c r="K252" i="2"/>
  <c r="J220" i="2"/>
  <c r="K220" i="2"/>
  <c r="J180" i="2"/>
  <c r="K180" i="2"/>
  <c r="J140" i="2"/>
  <c r="K140" i="2"/>
  <c r="J100" i="2"/>
  <c r="K100" i="2"/>
  <c r="J60" i="2"/>
  <c r="K60" i="2"/>
  <c r="J20" i="2"/>
  <c r="K20" i="2"/>
  <c r="H362" i="3"/>
  <c r="I362" i="3"/>
  <c r="H342" i="3"/>
  <c r="I342" i="3"/>
  <c r="H322" i="3"/>
  <c r="I322" i="3"/>
  <c r="H302" i="3"/>
  <c r="I302" i="3"/>
  <c r="H286" i="3"/>
  <c r="I286" i="3"/>
  <c r="H266" i="3"/>
  <c r="I266" i="3"/>
  <c r="H254" i="3"/>
  <c r="I254" i="3"/>
  <c r="H238" i="3"/>
  <c r="I238" i="3"/>
  <c r="H234" i="3"/>
  <c r="I234" i="3"/>
  <c r="H230" i="3"/>
  <c r="I230" i="3"/>
  <c r="H226" i="3"/>
  <c r="I226" i="3"/>
  <c r="B225" i="1" s="1"/>
  <c r="H222" i="3"/>
  <c r="I222" i="3"/>
  <c r="H218" i="3"/>
  <c r="I218" i="3"/>
  <c r="H214" i="3"/>
  <c r="I214" i="3"/>
  <c r="H210" i="3"/>
  <c r="I210" i="3"/>
  <c r="H206" i="3"/>
  <c r="I206" i="3"/>
  <c r="H202" i="3"/>
  <c r="I202" i="3"/>
  <c r="H198" i="3"/>
  <c r="I198" i="3"/>
  <c r="H194" i="3"/>
  <c r="I194" i="3"/>
  <c r="H190" i="3"/>
  <c r="I190" i="3"/>
  <c r="H182" i="3"/>
  <c r="I182" i="3"/>
  <c r="H166" i="3"/>
  <c r="I166" i="3"/>
  <c r="H162" i="3"/>
  <c r="I162" i="3"/>
  <c r="H158" i="3"/>
  <c r="I158" i="3"/>
  <c r="H154" i="3"/>
  <c r="I154" i="3"/>
  <c r="H150" i="3"/>
  <c r="I150" i="3"/>
  <c r="H146" i="3"/>
  <c r="I146" i="3"/>
  <c r="H142" i="3"/>
  <c r="I142" i="3"/>
  <c r="H138" i="3"/>
  <c r="I138" i="3"/>
  <c r="H134" i="3"/>
  <c r="I134" i="3"/>
  <c r="H130" i="3"/>
  <c r="I130" i="3"/>
  <c r="H126" i="3"/>
  <c r="I126" i="3"/>
  <c r="H122" i="3"/>
  <c r="I122" i="3"/>
  <c r="H118" i="3"/>
  <c r="I118" i="3"/>
  <c r="H114" i="3"/>
  <c r="I114" i="3"/>
  <c r="H110" i="3"/>
  <c r="I110" i="3"/>
  <c r="I106" i="3"/>
  <c r="H106" i="3"/>
  <c r="I102" i="3"/>
  <c r="H102" i="3"/>
  <c r="I98" i="3"/>
  <c r="H98" i="3"/>
  <c r="I94" i="3"/>
  <c r="H94" i="3"/>
  <c r="I90" i="3"/>
  <c r="H90" i="3"/>
  <c r="I86" i="3"/>
  <c r="H86" i="3"/>
  <c r="I82" i="3"/>
  <c r="H82" i="3"/>
  <c r="I78" i="3"/>
  <c r="H78" i="3"/>
  <c r="I74" i="3"/>
  <c r="H74" i="3"/>
  <c r="H70" i="3"/>
  <c r="I70" i="3"/>
  <c r="H66" i="3"/>
  <c r="I66" i="3"/>
  <c r="H62" i="3"/>
  <c r="I62" i="3"/>
  <c r="H58" i="3"/>
  <c r="I58" i="3"/>
  <c r="H54" i="3"/>
  <c r="I54" i="3"/>
  <c r="H50" i="3"/>
  <c r="I50" i="3"/>
  <c r="H46" i="3"/>
  <c r="I46" i="3"/>
  <c r="H42" i="3"/>
  <c r="I42" i="3"/>
  <c r="H38" i="3"/>
  <c r="I38" i="3"/>
  <c r="H34" i="3"/>
  <c r="I34" i="3"/>
  <c r="H30" i="3"/>
  <c r="I30" i="3"/>
  <c r="H26" i="3"/>
  <c r="I26" i="3"/>
  <c r="H22" i="3"/>
  <c r="I22" i="3"/>
  <c r="H18" i="3"/>
  <c r="I18" i="3"/>
  <c r="H14" i="3"/>
  <c r="I14" i="3"/>
  <c r="H10" i="3"/>
  <c r="I10" i="3"/>
  <c r="H6" i="3"/>
  <c r="I6" i="3"/>
  <c r="H363" i="4"/>
  <c r="I363" i="4"/>
  <c r="H359" i="4"/>
  <c r="I359" i="4"/>
  <c r="H355" i="4"/>
  <c r="I355" i="4"/>
  <c r="H351" i="4"/>
  <c r="I351" i="4"/>
  <c r="H347" i="4"/>
  <c r="I347" i="4"/>
  <c r="H343" i="4"/>
  <c r="I343" i="4"/>
  <c r="H339" i="4"/>
  <c r="I339" i="4"/>
  <c r="H335" i="4"/>
  <c r="I335" i="4"/>
  <c r="H331" i="4"/>
  <c r="I331" i="4"/>
  <c r="H327" i="4"/>
  <c r="I327" i="4"/>
  <c r="H323" i="4"/>
  <c r="I323" i="4"/>
  <c r="H319" i="4"/>
  <c r="I319" i="4"/>
  <c r="H315" i="4"/>
  <c r="I315" i="4"/>
  <c r="H311" i="4"/>
  <c r="I311" i="4"/>
  <c r="H307" i="4"/>
  <c r="I307" i="4"/>
  <c r="H303" i="4"/>
  <c r="I303" i="4"/>
  <c r="H299" i="4"/>
  <c r="I299" i="4"/>
  <c r="H295" i="4"/>
  <c r="I295" i="4"/>
  <c r="H291" i="4"/>
  <c r="I291" i="4"/>
  <c r="H287" i="4"/>
  <c r="I287" i="4"/>
  <c r="H283" i="4"/>
  <c r="I283" i="4"/>
  <c r="H279" i="4"/>
  <c r="I279" i="4"/>
  <c r="H275" i="4"/>
  <c r="I275" i="4"/>
  <c r="H271" i="4"/>
  <c r="I271" i="4"/>
  <c r="H267" i="4"/>
  <c r="I267" i="4"/>
  <c r="H263" i="4"/>
  <c r="I263" i="4"/>
  <c r="H259" i="4"/>
  <c r="I259" i="4"/>
  <c r="H255" i="4"/>
  <c r="I255" i="4"/>
  <c r="H251" i="4"/>
  <c r="I251" i="4"/>
  <c r="H247" i="4"/>
  <c r="I247" i="4"/>
  <c r="H243" i="4"/>
  <c r="I243" i="4"/>
  <c r="H239" i="4"/>
  <c r="I239" i="4"/>
  <c r="H235" i="4"/>
  <c r="I235" i="4"/>
  <c r="H231" i="4"/>
  <c r="I231" i="4"/>
  <c r="H227" i="4"/>
  <c r="I227" i="4"/>
  <c r="H223" i="4"/>
  <c r="I223" i="4"/>
  <c r="H219" i="4"/>
  <c r="I219" i="4"/>
  <c r="H215" i="4"/>
  <c r="I215" i="4"/>
  <c r="I211" i="4"/>
  <c r="H211" i="4"/>
  <c r="H207" i="4"/>
  <c r="I207" i="4"/>
  <c r="H203" i="4"/>
  <c r="I203" i="4"/>
  <c r="H199" i="4"/>
  <c r="I199" i="4"/>
  <c r="H195" i="4"/>
  <c r="I195" i="4"/>
  <c r="H191" i="4"/>
  <c r="I191" i="4"/>
  <c r="H187" i="4"/>
  <c r="I187" i="4"/>
  <c r="H183" i="4"/>
  <c r="I183" i="4"/>
  <c r="H179" i="4"/>
  <c r="I179" i="4"/>
  <c r="H175" i="4"/>
  <c r="I175" i="4"/>
  <c r="H171" i="4"/>
  <c r="I171" i="4"/>
  <c r="H167" i="4"/>
  <c r="I167" i="4"/>
  <c r="H163" i="4"/>
  <c r="I163" i="4"/>
  <c r="H159" i="4"/>
  <c r="I159" i="4"/>
  <c r="H155" i="4"/>
  <c r="I155" i="4"/>
  <c r="H151" i="4"/>
  <c r="I151" i="4"/>
  <c r="H147" i="4"/>
  <c r="I147" i="4"/>
  <c r="H143" i="4"/>
  <c r="I143" i="4"/>
  <c r="H139" i="4"/>
  <c r="I139" i="4"/>
  <c r="H135" i="4"/>
  <c r="I135" i="4"/>
  <c r="H131" i="4"/>
  <c r="I131" i="4"/>
  <c r="H127" i="4"/>
  <c r="I127" i="4"/>
  <c r="H123" i="4"/>
  <c r="I123" i="4"/>
  <c r="H119" i="4"/>
  <c r="I119" i="4"/>
  <c r="H115" i="4"/>
  <c r="I115" i="4"/>
  <c r="H111" i="4"/>
  <c r="I111" i="4"/>
  <c r="H107" i="4"/>
  <c r="I107" i="4"/>
  <c r="H103" i="4"/>
  <c r="I103" i="4"/>
  <c r="H99" i="4"/>
  <c r="I99" i="4"/>
  <c r="H95" i="4"/>
  <c r="I95" i="4"/>
  <c r="H91" i="4"/>
  <c r="I91" i="4"/>
  <c r="H87" i="4"/>
  <c r="I87" i="4"/>
  <c r="H83" i="4"/>
  <c r="I83" i="4"/>
  <c r="H79" i="4"/>
  <c r="I79" i="4"/>
  <c r="H75" i="4"/>
  <c r="I75" i="4"/>
  <c r="H71" i="4"/>
  <c r="I71" i="4"/>
  <c r="H67" i="4"/>
  <c r="I67" i="4"/>
  <c r="H63" i="4"/>
  <c r="I63" i="4"/>
  <c r="H59" i="4"/>
  <c r="I59" i="4"/>
  <c r="H55" i="4"/>
  <c r="I55" i="4"/>
  <c r="H51" i="4"/>
  <c r="I51" i="4"/>
  <c r="H47" i="4"/>
  <c r="I47" i="4"/>
  <c r="H43" i="4"/>
  <c r="I43" i="4"/>
  <c r="H39" i="4"/>
  <c r="I39" i="4"/>
  <c r="H35" i="4"/>
  <c r="I35" i="4"/>
  <c r="H31" i="4"/>
  <c r="I31" i="4"/>
  <c r="H27" i="4"/>
  <c r="I27" i="4"/>
  <c r="H23" i="4"/>
  <c r="I23" i="4"/>
  <c r="H19" i="4"/>
  <c r="I19" i="4"/>
  <c r="H15" i="4"/>
  <c r="I15" i="4"/>
  <c r="H11" i="4"/>
  <c r="I11" i="4"/>
  <c r="H7" i="4"/>
  <c r="I7" i="4"/>
  <c r="K3" i="5"/>
  <c r="J3" i="5"/>
  <c r="H360" i="5"/>
  <c r="I360" i="5"/>
  <c r="H356" i="5"/>
  <c r="I356" i="5"/>
  <c r="H352" i="5"/>
  <c r="I352" i="5"/>
  <c r="H348" i="5"/>
  <c r="I348" i="5"/>
  <c r="H344" i="5"/>
  <c r="I344" i="5"/>
  <c r="H340" i="5"/>
  <c r="I340" i="5"/>
  <c r="H336" i="5"/>
  <c r="I336" i="5"/>
  <c r="H332" i="5"/>
  <c r="I332" i="5"/>
  <c r="H328" i="5"/>
  <c r="I328" i="5"/>
  <c r="H324" i="5"/>
  <c r="I324" i="5"/>
  <c r="H320" i="5"/>
  <c r="I320" i="5"/>
  <c r="H316" i="5"/>
  <c r="I316" i="5"/>
  <c r="H312" i="5"/>
  <c r="I312" i="5"/>
  <c r="H308" i="5"/>
  <c r="I308" i="5"/>
  <c r="H304" i="5"/>
  <c r="I304" i="5"/>
  <c r="H300" i="5"/>
  <c r="I300" i="5"/>
  <c r="H296" i="5"/>
  <c r="I296" i="5"/>
  <c r="I292" i="5"/>
  <c r="H292" i="5"/>
  <c r="I288" i="5"/>
  <c r="H288" i="5"/>
  <c r="I284" i="5"/>
  <c r="H284" i="5"/>
  <c r="I280" i="5"/>
  <c r="H280" i="5"/>
  <c r="I276" i="5"/>
  <c r="H276" i="5"/>
  <c r="I272" i="5"/>
  <c r="H272" i="5"/>
  <c r="I268" i="5"/>
  <c r="H268" i="5"/>
  <c r="I264" i="5"/>
  <c r="H264" i="5"/>
  <c r="I260" i="5"/>
  <c r="H260" i="5"/>
  <c r="I256" i="5"/>
  <c r="H256" i="5"/>
  <c r="I252" i="5"/>
  <c r="H252" i="5"/>
  <c r="I248" i="5"/>
  <c r="H248" i="5"/>
  <c r="I244" i="5"/>
  <c r="H244" i="5"/>
  <c r="I240" i="5"/>
  <c r="H240" i="5"/>
  <c r="I236" i="5"/>
  <c r="H236" i="5"/>
  <c r="I232" i="5"/>
  <c r="H232" i="5"/>
  <c r="I228" i="5"/>
  <c r="H228" i="5"/>
  <c r="I224" i="5"/>
  <c r="H224" i="5"/>
  <c r="I220" i="5"/>
  <c r="H220" i="5"/>
  <c r="I216" i="5"/>
  <c r="H216" i="5"/>
  <c r="I212" i="5"/>
  <c r="H212" i="5"/>
  <c r="I208" i="5"/>
  <c r="H208" i="5"/>
  <c r="I204" i="5"/>
  <c r="H204" i="5"/>
  <c r="I200" i="5"/>
  <c r="H200" i="5"/>
  <c r="I196" i="5"/>
  <c r="H196" i="5"/>
  <c r="I192" i="5"/>
  <c r="H192" i="5"/>
  <c r="I188" i="5"/>
  <c r="H188" i="5"/>
  <c r="I184" i="5"/>
  <c r="H184" i="5"/>
  <c r="I180" i="5"/>
  <c r="H180" i="5"/>
  <c r="I176" i="5"/>
  <c r="H176" i="5"/>
  <c r="I172" i="5"/>
  <c r="H172" i="5"/>
  <c r="I168" i="5"/>
  <c r="H168" i="5"/>
  <c r="I164" i="5"/>
  <c r="H164" i="5"/>
  <c r="I160" i="5"/>
  <c r="H160" i="5"/>
  <c r="I156" i="5"/>
  <c r="H156" i="5"/>
  <c r="I152" i="5"/>
  <c r="H152" i="5"/>
  <c r="I148" i="5"/>
  <c r="H148" i="5"/>
  <c r="I144" i="5"/>
  <c r="H144" i="5"/>
  <c r="H140" i="5"/>
  <c r="I140" i="5"/>
  <c r="H136" i="5"/>
  <c r="I136" i="5"/>
  <c r="H132" i="5"/>
  <c r="I132" i="5"/>
  <c r="H128" i="5"/>
  <c r="I128" i="5"/>
  <c r="I124" i="5"/>
  <c r="H124" i="5"/>
  <c r="H120" i="5"/>
  <c r="I120" i="5"/>
  <c r="H116" i="5"/>
  <c r="I116" i="5"/>
  <c r="H112" i="5"/>
  <c r="I112" i="5"/>
  <c r="H108" i="5"/>
  <c r="I108" i="5"/>
  <c r="H104" i="5"/>
  <c r="I104" i="5"/>
  <c r="H100" i="5"/>
  <c r="I100" i="5"/>
  <c r="H96" i="5"/>
  <c r="I96" i="5"/>
  <c r="H92" i="5"/>
  <c r="I92" i="5"/>
  <c r="H88" i="5"/>
  <c r="I88" i="5"/>
  <c r="H84" i="5"/>
  <c r="I84" i="5"/>
  <c r="H80" i="5"/>
  <c r="I80" i="5"/>
  <c r="H76" i="5"/>
  <c r="I76" i="5"/>
  <c r="H72" i="5"/>
  <c r="I72" i="5"/>
  <c r="H68" i="5"/>
  <c r="I68" i="5"/>
  <c r="H64" i="5"/>
  <c r="I64" i="5"/>
  <c r="H60" i="5"/>
  <c r="I60" i="5"/>
  <c r="H56" i="5"/>
  <c r="I56" i="5"/>
  <c r="H52" i="5"/>
  <c r="I52" i="5"/>
  <c r="H48" i="5"/>
  <c r="I48" i="5"/>
  <c r="H44" i="5"/>
  <c r="I44" i="5"/>
  <c r="H40" i="5"/>
  <c r="I40" i="5"/>
  <c r="H36" i="5"/>
  <c r="I36" i="5"/>
  <c r="H32" i="5"/>
  <c r="I32" i="5"/>
  <c r="H28" i="5"/>
  <c r="I28" i="5"/>
  <c r="H24" i="5"/>
  <c r="I24" i="5"/>
  <c r="H20" i="5"/>
  <c r="I20" i="5"/>
  <c r="H16" i="5"/>
  <c r="I16" i="5"/>
  <c r="I12" i="5"/>
  <c r="H12" i="5"/>
  <c r="I8" i="5"/>
  <c r="H8" i="5"/>
  <c r="I4" i="5"/>
  <c r="H4" i="5"/>
  <c r="I361" i="6"/>
  <c r="H361" i="6"/>
  <c r="I357" i="6"/>
  <c r="H357" i="6"/>
  <c r="I353" i="6"/>
  <c r="H353" i="6"/>
  <c r="I349" i="6"/>
  <c r="H349" i="6"/>
  <c r="I345" i="6"/>
  <c r="H345" i="6"/>
  <c r="I341" i="6"/>
  <c r="H341" i="6"/>
  <c r="I337" i="6"/>
  <c r="H337" i="6"/>
  <c r="I333" i="6"/>
  <c r="H333" i="6"/>
  <c r="I329" i="6"/>
  <c r="H329" i="6"/>
  <c r="I325" i="6"/>
  <c r="H325" i="6"/>
  <c r="I321" i="6"/>
  <c r="H321" i="6"/>
  <c r="I317" i="6"/>
  <c r="H317" i="6"/>
  <c r="I313" i="6"/>
  <c r="H313" i="6"/>
  <c r="I309" i="6"/>
  <c r="H309" i="6"/>
  <c r="I305" i="6"/>
  <c r="H305" i="6"/>
  <c r="I301" i="6"/>
  <c r="H301" i="6"/>
  <c r="I297" i="6"/>
  <c r="H297" i="6"/>
  <c r="I293" i="6"/>
  <c r="H293" i="6"/>
  <c r="I289" i="6"/>
  <c r="H289" i="6"/>
  <c r="I285" i="6"/>
  <c r="H285" i="6"/>
  <c r="I281" i="6"/>
  <c r="H281" i="6"/>
  <c r="I277" i="6"/>
  <c r="H277" i="6"/>
  <c r="I273" i="6"/>
  <c r="H273" i="6"/>
  <c r="H269" i="6"/>
  <c r="I269" i="6"/>
  <c r="H265" i="6"/>
  <c r="I265" i="6"/>
  <c r="H261" i="6"/>
  <c r="I261" i="6"/>
  <c r="H257" i="6"/>
  <c r="I257" i="6"/>
  <c r="H253" i="6"/>
  <c r="I253" i="6"/>
  <c r="H249" i="6"/>
  <c r="I249" i="6"/>
  <c r="H245" i="6"/>
  <c r="I245" i="6"/>
  <c r="I241" i="6"/>
  <c r="H241" i="6"/>
  <c r="H237" i="6"/>
  <c r="I237" i="6"/>
  <c r="H233" i="6"/>
  <c r="I233" i="6"/>
  <c r="H229" i="6"/>
  <c r="I229" i="6"/>
  <c r="H225" i="6"/>
  <c r="I225" i="6"/>
  <c r="H221" i="6"/>
  <c r="I221" i="6"/>
  <c r="H217" i="6"/>
  <c r="I217" i="6"/>
  <c r="H213" i="6"/>
  <c r="I213" i="6"/>
  <c r="H209" i="6"/>
  <c r="I209" i="6"/>
  <c r="H205" i="6"/>
  <c r="I205" i="6"/>
  <c r="H201" i="6"/>
  <c r="I201" i="6"/>
  <c r="H197" i="6"/>
  <c r="I197" i="6"/>
  <c r="H193" i="6"/>
  <c r="I193" i="6"/>
  <c r="H189" i="6"/>
  <c r="I189" i="6"/>
  <c r="H185" i="6"/>
  <c r="I185" i="6"/>
  <c r="H181" i="6"/>
  <c r="I181" i="6"/>
  <c r="H177" i="6"/>
  <c r="I177" i="6"/>
  <c r="H173" i="6"/>
  <c r="I173" i="6"/>
  <c r="H169" i="6"/>
  <c r="I169" i="6"/>
  <c r="H165" i="6"/>
  <c r="I165" i="6"/>
  <c r="H161" i="6"/>
  <c r="I161" i="6"/>
  <c r="H157" i="6"/>
  <c r="I157" i="6"/>
  <c r="H153" i="6"/>
  <c r="I153" i="6"/>
  <c r="H149" i="6"/>
  <c r="I149" i="6"/>
  <c r="H145" i="6"/>
  <c r="I145" i="6"/>
  <c r="H141" i="6"/>
  <c r="I141" i="6"/>
  <c r="H137" i="6"/>
  <c r="I137" i="6"/>
  <c r="H133" i="6"/>
  <c r="I133" i="6"/>
  <c r="H129" i="6"/>
  <c r="I129" i="6"/>
  <c r="H125" i="6"/>
  <c r="I125" i="6"/>
  <c r="H121" i="6"/>
  <c r="I121" i="6"/>
  <c r="H117" i="6"/>
  <c r="I117" i="6"/>
  <c r="H113" i="6"/>
  <c r="I113" i="6"/>
  <c r="H109" i="6"/>
  <c r="I109" i="6"/>
  <c r="H105" i="6"/>
  <c r="I105" i="6"/>
  <c r="H101" i="6"/>
  <c r="I101" i="6"/>
  <c r="H97" i="6"/>
  <c r="I97" i="6"/>
  <c r="H93" i="6"/>
  <c r="I93" i="6"/>
  <c r="H89" i="6"/>
  <c r="I89" i="6"/>
  <c r="H85" i="6"/>
  <c r="I85" i="6"/>
  <c r="H81" i="6"/>
  <c r="I81" i="6"/>
  <c r="H77" i="6"/>
  <c r="I77" i="6"/>
  <c r="H73" i="6"/>
  <c r="I73" i="6"/>
  <c r="H69" i="6"/>
  <c r="I69" i="6"/>
  <c r="H65" i="6"/>
  <c r="I65" i="6"/>
  <c r="H61" i="6"/>
  <c r="I61" i="6"/>
  <c r="H57" i="6"/>
  <c r="I57" i="6"/>
  <c r="H53" i="6"/>
  <c r="I53" i="6"/>
  <c r="H49" i="6"/>
  <c r="I49" i="6"/>
  <c r="H45" i="6"/>
  <c r="I45" i="6"/>
  <c r="I41" i="6"/>
  <c r="H41" i="6"/>
  <c r="I37" i="6"/>
  <c r="H37" i="6"/>
  <c r="H33" i="6"/>
  <c r="I33" i="6"/>
  <c r="H29" i="6"/>
  <c r="I29" i="6"/>
  <c r="H25" i="6"/>
  <c r="I25" i="6"/>
  <c r="H21" i="6"/>
  <c r="I21" i="6"/>
  <c r="H17" i="6"/>
  <c r="I17" i="6"/>
  <c r="H13" i="6"/>
  <c r="I13" i="6"/>
  <c r="H9" i="6"/>
  <c r="I9" i="6"/>
  <c r="H5" i="6"/>
  <c r="I5" i="6"/>
  <c r="K351" i="2"/>
  <c r="E350" i="1" s="1"/>
  <c r="K319" i="2"/>
  <c r="K287" i="2"/>
  <c r="K255" i="2"/>
  <c r="I219" i="2"/>
  <c r="H115" i="2"/>
  <c r="J342" i="3"/>
  <c r="H347" i="2"/>
  <c r="A346" i="1" s="1"/>
  <c r="I347" i="2"/>
  <c r="H299" i="2"/>
  <c r="I299" i="2"/>
  <c r="H243" i="2"/>
  <c r="I243" i="2"/>
  <c r="H123" i="2"/>
  <c r="I123" i="2"/>
  <c r="H67" i="2"/>
  <c r="I67" i="2"/>
  <c r="H11" i="2"/>
  <c r="I11" i="2"/>
  <c r="J341" i="2"/>
  <c r="K341" i="2"/>
  <c r="J293" i="2"/>
  <c r="K293" i="2"/>
  <c r="J245" i="2"/>
  <c r="K245" i="2"/>
  <c r="J181" i="2"/>
  <c r="K181" i="2"/>
  <c r="J125" i="2"/>
  <c r="K125" i="2"/>
  <c r="J77" i="2"/>
  <c r="K77" i="2"/>
  <c r="J13" i="2"/>
  <c r="K13" i="2"/>
  <c r="K326" i="3"/>
  <c r="J326" i="3"/>
  <c r="J294" i="3"/>
  <c r="K294" i="3"/>
  <c r="J270" i="3"/>
  <c r="K270" i="3"/>
  <c r="J250" i="3"/>
  <c r="K250" i="3"/>
  <c r="J230" i="3"/>
  <c r="K230" i="3"/>
  <c r="J210" i="3"/>
  <c r="K210" i="3"/>
  <c r="J194" i="3"/>
  <c r="K194" i="3"/>
  <c r="J174" i="3"/>
  <c r="K174" i="3"/>
  <c r="J154" i="3"/>
  <c r="K154" i="3"/>
  <c r="J134" i="3"/>
  <c r="K134" i="3"/>
  <c r="J122" i="3"/>
  <c r="K122" i="3"/>
  <c r="J102" i="3"/>
  <c r="K102" i="3"/>
  <c r="J78" i="3"/>
  <c r="K78" i="3"/>
  <c r="J58" i="3"/>
  <c r="K58" i="3"/>
  <c r="J34" i="3"/>
  <c r="K34" i="3"/>
  <c r="J10" i="3"/>
  <c r="K10" i="3"/>
  <c r="K351" i="4"/>
  <c r="J351" i="4"/>
  <c r="K331" i="4"/>
  <c r="J331" i="4"/>
  <c r="K307" i="4"/>
  <c r="J307" i="4"/>
  <c r="K287" i="4"/>
  <c r="J287" i="4"/>
  <c r="K267" i="4"/>
  <c r="J267" i="4"/>
  <c r="K247" i="4"/>
  <c r="J247" i="4"/>
  <c r="K231" i="4"/>
  <c r="J231" i="4"/>
  <c r="J207" i="4"/>
  <c r="K207" i="4"/>
  <c r="J183" i="4"/>
  <c r="K183" i="4"/>
  <c r="J159" i="4"/>
  <c r="K159" i="4"/>
  <c r="J139" i="4"/>
  <c r="K139" i="4"/>
  <c r="J119" i="4"/>
  <c r="K119" i="4"/>
  <c r="J103" i="4"/>
  <c r="K103" i="4"/>
  <c r="J83" i="4"/>
  <c r="K83" i="4"/>
  <c r="J63" i="4"/>
  <c r="K63" i="4"/>
  <c r="J43" i="4"/>
  <c r="K43" i="4"/>
  <c r="J31" i="4"/>
  <c r="K31" i="4"/>
  <c r="J11" i="4"/>
  <c r="K11" i="4"/>
  <c r="J352" i="5"/>
  <c r="K352" i="5"/>
  <c r="J336" i="5"/>
  <c r="K336" i="5"/>
  <c r="J316" i="5"/>
  <c r="K316" i="5"/>
  <c r="J300" i="5"/>
  <c r="K300" i="5"/>
  <c r="J280" i="5"/>
  <c r="K280" i="5"/>
  <c r="J260" i="5"/>
  <c r="K260" i="5"/>
  <c r="J236" i="5"/>
  <c r="K236" i="5"/>
  <c r="J216" i="5"/>
  <c r="K216" i="5"/>
  <c r="J200" i="5"/>
  <c r="K200" i="5"/>
  <c r="J184" i="5"/>
  <c r="K184" i="5"/>
  <c r="J168" i="5"/>
  <c r="K168" i="5"/>
  <c r="J148" i="5"/>
  <c r="K148" i="5"/>
  <c r="K132" i="5"/>
  <c r="J132" i="5"/>
  <c r="J112" i="5"/>
  <c r="K112" i="5"/>
  <c r="J96" i="5"/>
  <c r="K96" i="5"/>
  <c r="J80" i="5"/>
  <c r="K80" i="5"/>
  <c r="J60" i="5"/>
  <c r="K60" i="5"/>
  <c r="J48" i="5"/>
  <c r="K48" i="5"/>
  <c r="J28" i="5"/>
  <c r="K28" i="5"/>
  <c r="J8" i="5"/>
  <c r="K8" i="5"/>
  <c r="I362" i="2"/>
  <c r="H362" i="2"/>
  <c r="I330" i="2"/>
  <c r="B329" i="1" s="1"/>
  <c r="H330" i="2"/>
  <c r="I298" i="2"/>
  <c r="H298" i="2"/>
  <c r="I250" i="2"/>
  <c r="H250" i="2"/>
  <c r="H210" i="2"/>
  <c r="I210" i="2"/>
  <c r="H186" i="2"/>
  <c r="A185" i="1" s="1"/>
  <c r="I186" i="2"/>
  <c r="H138" i="2"/>
  <c r="I138" i="2"/>
  <c r="H82" i="2"/>
  <c r="I82" i="2"/>
  <c r="H34" i="2"/>
  <c r="I34" i="2"/>
  <c r="J356" i="2"/>
  <c r="D355" i="1" s="1"/>
  <c r="K356" i="2"/>
  <c r="J324" i="2"/>
  <c r="K324" i="2"/>
  <c r="J284" i="2"/>
  <c r="K284" i="2"/>
  <c r="J244" i="2"/>
  <c r="K244" i="2"/>
  <c r="J212" i="2"/>
  <c r="D211" i="1" s="1"/>
  <c r="K212" i="2"/>
  <c r="J172" i="2"/>
  <c r="K172" i="2"/>
  <c r="J132" i="2"/>
  <c r="K132" i="2"/>
  <c r="J92" i="2"/>
  <c r="K92" i="2"/>
  <c r="J52" i="2"/>
  <c r="D51" i="1" s="1"/>
  <c r="K52" i="2"/>
  <c r="J4" i="2"/>
  <c r="K4" i="2"/>
  <c r="H354" i="3"/>
  <c r="I354" i="3"/>
  <c r="H334" i="3"/>
  <c r="I334" i="3"/>
  <c r="H314" i="3"/>
  <c r="I314" i="3"/>
  <c r="H294" i="3"/>
  <c r="I294" i="3"/>
  <c r="H282" i="3"/>
  <c r="I282" i="3"/>
  <c r="H270" i="3"/>
  <c r="I270" i="3"/>
  <c r="H258" i="3"/>
  <c r="I258" i="3"/>
  <c r="H242" i="3"/>
  <c r="I242" i="3"/>
  <c r="H186" i="3"/>
  <c r="I186" i="3"/>
  <c r="H361" i="2"/>
  <c r="I361" i="2"/>
  <c r="H329" i="2"/>
  <c r="A328" i="1" s="1"/>
  <c r="I329" i="2"/>
  <c r="H297" i="2"/>
  <c r="I297" i="2"/>
  <c r="H273" i="2"/>
  <c r="I273" i="2"/>
  <c r="H241" i="2"/>
  <c r="I241" i="2"/>
  <c r="H209" i="2"/>
  <c r="A208" i="1" s="1"/>
  <c r="I209" i="2"/>
  <c r="H169" i="2"/>
  <c r="I169" i="2"/>
  <c r="H137" i="2"/>
  <c r="I137" i="2"/>
  <c r="H105" i="2"/>
  <c r="I105" i="2"/>
  <c r="H73" i="2"/>
  <c r="I73" i="2"/>
  <c r="H49" i="2"/>
  <c r="I49" i="2"/>
  <c r="J363" i="2"/>
  <c r="K363" i="2"/>
  <c r="J331" i="2"/>
  <c r="K331" i="2"/>
  <c r="J299" i="2"/>
  <c r="K299" i="2"/>
  <c r="J267" i="2"/>
  <c r="K267" i="2"/>
  <c r="J251" i="2"/>
  <c r="K251" i="2"/>
  <c r="K227" i="2"/>
  <c r="J227" i="2"/>
  <c r="D226" i="1" s="1"/>
  <c r="J195" i="2"/>
  <c r="K195" i="2"/>
  <c r="J163" i="2"/>
  <c r="K163" i="2"/>
  <c r="J123" i="2"/>
  <c r="K123" i="2"/>
  <c r="J83" i="2"/>
  <c r="K83" i="2"/>
  <c r="J35" i="2"/>
  <c r="K35" i="2"/>
  <c r="E34" i="1" s="1"/>
  <c r="J361" i="3"/>
  <c r="K361" i="3"/>
  <c r="J357" i="3"/>
  <c r="K357" i="3"/>
  <c r="J353" i="3"/>
  <c r="K353" i="3"/>
  <c r="J349" i="3"/>
  <c r="K349" i="3"/>
  <c r="J345" i="3"/>
  <c r="K345" i="3"/>
  <c r="J341" i="3"/>
  <c r="K341" i="3"/>
  <c r="J337" i="3"/>
  <c r="K337" i="3"/>
  <c r="J333" i="3"/>
  <c r="K333" i="3"/>
  <c r="J329" i="3"/>
  <c r="K329" i="3"/>
  <c r="J325" i="3"/>
  <c r="K325" i="3"/>
  <c r="J321" i="3"/>
  <c r="K321" i="3"/>
  <c r="J317" i="3"/>
  <c r="K317" i="3"/>
  <c r="J313" i="3"/>
  <c r="K313" i="3"/>
  <c r="J309" i="3"/>
  <c r="K309" i="3"/>
  <c r="J305" i="3"/>
  <c r="K305" i="3"/>
  <c r="J301" i="3"/>
  <c r="K301" i="3"/>
  <c r="J297" i="3"/>
  <c r="K297" i="3"/>
  <c r="J293" i="3"/>
  <c r="K293" i="3"/>
  <c r="J289" i="3"/>
  <c r="K289" i="3"/>
  <c r="J285" i="3"/>
  <c r="K285" i="3"/>
  <c r="J281" i="3"/>
  <c r="K281" i="3"/>
  <c r="J277" i="3"/>
  <c r="K277" i="3"/>
  <c r="J273" i="3"/>
  <c r="K273" i="3"/>
  <c r="J269" i="3"/>
  <c r="K269" i="3"/>
  <c r="J265" i="3"/>
  <c r="K265" i="3"/>
  <c r="J261" i="3"/>
  <c r="K261" i="3"/>
  <c r="J257" i="3"/>
  <c r="K257" i="3"/>
  <c r="J253" i="3"/>
  <c r="K253" i="3"/>
  <c r="J249" i="3"/>
  <c r="K249" i="3"/>
  <c r="J245" i="3"/>
  <c r="K245" i="3"/>
  <c r="J241" i="3"/>
  <c r="K241" i="3"/>
  <c r="J237" i="3"/>
  <c r="K237" i="3"/>
  <c r="J233" i="3"/>
  <c r="K233" i="3"/>
  <c r="J229" i="3"/>
  <c r="K229" i="3"/>
  <c r="J225" i="3"/>
  <c r="K225" i="3"/>
  <c r="J221" i="3"/>
  <c r="K221" i="3"/>
  <c r="J217" i="3"/>
  <c r="K217" i="3"/>
  <c r="J213" i="3"/>
  <c r="K213" i="3"/>
  <c r="J209" i="3"/>
  <c r="K209" i="3"/>
  <c r="J205" i="3"/>
  <c r="K205" i="3"/>
  <c r="J201" i="3"/>
  <c r="K201" i="3"/>
  <c r="J197" i="3"/>
  <c r="K197" i="3"/>
  <c r="J193" i="3"/>
  <c r="K193" i="3"/>
  <c r="J189" i="3"/>
  <c r="K189" i="3"/>
  <c r="J185" i="3"/>
  <c r="K185" i="3"/>
  <c r="J181" i="3"/>
  <c r="K181" i="3"/>
  <c r="J177" i="3"/>
  <c r="K177" i="3"/>
  <c r="J173" i="3"/>
  <c r="K173" i="3"/>
  <c r="J169" i="3"/>
  <c r="K169" i="3"/>
  <c r="J165" i="3"/>
  <c r="K165" i="3"/>
  <c r="J161" i="3"/>
  <c r="K161" i="3"/>
  <c r="J157" i="3"/>
  <c r="K157" i="3"/>
  <c r="J153" i="3"/>
  <c r="K153" i="3"/>
  <c r="J149" i="3"/>
  <c r="K149" i="3"/>
  <c r="J145" i="3"/>
  <c r="K145" i="3"/>
  <c r="J141" i="3"/>
  <c r="K141" i="3"/>
  <c r="J137" i="3"/>
  <c r="K137" i="3"/>
  <c r="J133" i="3"/>
  <c r="K133" i="3"/>
  <c r="J129" i="3"/>
  <c r="K129" i="3"/>
  <c r="J125" i="3"/>
  <c r="K125" i="3"/>
  <c r="J121" i="3"/>
  <c r="K121" i="3"/>
  <c r="J117" i="3"/>
  <c r="K117" i="3"/>
  <c r="J113" i="3"/>
  <c r="K113" i="3"/>
  <c r="J109" i="3"/>
  <c r="K109" i="3"/>
  <c r="J105" i="3"/>
  <c r="K105" i="3"/>
  <c r="K101" i="3"/>
  <c r="J101" i="3"/>
  <c r="K97" i="3"/>
  <c r="J97" i="3"/>
  <c r="K93" i="3"/>
  <c r="J93" i="3"/>
  <c r="K89" i="3"/>
  <c r="J89" i="3"/>
  <c r="K85" i="3"/>
  <c r="J85" i="3"/>
  <c r="K81" i="3"/>
  <c r="J81" i="3"/>
  <c r="K77" i="3"/>
  <c r="J77" i="3"/>
  <c r="K73" i="3"/>
  <c r="J73" i="3"/>
  <c r="K69" i="3"/>
  <c r="J69" i="3"/>
  <c r="K65" i="3"/>
  <c r="J65" i="3"/>
  <c r="K61" i="3"/>
  <c r="J61" i="3"/>
  <c r="K57" i="3"/>
  <c r="J57" i="3"/>
  <c r="K53" i="3"/>
  <c r="J53" i="3"/>
  <c r="K49" i="3"/>
  <c r="J49" i="3"/>
  <c r="K45" i="3"/>
  <c r="J45" i="3"/>
  <c r="K41" i="3"/>
  <c r="J41" i="3"/>
  <c r="K37" i="3"/>
  <c r="J37" i="3"/>
  <c r="K33" i="3"/>
  <c r="J33" i="3"/>
  <c r="K29" i="3"/>
  <c r="J29" i="3"/>
  <c r="K25" i="3"/>
  <c r="J25" i="3"/>
  <c r="K21" i="3"/>
  <c r="J21" i="3"/>
  <c r="K17" i="3"/>
  <c r="J17" i="3"/>
  <c r="K13" i="3"/>
  <c r="J13" i="3"/>
  <c r="K9" i="3"/>
  <c r="J9" i="3"/>
  <c r="K5" i="3"/>
  <c r="J5" i="3"/>
  <c r="J362" i="4"/>
  <c r="K362" i="4"/>
  <c r="J358" i="4"/>
  <c r="K358" i="4"/>
  <c r="J354" i="4"/>
  <c r="K354" i="4"/>
  <c r="J350" i="4"/>
  <c r="K350" i="4"/>
  <c r="J346" i="4"/>
  <c r="K346" i="4"/>
  <c r="J342" i="4"/>
  <c r="K342" i="4"/>
  <c r="J338" i="4"/>
  <c r="K338" i="4"/>
  <c r="J334" i="4"/>
  <c r="K334" i="4"/>
  <c r="J330" i="4"/>
  <c r="K330" i="4"/>
  <c r="J326" i="4"/>
  <c r="K326" i="4"/>
  <c r="J322" i="4"/>
  <c r="K322" i="4"/>
  <c r="J318" i="4"/>
  <c r="K318" i="4"/>
  <c r="J314" i="4"/>
  <c r="K314" i="4"/>
  <c r="J310" i="4"/>
  <c r="K310" i="4"/>
  <c r="J306" i="4"/>
  <c r="K306" i="4"/>
  <c r="J302" i="4"/>
  <c r="K302" i="4"/>
  <c r="J298" i="4"/>
  <c r="K298" i="4"/>
  <c r="J294" i="4"/>
  <c r="K294" i="4"/>
  <c r="J290" i="4"/>
  <c r="K290" i="4"/>
  <c r="J286" i="4"/>
  <c r="K286" i="4"/>
  <c r="J282" i="4"/>
  <c r="K282" i="4"/>
  <c r="J278" i="4"/>
  <c r="K278" i="4"/>
  <c r="J274" i="4"/>
  <c r="K274" i="4"/>
  <c r="J270" i="4"/>
  <c r="K270" i="4"/>
  <c r="J266" i="4"/>
  <c r="K266" i="4"/>
  <c r="J262" i="4"/>
  <c r="K262" i="4"/>
  <c r="J258" i="4"/>
  <c r="K258" i="4"/>
  <c r="J254" i="4"/>
  <c r="K254" i="4"/>
  <c r="J250" i="4"/>
  <c r="K250" i="4"/>
  <c r="J246" i="4"/>
  <c r="K246" i="4"/>
  <c r="J242" i="4"/>
  <c r="K242" i="4"/>
  <c r="J238" i="4"/>
  <c r="K238" i="4"/>
  <c r="J234" i="4"/>
  <c r="K234" i="4"/>
  <c r="J230" i="4"/>
  <c r="K230" i="4"/>
  <c r="J226" i="4"/>
  <c r="K226" i="4"/>
  <c r="J222" i="4"/>
  <c r="K222" i="4"/>
  <c r="J218" i="4"/>
  <c r="K218" i="4"/>
  <c r="J214" i="4"/>
  <c r="K214" i="4"/>
  <c r="J210" i="4"/>
  <c r="K210" i="4"/>
  <c r="J206" i="4"/>
  <c r="K206" i="4"/>
  <c r="J202" i="4"/>
  <c r="K202" i="4"/>
  <c r="J198" i="4"/>
  <c r="K198" i="4"/>
  <c r="J194" i="4"/>
  <c r="K194" i="4"/>
  <c r="J190" i="4"/>
  <c r="K190" i="4"/>
  <c r="J186" i="4"/>
  <c r="K186" i="4"/>
  <c r="J182" i="4"/>
  <c r="K182" i="4"/>
  <c r="J178" i="4"/>
  <c r="K178" i="4"/>
  <c r="J174" i="4"/>
  <c r="K174" i="4"/>
  <c r="J170" i="4"/>
  <c r="K170" i="4"/>
  <c r="J166" i="4"/>
  <c r="K166" i="4"/>
  <c r="J162" i="4"/>
  <c r="K162" i="4"/>
  <c r="J158" i="4"/>
  <c r="K158" i="4"/>
  <c r="J154" i="4"/>
  <c r="K154" i="4"/>
  <c r="J150" i="4"/>
  <c r="K150" i="4"/>
  <c r="J146" i="4"/>
  <c r="K146" i="4"/>
  <c r="J142" i="4"/>
  <c r="K142" i="4"/>
  <c r="J138" i="4"/>
  <c r="K138" i="4"/>
  <c r="J134" i="4"/>
  <c r="K134" i="4"/>
  <c r="J130" i="4"/>
  <c r="K130" i="4"/>
  <c r="J126" i="4"/>
  <c r="K126" i="4"/>
  <c r="J122" i="4"/>
  <c r="K122" i="4"/>
  <c r="J118" i="4"/>
  <c r="K118" i="4"/>
  <c r="J114" i="4"/>
  <c r="K114" i="4"/>
  <c r="J110" i="4"/>
  <c r="K110" i="4"/>
  <c r="J106" i="4"/>
  <c r="K106" i="4"/>
  <c r="J102" i="4"/>
  <c r="K102" i="4"/>
  <c r="J98" i="4"/>
  <c r="K98" i="4"/>
  <c r="J94" i="4"/>
  <c r="K94" i="4"/>
  <c r="J90" i="4"/>
  <c r="K90" i="4"/>
  <c r="J86" i="4"/>
  <c r="K86" i="4"/>
  <c r="J82" i="4"/>
  <c r="K82" i="4"/>
  <c r="J78" i="4"/>
  <c r="K78" i="4"/>
  <c r="J74" i="4"/>
  <c r="K74" i="4"/>
  <c r="J70" i="4"/>
  <c r="K70" i="4"/>
  <c r="J66" i="4"/>
  <c r="K66" i="4"/>
  <c r="J62" i="4"/>
  <c r="K62" i="4"/>
  <c r="J58" i="4"/>
  <c r="K58" i="4"/>
  <c r="J54" i="4"/>
  <c r="K54" i="4"/>
  <c r="J50" i="4"/>
  <c r="K50" i="4"/>
  <c r="J46" i="4"/>
  <c r="K46" i="4"/>
  <c r="J42" i="4"/>
  <c r="K42" i="4"/>
  <c r="J38" i="4"/>
  <c r="K38" i="4"/>
  <c r="J34" i="4"/>
  <c r="K34" i="4"/>
  <c r="J30" i="4"/>
  <c r="K30" i="4"/>
  <c r="J26" i="4"/>
  <c r="K26" i="4"/>
  <c r="J22" i="4"/>
  <c r="K22" i="4"/>
  <c r="J18" i="4"/>
  <c r="K18" i="4"/>
  <c r="J14" i="4"/>
  <c r="K14" i="4"/>
  <c r="J10" i="4"/>
  <c r="K10" i="4"/>
  <c r="J6" i="4"/>
  <c r="K6" i="4"/>
  <c r="J363" i="5"/>
  <c r="K363" i="5"/>
  <c r="K359" i="5"/>
  <c r="J359" i="5"/>
  <c r="J355" i="5"/>
  <c r="K355" i="5"/>
  <c r="K351" i="5"/>
  <c r="J351" i="5"/>
  <c r="J347" i="5"/>
  <c r="K347" i="5"/>
  <c r="K343" i="5"/>
  <c r="J343" i="5"/>
  <c r="J339" i="5"/>
  <c r="K339" i="5"/>
  <c r="K335" i="5"/>
  <c r="J335" i="5"/>
  <c r="J331" i="5"/>
  <c r="K331" i="5"/>
  <c r="K327" i="5"/>
  <c r="J327" i="5"/>
  <c r="J323" i="5"/>
  <c r="K323" i="5"/>
  <c r="K319" i="5"/>
  <c r="J319" i="5"/>
  <c r="J315" i="5"/>
  <c r="K315" i="5"/>
  <c r="K311" i="5"/>
  <c r="J311" i="5"/>
  <c r="J307" i="5"/>
  <c r="K307" i="5"/>
  <c r="K303" i="5"/>
  <c r="J303" i="5"/>
  <c r="J299" i="5"/>
  <c r="K299" i="5"/>
  <c r="K295" i="5"/>
  <c r="J295" i="5"/>
  <c r="J291" i="5"/>
  <c r="K291" i="5"/>
  <c r="J287" i="5"/>
  <c r="K287" i="5"/>
  <c r="J283" i="5"/>
  <c r="K283" i="5"/>
  <c r="J279" i="5"/>
  <c r="K279" i="5"/>
  <c r="J275" i="5"/>
  <c r="K275" i="5"/>
  <c r="J271" i="5"/>
  <c r="K271" i="5"/>
  <c r="J267" i="5"/>
  <c r="K267" i="5"/>
  <c r="J263" i="5"/>
  <c r="K263" i="5"/>
  <c r="J259" i="5"/>
  <c r="K259" i="5"/>
  <c r="J255" i="5"/>
  <c r="K255" i="5"/>
  <c r="J251" i="5"/>
  <c r="K251" i="5"/>
  <c r="J247" i="5"/>
  <c r="K247" i="5"/>
  <c r="J243" i="5"/>
  <c r="K243" i="5"/>
  <c r="J239" i="5"/>
  <c r="K239" i="5"/>
  <c r="J235" i="5"/>
  <c r="K235" i="5"/>
  <c r="J231" i="5"/>
  <c r="K231" i="5"/>
  <c r="J227" i="5"/>
  <c r="K227" i="5"/>
  <c r="J223" i="5"/>
  <c r="K223" i="5"/>
  <c r="J219" i="5"/>
  <c r="K219" i="5"/>
  <c r="J215" i="5"/>
  <c r="K215" i="5"/>
  <c r="J211" i="5"/>
  <c r="K211" i="5"/>
  <c r="J207" i="5"/>
  <c r="K207" i="5"/>
  <c r="J203" i="5"/>
  <c r="K203" i="5"/>
  <c r="J199" i="5"/>
  <c r="K199" i="5"/>
  <c r="J195" i="5"/>
  <c r="K195" i="5"/>
  <c r="J191" i="5"/>
  <c r="K191" i="5"/>
  <c r="J187" i="5"/>
  <c r="K187" i="5"/>
  <c r="J183" i="5"/>
  <c r="K183" i="5"/>
  <c r="J179" i="5"/>
  <c r="K179" i="5"/>
  <c r="J175" i="5"/>
  <c r="K175" i="5"/>
  <c r="J171" i="5"/>
  <c r="K171" i="5"/>
  <c r="J167" i="5"/>
  <c r="K167" i="5"/>
  <c r="J163" i="5"/>
  <c r="K163" i="5"/>
  <c r="J159" i="5"/>
  <c r="K159" i="5"/>
  <c r="J155" i="5"/>
  <c r="K155" i="5"/>
  <c r="J151" i="5"/>
  <c r="K151" i="5"/>
  <c r="J147" i="5"/>
  <c r="K147" i="5"/>
  <c r="J143" i="5"/>
  <c r="K143" i="5"/>
  <c r="K139" i="5"/>
  <c r="J139" i="5"/>
  <c r="J135" i="5"/>
  <c r="K135" i="5"/>
  <c r="J131" i="5"/>
  <c r="K131" i="5"/>
  <c r="J127" i="5"/>
  <c r="K127" i="5"/>
  <c r="J123" i="5"/>
  <c r="K123" i="5"/>
  <c r="J119" i="5"/>
  <c r="K119" i="5"/>
  <c r="J115" i="5"/>
  <c r="K115" i="5"/>
  <c r="J111" i="5"/>
  <c r="K111" i="5"/>
  <c r="J107" i="5"/>
  <c r="K107" i="5"/>
  <c r="J103" i="5"/>
  <c r="K103" i="5"/>
  <c r="J99" i="5"/>
  <c r="K99" i="5"/>
  <c r="J95" i="5"/>
  <c r="K95" i="5"/>
  <c r="J91" i="5"/>
  <c r="K91" i="5"/>
  <c r="J87" i="5"/>
  <c r="K87" i="5"/>
  <c r="J83" i="5"/>
  <c r="K83" i="5"/>
  <c r="J79" i="5"/>
  <c r="K79" i="5"/>
  <c r="J75" i="5"/>
  <c r="K75" i="5"/>
  <c r="J71" i="5"/>
  <c r="K71" i="5"/>
  <c r="J67" i="5"/>
  <c r="K67" i="5"/>
  <c r="J63" i="5"/>
  <c r="K63" i="5"/>
  <c r="J59" i="5"/>
  <c r="K59" i="5"/>
  <c r="J55" i="5"/>
  <c r="K55" i="5"/>
  <c r="J51" i="5"/>
  <c r="K51" i="5"/>
  <c r="J47" i="5"/>
  <c r="K47" i="5"/>
  <c r="J43" i="5"/>
  <c r="K43" i="5"/>
  <c r="J39" i="5"/>
  <c r="K39" i="5"/>
  <c r="J35" i="5"/>
  <c r="K35" i="5"/>
  <c r="J31" i="5"/>
  <c r="K31" i="5"/>
  <c r="J27" i="5"/>
  <c r="K27" i="5"/>
  <c r="J23" i="5"/>
  <c r="K23" i="5"/>
  <c r="J19" i="5"/>
  <c r="K19" i="5"/>
  <c r="J15" i="5"/>
  <c r="K15" i="5"/>
  <c r="J11" i="5"/>
  <c r="K11" i="5"/>
  <c r="J7" i="5"/>
  <c r="K7" i="5"/>
  <c r="I3" i="6"/>
  <c r="H3" i="6"/>
  <c r="K360" i="6"/>
  <c r="J360" i="6"/>
  <c r="J356" i="6"/>
  <c r="K356" i="6"/>
  <c r="K352" i="6"/>
  <c r="J352" i="6"/>
  <c r="K348" i="6"/>
  <c r="J348" i="6"/>
  <c r="J344" i="6"/>
  <c r="K344" i="6"/>
  <c r="J340" i="6"/>
  <c r="K340" i="6"/>
  <c r="J336" i="6"/>
  <c r="K336" i="6"/>
  <c r="J332" i="6"/>
  <c r="K332" i="6"/>
  <c r="J328" i="6"/>
  <c r="K328" i="6"/>
  <c r="J324" i="6"/>
  <c r="K324" i="6"/>
  <c r="J320" i="6"/>
  <c r="K320" i="6"/>
  <c r="J316" i="6"/>
  <c r="K316" i="6"/>
  <c r="J312" i="6"/>
  <c r="K312" i="6"/>
  <c r="J308" i="6"/>
  <c r="K308" i="6"/>
  <c r="J304" i="6"/>
  <c r="K304" i="6"/>
  <c r="J300" i="6"/>
  <c r="K300" i="6"/>
  <c r="J296" i="6"/>
  <c r="K296" i="6"/>
  <c r="J292" i="6"/>
  <c r="K292" i="6"/>
  <c r="J288" i="6"/>
  <c r="K288" i="6"/>
  <c r="J284" i="6"/>
  <c r="K284" i="6"/>
  <c r="J280" i="6"/>
  <c r="K280" i="6"/>
  <c r="J276" i="6"/>
  <c r="K276" i="6"/>
  <c r="J272" i="6"/>
  <c r="K272" i="6"/>
  <c r="J268" i="6"/>
  <c r="K268" i="6"/>
  <c r="J264" i="6"/>
  <c r="K264" i="6"/>
  <c r="K260" i="6"/>
  <c r="J260" i="6"/>
  <c r="J256" i="6"/>
  <c r="K256" i="6"/>
  <c r="K252" i="6"/>
  <c r="J252" i="6"/>
  <c r="J248" i="6"/>
  <c r="K248" i="6"/>
  <c r="K244" i="6"/>
  <c r="J244" i="6"/>
  <c r="J240" i="6"/>
  <c r="K240" i="6"/>
  <c r="J236" i="6"/>
  <c r="K236" i="6"/>
  <c r="J232" i="6"/>
  <c r="K232" i="6"/>
  <c r="K228" i="6"/>
  <c r="J228" i="6"/>
  <c r="J224" i="6"/>
  <c r="K224" i="6"/>
  <c r="J220" i="6"/>
  <c r="K220" i="6"/>
  <c r="J216" i="6"/>
  <c r="K216" i="6"/>
  <c r="J212" i="6"/>
  <c r="K212" i="6"/>
  <c r="J208" i="6"/>
  <c r="K208" i="6"/>
  <c r="J204" i="6"/>
  <c r="K204" i="6"/>
  <c r="J200" i="6"/>
  <c r="K200" i="6"/>
  <c r="J196" i="6"/>
  <c r="K196" i="6"/>
  <c r="J192" i="6"/>
  <c r="K192" i="6"/>
  <c r="J188" i="6"/>
  <c r="K188" i="6"/>
  <c r="J184" i="6"/>
  <c r="K184" i="6"/>
  <c r="J180" i="6"/>
  <c r="K180" i="6"/>
  <c r="J176" i="6"/>
  <c r="K176" i="6"/>
  <c r="J172" i="6"/>
  <c r="K172" i="6"/>
  <c r="J168" i="6"/>
  <c r="K168" i="6"/>
  <c r="J164" i="6"/>
  <c r="K164" i="6"/>
  <c r="J160" i="6"/>
  <c r="K160" i="6"/>
  <c r="J156" i="6"/>
  <c r="K156" i="6"/>
  <c r="J152" i="6"/>
  <c r="K152" i="6"/>
  <c r="J148" i="6"/>
  <c r="K148" i="6"/>
  <c r="J144" i="6"/>
  <c r="K144" i="6"/>
  <c r="J140" i="6"/>
  <c r="K140" i="6"/>
  <c r="J136" i="6"/>
  <c r="K136" i="6"/>
  <c r="J132" i="6"/>
  <c r="K132" i="6"/>
  <c r="J128" i="6"/>
  <c r="K128" i="6"/>
  <c r="J124" i="6"/>
  <c r="K124" i="6"/>
  <c r="J120" i="6"/>
  <c r="K120" i="6"/>
  <c r="J116" i="6"/>
  <c r="K116" i="6"/>
  <c r="J112" i="6"/>
  <c r="K112" i="6"/>
  <c r="J108" i="6"/>
  <c r="K108" i="6"/>
  <c r="J104" i="6"/>
  <c r="K104" i="6"/>
  <c r="J100" i="6"/>
  <c r="K100" i="6"/>
  <c r="J96" i="6"/>
  <c r="K96" i="6"/>
  <c r="J92" i="6"/>
  <c r="K92" i="6"/>
  <c r="J88" i="6"/>
  <c r="K88" i="6"/>
  <c r="J84" i="6"/>
  <c r="K84" i="6"/>
  <c r="J80" i="6"/>
  <c r="K80" i="6"/>
  <c r="J76" i="6"/>
  <c r="K76" i="6"/>
  <c r="J72" i="6"/>
  <c r="K72" i="6"/>
  <c r="J68" i="6"/>
  <c r="K68" i="6"/>
  <c r="J64" i="6"/>
  <c r="K64" i="6"/>
  <c r="J60" i="6"/>
  <c r="K60" i="6"/>
  <c r="J56" i="6"/>
  <c r="K56" i="6"/>
  <c r="J52" i="6"/>
  <c r="K52" i="6"/>
  <c r="J48" i="6"/>
  <c r="K48" i="6"/>
  <c r="J44" i="6"/>
  <c r="K44" i="6"/>
  <c r="J40" i="6"/>
  <c r="K40" i="6"/>
  <c r="K36" i="6"/>
  <c r="J36" i="6"/>
  <c r="J32" i="6"/>
  <c r="K32" i="6"/>
  <c r="J28" i="6"/>
  <c r="K28" i="6"/>
  <c r="J24" i="6"/>
  <c r="K24" i="6"/>
  <c r="J20" i="6"/>
  <c r="K20" i="6"/>
  <c r="J16" i="6"/>
  <c r="K16" i="6"/>
  <c r="J12" i="6"/>
  <c r="K12" i="6"/>
  <c r="J8" i="6"/>
  <c r="K8" i="6"/>
  <c r="J4" i="6"/>
  <c r="K4" i="6"/>
  <c r="H344" i="2"/>
  <c r="H312" i="2"/>
  <c r="H280" i="2"/>
  <c r="H248" i="2"/>
  <c r="A247" i="1" s="1"/>
  <c r="H207" i="2"/>
  <c r="I83" i="2"/>
  <c r="H331" i="2"/>
  <c r="I331" i="2"/>
  <c r="H291" i="2"/>
  <c r="I291" i="2"/>
  <c r="H251" i="2"/>
  <c r="I251" i="2"/>
  <c r="H203" i="2"/>
  <c r="I203" i="2"/>
  <c r="H27" i="2"/>
  <c r="I27" i="2"/>
  <c r="J325" i="2"/>
  <c r="K325" i="2"/>
  <c r="J285" i="2"/>
  <c r="K285" i="2"/>
  <c r="K237" i="2"/>
  <c r="E236" i="1" s="1"/>
  <c r="J237" i="2"/>
  <c r="J197" i="2"/>
  <c r="K197" i="2"/>
  <c r="J141" i="2"/>
  <c r="K141" i="2"/>
  <c r="J85" i="2"/>
  <c r="K85" i="2"/>
  <c r="E84" i="1" s="1"/>
  <c r="J53" i="2"/>
  <c r="K53" i="2"/>
  <c r="J354" i="3"/>
  <c r="K354" i="3"/>
  <c r="J298" i="3"/>
  <c r="K298" i="3"/>
  <c r="J130" i="3"/>
  <c r="K130" i="3"/>
  <c r="J252" i="5"/>
  <c r="K252" i="5"/>
  <c r="H315" i="2"/>
  <c r="I315" i="2"/>
  <c r="H267" i="2"/>
  <c r="I267" i="2"/>
  <c r="H211" i="2"/>
  <c r="I211" i="2"/>
  <c r="B210" i="1" s="1"/>
  <c r="H155" i="2"/>
  <c r="I155" i="2"/>
  <c r="H107" i="2"/>
  <c r="I107" i="2"/>
  <c r="J349" i="2"/>
  <c r="K349" i="2"/>
  <c r="J277" i="2"/>
  <c r="K277" i="2"/>
  <c r="E276" i="1" s="1"/>
  <c r="J213" i="2"/>
  <c r="K213" i="2"/>
  <c r="E212" i="1" s="1"/>
  <c r="J149" i="2"/>
  <c r="K149" i="2"/>
  <c r="J93" i="2"/>
  <c r="K93" i="2"/>
  <c r="J29" i="2"/>
  <c r="K29" i="2"/>
  <c r="K350" i="3"/>
  <c r="J350" i="3"/>
  <c r="J318" i="3"/>
  <c r="K318" i="3"/>
  <c r="J290" i="3"/>
  <c r="K290" i="3"/>
  <c r="J266" i="3"/>
  <c r="K266" i="3"/>
  <c r="J246" i="3"/>
  <c r="K246" i="3"/>
  <c r="J218" i="3"/>
  <c r="K218" i="3"/>
  <c r="J186" i="3"/>
  <c r="K186" i="3"/>
  <c r="J170" i="3"/>
  <c r="K170" i="3"/>
  <c r="J146" i="3"/>
  <c r="K146" i="3"/>
  <c r="J110" i="3"/>
  <c r="K110" i="3"/>
  <c r="J90" i="3"/>
  <c r="K90" i="3"/>
  <c r="J74" i="3"/>
  <c r="K74" i="3"/>
  <c r="J46" i="3"/>
  <c r="K46" i="3"/>
  <c r="J26" i="3"/>
  <c r="K26" i="3"/>
  <c r="J6" i="3"/>
  <c r="K6" i="3"/>
  <c r="K347" i="4"/>
  <c r="J347" i="4"/>
  <c r="K319" i="4"/>
  <c r="J319" i="4"/>
  <c r="K303" i="4"/>
  <c r="J303" i="4"/>
  <c r="K279" i="4"/>
  <c r="J279" i="4"/>
  <c r="K255" i="4"/>
  <c r="J255" i="4"/>
  <c r="K239" i="4"/>
  <c r="J239" i="4"/>
  <c r="K215" i="4"/>
  <c r="J215" i="4"/>
  <c r="J191" i="4"/>
  <c r="K191" i="4"/>
  <c r="J163" i="4"/>
  <c r="K163" i="4"/>
  <c r="J143" i="4"/>
  <c r="K143" i="4"/>
  <c r="J115" i="4"/>
  <c r="K115" i="4"/>
  <c r="J87" i="4"/>
  <c r="K87" i="4"/>
  <c r="J67" i="4"/>
  <c r="K67" i="4"/>
  <c r="J47" i="4"/>
  <c r="K47" i="4"/>
  <c r="J19" i="4"/>
  <c r="K19" i="4"/>
  <c r="J356" i="5"/>
  <c r="K356" i="5"/>
  <c r="J328" i="5"/>
  <c r="K328" i="5"/>
  <c r="J308" i="5"/>
  <c r="K308" i="5"/>
  <c r="J288" i="5"/>
  <c r="K288" i="5"/>
  <c r="J268" i="5"/>
  <c r="K268" i="5"/>
  <c r="J244" i="5"/>
  <c r="K244" i="5"/>
  <c r="J228" i="5"/>
  <c r="K228" i="5"/>
  <c r="J208" i="5"/>
  <c r="K208" i="5"/>
  <c r="J180" i="5"/>
  <c r="K180" i="5"/>
  <c r="J156" i="5"/>
  <c r="K156" i="5"/>
  <c r="J140" i="5"/>
  <c r="K140" i="5"/>
  <c r="J120" i="5"/>
  <c r="K120" i="5"/>
  <c r="J92" i="5"/>
  <c r="K92" i="5"/>
  <c r="J76" i="5"/>
  <c r="K76" i="5"/>
  <c r="J56" i="5"/>
  <c r="K56" i="5"/>
  <c r="J32" i="5"/>
  <c r="K32" i="5"/>
  <c r="K12" i="5"/>
  <c r="J12" i="5"/>
  <c r="J361" i="6"/>
  <c r="K361" i="6"/>
  <c r="I322" i="2"/>
  <c r="H322" i="2"/>
  <c r="I282" i="2"/>
  <c r="H282" i="2"/>
  <c r="I242" i="2"/>
  <c r="H242" i="2"/>
  <c r="H178" i="2"/>
  <c r="I178" i="2"/>
  <c r="H130" i="2"/>
  <c r="I130" i="2"/>
  <c r="H98" i="2"/>
  <c r="I98" i="2"/>
  <c r="H66" i="2"/>
  <c r="I66" i="2"/>
  <c r="H26" i="2"/>
  <c r="I26" i="2"/>
  <c r="J340" i="2"/>
  <c r="K340" i="2"/>
  <c r="J300" i="2"/>
  <c r="K300" i="2"/>
  <c r="J260" i="2"/>
  <c r="K260" i="2"/>
  <c r="J204" i="2"/>
  <c r="K204" i="2"/>
  <c r="J164" i="2"/>
  <c r="K164" i="2"/>
  <c r="J124" i="2"/>
  <c r="K124" i="2"/>
  <c r="J68" i="2"/>
  <c r="K68" i="2"/>
  <c r="J28" i="2"/>
  <c r="D27" i="1" s="1"/>
  <c r="K28" i="2"/>
  <c r="H350" i="3"/>
  <c r="I350" i="3"/>
  <c r="H330" i="3"/>
  <c r="I330" i="3"/>
  <c r="H306" i="3"/>
  <c r="I306" i="3"/>
  <c r="H278" i="3"/>
  <c r="I278" i="3"/>
  <c r="H250" i="3"/>
  <c r="I250" i="3"/>
  <c r="H174" i="3"/>
  <c r="I174" i="3"/>
  <c r="H345" i="2"/>
  <c r="I345" i="2"/>
  <c r="B344" i="1" s="1"/>
  <c r="H313" i="2"/>
  <c r="I313" i="2"/>
  <c r="H265" i="2"/>
  <c r="I265" i="2"/>
  <c r="I225" i="2"/>
  <c r="H225" i="2"/>
  <c r="H193" i="2"/>
  <c r="I193" i="2"/>
  <c r="H161" i="2"/>
  <c r="I161" i="2"/>
  <c r="H121" i="2"/>
  <c r="I121" i="2"/>
  <c r="H89" i="2"/>
  <c r="I89" i="2"/>
  <c r="H57" i="2"/>
  <c r="I57" i="2"/>
  <c r="H25" i="2"/>
  <c r="I25" i="2"/>
  <c r="J347" i="2"/>
  <c r="K347" i="2"/>
  <c r="E346" i="1" s="1"/>
  <c r="J315" i="2"/>
  <c r="K315" i="2"/>
  <c r="J283" i="2"/>
  <c r="K283" i="2"/>
  <c r="E282" i="1" s="1"/>
  <c r="J243" i="2"/>
  <c r="K243" i="2"/>
  <c r="J211" i="2"/>
  <c r="K211" i="2"/>
  <c r="J187" i="2"/>
  <c r="K187" i="2"/>
  <c r="J147" i="2"/>
  <c r="K147" i="2"/>
  <c r="J115" i="2"/>
  <c r="K115" i="2"/>
  <c r="J91" i="2"/>
  <c r="K91" i="2"/>
  <c r="J59" i="2"/>
  <c r="K59" i="2"/>
  <c r="J11" i="2"/>
  <c r="K11" i="2"/>
  <c r="E10" i="1" s="1"/>
  <c r="H240" i="2"/>
  <c r="I240" i="2"/>
  <c r="H208" i="2"/>
  <c r="I208" i="2"/>
  <c r="B207" i="1" s="1"/>
  <c r="H192" i="2"/>
  <c r="I192" i="2"/>
  <c r="H168" i="2"/>
  <c r="I168" i="2"/>
  <c r="H128" i="2"/>
  <c r="I128" i="2"/>
  <c r="H96" i="2"/>
  <c r="A95" i="1" s="1"/>
  <c r="I96" i="2"/>
  <c r="H72" i="2"/>
  <c r="I72" i="2"/>
  <c r="H48" i="2"/>
  <c r="I48" i="2"/>
  <c r="H16" i="2"/>
  <c r="I16" i="2"/>
  <c r="J354" i="2"/>
  <c r="K354" i="2"/>
  <c r="J322" i="2"/>
  <c r="K322" i="2"/>
  <c r="J298" i="2"/>
  <c r="K298" i="2"/>
  <c r="E297" i="1" s="1"/>
  <c r="J266" i="2"/>
  <c r="K266" i="2"/>
  <c r="J234" i="2"/>
  <c r="K234" i="2"/>
  <c r="J218" i="2"/>
  <c r="K218" i="2"/>
  <c r="J194" i="2"/>
  <c r="K194" i="2"/>
  <c r="J170" i="2"/>
  <c r="K170" i="2"/>
  <c r="J146" i="2"/>
  <c r="K146" i="2"/>
  <c r="J122" i="2"/>
  <c r="K122" i="2"/>
  <c r="J90" i="2"/>
  <c r="K90" i="2"/>
  <c r="E89" i="1" s="1"/>
  <c r="J74" i="2"/>
  <c r="K74" i="2"/>
  <c r="J42" i="2"/>
  <c r="K42" i="2"/>
  <c r="J18" i="2"/>
  <c r="K18" i="2"/>
  <c r="H353" i="3"/>
  <c r="I353" i="3"/>
  <c r="H341" i="3"/>
  <c r="I341" i="3"/>
  <c r="H329" i="3"/>
  <c r="I329" i="3"/>
  <c r="H317" i="3"/>
  <c r="I317" i="3"/>
  <c r="H305" i="3"/>
  <c r="I305" i="3"/>
  <c r="H359" i="2"/>
  <c r="I359" i="2"/>
  <c r="H343" i="2"/>
  <c r="I343" i="2"/>
  <c r="H327" i="2"/>
  <c r="I327" i="2"/>
  <c r="H311" i="2"/>
  <c r="I311" i="2"/>
  <c r="B310" i="1" s="1"/>
  <c r="H295" i="2"/>
  <c r="I295" i="2"/>
  <c r="H279" i="2"/>
  <c r="A278" i="1" s="1"/>
  <c r="I279" i="2"/>
  <c r="B278" i="1" s="1"/>
  <c r="H271" i="2"/>
  <c r="A270" i="1" s="1"/>
  <c r="I271" i="2"/>
  <c r="H255" i="2"/>
  <c r="I255" i="2"/>
  <c r="H247" i="2"/>
  <c r="I247" i="2"/>
  <c r="H231" i="2"/>
  <c r="I231" i="2"/>
  <c r="H223" i="2"/>
  <c r="I223" i="2"/>
  <c r="H215" i="2"/>
  <c r="I215" i="2"/>
  <c r="B214" i="1" s="1"/>
  <c r="H199" i="2"/>
  <c r="I199" i="2"/>
  <c r="H191" i="2"/>
  <c r="I191" i="2"/>
  <c r="H183" i="2"/>
  <c r="I183" i="2"/>
  <c r="H175" i="2"/>
  <c r="I175" i="2"/>
  <c r="B174" i="1" s="1"/>
  <c r="H167" i="2"/>
  <c r="I167" i="2"/>
  <c r="H159" i="2"/>
  <c r="I159" i="2"/>
  <c r="H151" i="2"/>
  <c r="I151" i="2"/>
  <c r="H143" i="2"/>
  <c r="I143" i="2"/>
  <c r="B142" i="1" s="1"/>
  <c r="H135" i="2"/>
  <c r="I135" i="2"/>
  <c r="H127" i="2"/>
  <c r="I127" i="2"/>
  <c r="H119" i="2"/>
  <c r="I119" i="2"/>
  <c r="H111" i="2"/>
  <c r="I111" i="2"/>
  <c r="B110" i="1" s="1"/>
  <c r="H103" i="2"/>
  <c r="I103" i="2"/>
  <c r="H95" i="2"/>
  <c r="I95" i="2"/>
  <c r="H87" i="2"/>
  <c r="I87" i="2"/>
  <c r="H79" i="2"/>
  <c r="I79" i="2"/>
  <c r="B78" i="1" s="1"/>
  <c r="H71" i="2"/>
  <c r="I71" i="2"/>
  <c r="H63" i="2"/>
  <c r="I63" i="2"/>
  <c r="H55" i="2"/>
  <c r="I55" i="2"/>
  <c r="H47" i="2"/>
  <c r="I47" i="2"/>
  <c r="B46" i="1" s="1"/>
  <c r="H39" i="2"/>
  <c r="I39" i="2"/>
  <c r="H31" i="2"/>
  <c r="I31" i="2"/>
  <c r="H23" i="2"/>
  <c r="I23" i="2"/>
  <c r="H15" i="2"/>
  <c r="I15" i="2"/>
  <c r="B14" i="1" s="1"/>
  <c r="H7" i="2"/>
  <c r="I7" i="2"/>
  <c r="J361" i="2"/>
  <c r="K361" i="2"/>
  <c r="J353" i="2"/>
  <c r="K353" i="2"/>
  <c r="J345" i="2"/>
  <c r="K345" i="2"/>
  <c r="E344" i="1" s="1"/>
  <c r="J337" i="2"/>
  <c r="K337" i="2"/>
  <c r="J329" i="2"/>
  <c r="K329" i="2"/>
  <c r="J321" i="2"/>
  <c r="K321" i="2"/>
  <c r="J313" i="2"/>
  <c r="K313" i="2"/>
  <c r="E312" i="1" s="1"/>
  <c r="J305" i="2"/>
  <c r="K305" i="2"/>
  <c r="J297" i="2"/>
  <c r="K297" i="2"/>
  <c r="J289" i="2"/>
  <c r="K289" i="2"/>
  <c r="J281" i="2"/>
  <c r="K281" i="2"/>
  <c r="E280" i="1" s="1"/>
  <c r="J273" i="2"/>
  <c r="K273" i="2"/>
  <c r="J265" i="2"/>
  <c r="K265" i="2"/>
  <c r="J257" i="2"/>
  <c r="K257" i="2"/>
  <c r="J249" i="2"/>
  <c r="K249" i="2"/>
  <c r="E248" i="1" s="1"/>
  <c r="K241" i="2"/>
  <c r="J241" i="2"/>
  <c r="K233" i="2"/>
  <c r="J233" i="2"/>
  <c r="K225" i="2"/>
  <c r="J225" i="2"/>
  <c r="K217" i="2"/>
  <c r="J217" i="2"/>
  <c r="D216" i="1" s="1"/>
  <c r="J209" i="2"/>
  <c r="K209" i="2"/>
  <c r="J201" i="2"/>
  <c r="K201" i="2"/>
  <c r="J193" i="2"/>
  <c r="K193" i="2"/>
  <c r="J185" i="2"/>
  <c r="K185" i="2"/>
  <c r="E184" i="1" s="1"/>
  <c r="J177" i="2"/>
  <c r="K177" i="2"/>
  <c r="J169" i="2"/>
  <c r="K169" i="2"/>
  <c r="J161" i="2"/>
  <c r="K161" i="2"/>
  <c r="J153" i="2"/>
  <c r="K153" i="2"/>
  <c r="E152" i="1" s="1"/>
  <c r="J145" i="2"/>
  <c r="K145" i="2"/>
  <c r="J137" i="2"/>
  <c r="K137" i="2"/>
  <c r="J129" i="2"/>
  <c r="K129" i="2"/>
  <c r="J121" i="2"/>
  <c r="K121" i="2"/>
  <c r="E120" i="1" s="1"/>
  <c r="J113" i="2"/>
  <c r="K113" i="2"/>
  <c r="J105" i="2"/>
  <c r="K105" i="2"/>
  <c r="J97" i="2"/>
  <c r="K97" i="2"/>
  <c r="J89" i="2"/>
  <c r="K89" i="2"/>
  <c r="E88" i="1" s="1"/>
  <c r="J81" i="2"/>
  <c r="K81" i="2"/>
  <c r="J73" i="2"/>
  <c r="K73" i="2"/>
  <c r="J65" i="2"/>
  <c r="K65" i="2"/>
  <c r="J57" i="2"/>
  <c r="K57" i="2"/>
  <c r="E56" i="1" s="1"/>
  <c r="J49" i="2"/>
  <c r="K49" i="2"/>
  <c r="J41" i="2"/>
  <c r="K41" i="2"/>
  <c r="J33" i="2"/>
  <c r="K33" i="2"/>
  <c r="J25" i="2"/>
  <c r="K25" i="2"/>
  <c r="E24" i="1" s="1"/>
  <c r="J17" i="2"/>
  <c r="K17" i="2"/>
  <c r="J9" i="2"/>
  <c r="K9" i="2"/>
  <c r="I3" i="3"/>
  <c r="H3" i="3"/>
  <c r="J360" i="3"/>
  <c r="K360" i="3"/>
  <c r="J356" i="3"/>
  <c r="K356" i="3"/>
  <c r="J352" i="3"/>
  <c r="K352" i="3"/>
  <c r="K348" i="3"/>
  <c r="J348" i="3"/>
  <c r="K344" i="3"/>
  <c r="J344" i="3"/>
  <c r="K340" i="3"/>
  <c r="J340" i="3"/>
  <c r="K336" i="3"/>
  <c r="J336" i="3"/>
  <c r="K332" i="3"/>
  <c r="J332" i="3"/>
  <c r="K328" i="3"/>
  <c r="J328" i="3"/>
  <c r="K324" i="3"/>
  <c r="J324" i="3"/>
  <c r="J320" i="3"/>
  <c r="K320" i="3"/>
  <c r="J316" i="3"/>
  <c r="K316" i="3"/>
  <c r="J312" i="3"/>
  <c r="K312" i="3"/>
  <c r="J308" i="3"/>
  <c r="K308" i="3"/>
  <c r="J304" i="3"/>
  <c r="K304" i="3"/>
  <c r="J300" i="3"/>
  <c r="K300" i="3"/>
  <c r="J296" i="3"/>
  <c r="K296" i="3"/>
  <c r="J292" i="3"/>
  <c r="K292" i="3"/>
  <c r="J288" i="3"/>
  <c r="K288" i="3"/>
  <c r="J284" i="3"/>
  <c r="K284" i="3"/>
  <c r="J280" i="3"/>
  <c r="K280" i="3"/>
  <c r="J276" i="3"/>
  <c r="K276" i="3"/>
  <c r="J272" i="3"/>
  <c r="K272" i="3"/>
  <c r="J268" i="3"/>
  <c r="K268" i="3"/>
  <c r="J264" i="3"/>
  <c r="K264" i="3"/>
  <c r="J260" i="3"/>
  <c r="K260" i="3"/>
  <c r="J256" i="3"/>
  <c r="K256" i="3"/>
  <c r="J252" i="3"/>
  <c r="K252" i="3"/>
  <c r="J248" i="3"/>
  <c r="K248" i="3"/>
  <c r="J244" i="3"/>
  <c r="K244" i="3"/>
  <c r="H336" i="2"/>
  <c r="H304" i="2"/>
  <c r="H272" i="2"/>
  <c r="J239" i="2"/>
  <c r="I179" i="2"/>
  <c r="I51" i="2"/>
  <c r="B50" i="1" s="1"/>
  <c r="H339" i="2"/>
  <c r="I339" i="2"/>
  <c r="H283" i="2"/>
  <c r="I283" i="2"/>
  <c r="B282" i="1" s="1"/>
  <c r="H227" i="2"/>
  <c r="I227" i="2"/>
  <c r="H171" i="2"/>
  <c r="I171" i="2"/>
  <c r="H59" i="2"/>
  <c r="I59" i="2"/>
  <c r="J357" i="2"/>
  <c r="K357" i="2"/>
  <c r="E356" i="1" s="1"/>
  <c r="J301" i="2"/>
  <c r="K301" i="2"/>
  <c r="K229" i="2"/>
  <c r="J229" i="2"/>
  <c r="J173" i="2"/>
  <c r="K173" i="2"/>
  <c r="J117" i="2"/>
  <c r="K117" i="2"/>
  <c r="J45" i="2"/>
  <c r="K45" i="2"/>
  <c r="J362" i="3"/>
  <c r="K362" i="3"/>
  <c r="K334" i="3"/>
  <c r="J334" i="3"/>
  <c r="J310" i="3"/>
  <c r="K310" i="3"/>
  <c r="J282" i="3"/>
  <c r="K282" i="3"/>
  <c r="J258" i="3"/>
  <c r="K258" i="3"/>
  <c r="J226" i="3"/>
  <c r="K226" i="3"/>
  <c r="J202" i="3"/>
  <c r="K202" i="3"/>
  <c r="J162" i="3"/>
  <c r="K162" i="3"/>
  <c r="J86" i="3"/>
  <c r="K86" i="3"/>
  <c r="J199" i="4"/>
  <c r="K199" i="4"/>
  <c r="H351" i="2"/>
  <c r="I351" i="2"/>
  <c r="B350" i="1" s="1"/>
  <c r="H335" i="2"/>
  <c r="I335" i="2"/>
  <c r="H319" i="2"/>
  <c r="I319" i="2"/>
  <c r="B318" i="1" s="1"/>
  <c r="H303" i="2"/>
  <c r="I303" i="2"/>
  <c r="H287" i="2"/>
  <c r="I287" i="2"/>
  <c r="H263" i="2"/>
  <c r="A262" i="1" s="1"/>
  <c r="I263" i="2"/>
  <c r="I358" i="2"/>
  <c r="H358" i="2"/>
  <c r="I350" i="2"/>
  <c r="H350" i="2"/>
  <c r="I342" i="2"/>
  <c r="H342" i="2"/>
  <c r="I334" i="2"/>
  <c r="B333" i="1" s="1"/>
  <c r="H334" i="2"/>
  <c r="I326" i="2"/>
  <c r="H326" i="2"/>
  <c r="A325" i="1" s="1"/>
  <c r="I318" i="2"/>
  <c r="H318" i="2"/>
  <c r="I310" i="2"/>
  <c r="B309" i="1" s="1"/>
  <c r="H310" i="2"/>
  <c r="I302" i="2"/>
  <c r="B301" i="1" s="1"/>
  <c r="H302" i="2"/>
  <c r="I294" i="2"/>
  <c r="H294" i="2"/>
  <c r="A293" i="1" s="1"/>
  <c r="I286" i="2"/>
  <c r="H286" i="2"/>
  <c r="I278" i="2"/>
  <c r="H278" i="2"/>
  <c r="I270" i="2"/>
  <c r="H270" i="2"/>
  <c r="I262" i="2"/>
  <c r="H262" i="2"/>
  <c r="A261" i="1" s="1"/>
  <c r="I254" i="2"/>
  <c r="H254" i="2"/>
  <c r="I246" i="2"/>
  <c r="H246" i="2"/>
  <c r="H238" i="2"/>
  <c r="I238" i="2"/>
  <c r="H222" i="2"/>
  <c r="I222" i="2"/>
  <c r="H214" i="2"/>
  <c r="I214" i="2"/>
  <c r="H206" i="2"/>
  <c r="I206" i="2"/>
  <c r="H198" i="2"/>
  <c r="I198" i="2"/>
  <c r="H190" i="2"/>
  <c r="I190" i="2"/>
  <c r="B189" i="1" s="1"/>
  <c r="H182" i="2"/>
  <c r="I182" i="2"/>
  <c r="H174" i="2"/>
  <c r="A173" i="1" s="1"/>
  <c r="I174" i="2"/>
  <c r="H166" i="2"/>
  <c r="I166" i="2"/>
  <c r="H158" i="2"/>
  <c r="I158" i="2"/>
  <c r="B157" i="1" s="1"/>
  <c r="H150" i="2"/>
  <c r="I150" i="2"/>
  <c r="H142" i="2"/>
  <c r="I142" i="2"/>
  <c r="B141" i="1" s="1"/>
  <c r="H134" i="2"/>
  <c r="I134" i="2"/>
  <c r="H126" i="2"/>
  <c r="I126" i="2"/>
  <c r="B125" i="1" s="1"/>
  <c r="H118" i="2"/>
  <c r="I118" i="2"/>
  <c r="H110" i="2"/>
  <c r="I110" i="2"/>
  <c r="H102" i="2"/>
  <c r="I102" i="2"/>
  <c r="H94" i="2"/>
  <c r="I94" i="2"/>
  <c r="B93" i="1" s="1"/>
  <c r="H86" i="2"/>
  <c r="I86" i="2"/>
  <c r="H78" i="2"/>
  <c r="I78" i="2"/>
  <c r="H70" i="2"/>
  <c r="I70" i="2"/>
  <c r="H62" i="2"/>
  <c r="I62" i="2"/>
  <c r="B61" i="1" s="1"/>
  <c r="H54" i="2"/>
  <c r="I54" i="2"/>
  <c r="H46" i="2"/>
  <c r="I46" i="2"/>
  <c r="H38" i="2"/>
  <c r="I38" i="2"/>
  <c r="H30" i="2"/>
  <c r="I30" i="2"/>
  <c r="B29" i="1" s="1"/>
  <c r="H22" i="2"/>
  <c r="I22" i="2"/>
  <c r="H14" i="2"/>
  <c r="I14" i="2"/>
  <c r="H6" i="2"/>
  <c r="I6" i="2"/>
  <c r="J360" i="2"/>
  <c r="K360" i="2"/>
  <c r="E359" i="1" s="1"/>
  <c r="J352" i="2"/>
  <c r="K352" i="2"/>
  <c r="J344" i="2"/>
  <c r="K344" i="2"/>
  <c r="J336" i="2"/>
  <c r="K336" i="2"/>
  <c r="J328" i="2"/>
  <c r="K328" i="2"/>
  <c r="E327" i="1" s="1"/>
  <c r="J320" i="2"/>
  <c r="K320" i="2"/>
  <c r="J312" i="2"/>
  <c r="K312" i="2"/>
  <c r="J304" i="2"/>
  <c r="K304" i="2"/>
  <c r="J296" i="2"/>
  <c r="K296" i="2"/>
  <c r="E295" i="1" s="1"/>
  <c r="J288" i="2"/>
  <c r="K288" i="2"/>
  <c r="J280" i="2"/>
  <c r="K280" i="2"/>
  <c r="J272" i="2"/>
  <c r="K272" i="2"/>
  <c r="J264" i="2"/>
  <c r="K264" i="2"/>
  <c r="J256" i="2"/>
  <c r="K256" i="2"/>
  <c r="J248" i="2"/>
  <c r="K248" i="2"/>
  <c r="J240" i="2"/>
  <c r="K240" i="2"/>
  <c r="J232" i="2"/>
  <c r="K232" i="2"/>
  <c r="E231" i="1" s="1"/>
  <c r="J224" i="2"/>
  <c r="K224" i="2"/>
  <c r="J216" i="2"/>
  <c r="K216" i="2"/>
  <c r="J208" i="2"/>
  <c r="K208" i="2"/>
  <c r="J200" i="2"/>
  <c r="K200" i="2"/>
  <c r="E199" i="1" s="1"/>
  <c r="J192" i="2"/>
  <c r="K192" i="2"/>
  <c r="J184" i="2"/>
  <c r="K184" i="2"/>
  <c r="J176" i="2"/>
  <c r="K176" i="2"/>
  <c r="J168" i="2"/>
  <c r="K168" i="2"/>
  <c r="E167" i="1" s="1"/>
  <c r="J160" i="2"/>
  <c r="K160" i="2"/>
  <c r="J152" i="2"/>
  <c r="K152" i="2"/>
  <c r="J144" i="2"/>
  <c r="K144" i="2"/>
  <c r="J136" i="2"/>
  <c r="K136" i="2"/>
  <c r="E135" i="1" s="1"/>
  <c r="J128" i="2"/>
  <c r="K128" i="2"/>
  <c r="J120" i="2"/>
  <c r="K120" i="2"/>
  <c r="J112" i="2"/>
  <c r="K112" i="2"/>
  <c r="J104" i="2"/>
  <c r="K104" i="2"/>
  <c r="E103" i="1" s="1"/>
  <c r="J96" i="2"/>
  <c r="K96" i="2"/>
  <c r="J88" i="2"/>
  <c r="K88" i="2"/>
  <c r="J80" i="2"/>
  <c r="K80" i="2"/>
  <c r="J72" i="2"/>
  <c r="K72" i="2"/>
  <c r="J64" i="2"/>
  <c r="K64" i="2"/>
  <c r="J56" i="2"/>
  <c r="K56" i="2"/>
  <c r="J48" i="2"/>
  <c r="K48" i="2"/>
  <c r="J40" i="2"/>
  <c r="K40" i="2"/>
  <c r="E39" i="1" s="1"/>
  <c r="J32" i="2"/>
  <c r="K32" i="2"/>
  <c r="J24" i="2"/>
  <c r="K24" i="2"/>
  <c r="J16" i="2"/>
  <c r="K16" i="2"/>
  <c r="J8" i="2"/>
  <c r="K8" i="2"/>
  <c r="E7" i="1" s="1"/>
  <c r="K3" i="3"/>
  <c r="J3" i="3"/>
  <c r="H360" i="3"/>
  <c r="I360" i="3"/>
  <c r="H356" i="3"/>
  <c r="I356" i="3"/>
  <c r="H352" i="3"/>
  <c r="I352" i="3"/>
  <c r="B351" i="1" s="1"/>
  <c r="H348" i="3"/>
  <c r="I348" i="3"/>
  <c r="H344" i="3"/>
  <c r="I344" i="3"/>
  <c r="H340" i="3"/>
  <c r="I340" i="3"/>
  <c r="H336" i="3"/>
  <c r="I336" i="3"/>
  <c r="B335" i="1" s="1"/>
  <c r="H332" i="3"/>
  <c r="I332" i="3"/>
  <c r="H328" i="3"/>
  <c r="I328" i="3"/>
  <c r="H324" i="3"/>
  <c r="I324" i="3"/>
  <c r="H320" i="3"/>
  <c r="I320" i="3"/>
  <c r="B319" i="1" s="1"/>
  <c r="H316" i="3"/>
  <c r="I316" i="3"/>
  <c r="H312" i="3"/>
  <c r="I312" i="3"/>
  <c r="B311" i="1" s="1"/>
  <c r="H308" i="3"/>
  <c r="I308" i="3"/>
  <c r="H304" i="3"/>
  <c r="I304" i="3"/>
  <c r="B303" i="1" s="1"/>
  <c r="H300" i="3"/>
  <c r="I300" i="3"/>
  <c r="H296" i="3"/>
  <c r="I296" i="3"/>
  <c r="B295" i="1" s="1"/>
  <c r="H292" i="3"/>
  <c r="I292" i="3"/>
  <c r="H288" i="3"/>
  <c r="I288" i="3"/>
  <c r="B287" i="1" s="1"/>
  <c r="H284" i="3"/>
  <c r="I284" i="3"/>
  <c r="H280" i="3"/>
  <c r="I280" i="3"/>
  <c r="H276" i="3"/>
  <c r="I276" i="3"/>
  <c r="H272" i="3"/>
  <c r="I272" i="3"/>
  <c r="B271" i="1" s="1"/>
  <c r="H268" i="3"/>
  <c r="I268" i="3"/>
  <c r="H264" i="3"/>
  <c r="I264" i="3"/>
  <c r="H260" i="3"/>
  <c r="I260" i="3"/>
  <c r="H256" i="3"/>
  <c r="I256" i="3"/>
  <c r="B255" i="1" s="1"/>
  <c r="H252" i="3"/>
  <c r="I252" i="3"/>
  <c r="H248" i="3"/>
  <c r="I248" i="3"/>
  <c r="K335" i="2"/>
  <c r="K303" i="2"/>
  <c r="K271" i="2"/>
  <c r="I239" i="2"/>
  <c r="B238" i="1" s="1"/>
  <c r="H323" i="2"/>
  <c r="I323" i="2"/>
  <c r="H275" i="2"/>
  <c r="I275" i="2"/>
  <c r="B274" i="1" s="1"/>
  <c r="I235" i="2"/>
  <c r="H235" i="2"/>
  <c r="H187" i="2"/>
  <c r="I187" i="2"/>
  <c r="H131" i="2"/>
  <c r="I131" i="2"/>
  <c r="H75" i="2"/>
  <c r="I75" i="2"/>
  <c r="J333" i="2"/>
  <c r="K333" i="2"/>
  <c r="J269" i="2"/>
  <c r="K269" i="2"/>
  <c r="K221" i="2"/>
  <c r="J221" i="2"/>
  <c r="J165" i="2"/>
  <c r="K165" i="2"/>
  <c r="E164" i="1" s="1"/>
  <c r="J109" i="2"/>
  <c r="K109" i="2"/>
  <c r="J61" i="2"/>
  <c r="K61" i="2"/>
  <c r="J21" i="2"/>
  <c r="K21" i="2"/>
  <c r="J358" i="3"/>
  <c r="K358" i="3"/>
  <c r="K330" i="3"/>
  <c r="J330" i="3"/>
  <c r="J306" i="3"/>
  <c r="K306" i="3"/>
  <c r="J278" i="3"/>
  <c r="K278" i="3"/>
  <c r="J238" i="3"/>
  <c r="K238" i="3"/>
  <c r="J206" i="3"/>
  <c r="K206" i="3"/>
  <c r="J178" i="3"/>
  <c r="K178" i="3"/>
  <c r="J150" i="3"/>
  <c r="K150" i="3"/>
  <c r="J126" i="3"/>
  <c r="K126" i="3"/>
  <c r="J106" i="3"/>
  <c r="K106" i="3"/>
  <c r="J82" i="3"/>
  <c r="K82" i="3"/>
  <c r="J62" i="3"/>
  <c r="K62" i="3"/>
  <c r="J50" i="3"/>
  <c r="K50" i="3"/>
  <c r="J30" i="3"/>
  <c r="K30" i="3"/>
  <c r="J14" i="3"/>
  <c r="K14" i="3"/>
  <c r="K359" i="4"/>
  <c r="J359" i="4"/>
  <c r="K339" i="4"/>
  <c r="J339" i="4"/>
  <c r="K327" i="4"/>
  <c r="J327" i="4"/>
  <c r="K311" i="4"/>
  <c r="J311" i="4"/>
  <c r="D310" i="1" s="1"/>
  <c r="K295" i="4"/>
  <c r="J295" i="4"/>
  <c r="K275" i="4"/>
  <c r="J275" i="4"/>
  <c r="K263" i="4"/>
  <c r="J263" i="4"/>
  <c r="K243" i="4"/>
  <c r="J243" i="4"/>
  <c r="K223" i="4"/>
  <c r="J223" i="4"/>
  <c r="J211" i="4"/>
  <c r="K211" i="4"/>
  <c r="J195" i="4"/>
  <c r="K195" i="4"/>
  <c r="J179" i="4"/>
  <c r="K179" i="4"/>
  <c r="J171" i="4"/>
  <c r="K171" i="4"/>
  <c r="J151" i="4"/>
  <c r="K151" i="4"/>
  <c r="J135" i="4"/>
  <c r="K135" i="4"/>
  <c r="J127" i="4"/>
  <c r="K127" i="4"/>
  <c r="J107" i="4"/>
  <c r="K107" i="4"/>
  <c r="J95" i="4"/>
  <c r="K95" i="4"/>
  <c r="J79" i="4"/>
  <c r="K79" i="4"/>
  <c r="J59" i="4"/>
  <c r="K59" i="4"/>
  <c r="E58" i="1" s="1"/>
  <c r="J35" i="4"/>
  <c r="K35" i="4"/>
  <c r="J15" i="4"/>
  <c r="K15" i="4"/>
  <c r="J360" i="5"/>
  <c r="K360" i="5"/>
  <c r="J344" i="5"/>
  <c r="K344" i="5"/>
  <c r="J324" i="5"/>
  <c r="K324" i="5"/>
  <c r="J304" i="5"/>
  <c r="K304" i="5"/>
  <c r="J284" i="5"/>
  <c r="K284" i="5"/>
  <c r="J264" i="5"/>
  <c r="K264" i="5"/>
  <c r="J240" i="5"/>
  <c r="K240" i="5"/>
  <c r="J220" i="5"/>
  <c r="K220" i="5"/>
  <c r="J192" i="5"/>
  <c r="K192" i="5"/>
  <c r="J164" i="5"/>
  <c r="K164" i="5"/>
  <c r="K128" i="5"/>
  <c r="J128" i="5"/>
  <c r="J108" i="5"/>
  <c r="K108" i="5"/>
  <c r="J88" i="5"/>
  <c r="K88" i="5"/>
  <c r="J68" i="5"/>
  <c r="K68" i="5"/>
  <c r="J40" i="5"/>
  <c r="K40" i="5"/>
  <c r="J20" i="5"/>
  <c r="K20" i="5"/>
  <c r="J357" i="6"/>
  <c r="K357" i="6"/>
  <c r="I346" i="2"/>
  <c r="H346" i="2"/>
  <c r="I306" i="2"/>
  <c r="H306" i="2"/>
  <c r="A305" i="1" s="1"/>
  <c r="I266" i="2"/>
  <c r="B265" i="1" s="1"/>
  <c r="H266" i="2"/>
  <c r="A265" i="1" s="1"/>
  <c r="H234" i="2"/>
  <c r="I234" i="2"/>
  <c r="H202" i="2"/>
  <c r="I202" i="2"/>
  <c r="B201" i="1" s="1"/>
  <c r="H162" i="2"/>
  <c r="I162" i="2"/>
  <c r="H146" i="2"/>
  <c r="A145" i="1" s="1"/>
  <c r="I146" i="2"/>
  <c r="H114" i="2"/>
  <c r="I114" i="2"/>
  <c r="H74" i="2"/>
  <c r="I74" i="2"/>
  <c r="B73" i="1" s="1"/>
  <c r="H42" i="2"/>
  <c r="I42" i="2"/>
  <c r="H18" i="2"/>
  <c r="I18" i="2"/>
  <c r="J348" i="2"/>
  <c r="K348" i="2"/>
  <c r="J308" i="2"/>
  <c r="K308" i="2"/>
  <c r="E307" i="1" s="1"/>
  <c r="J268" i="2"/>
  <c r="K268" i="2"/>
  <c r="J236" i="2"/>
  <c r="K236" i="2"/>
  <c r="J188" i="2"/>
  <c r="K188" i="2"/>
  <c r="J148" i="2"/>
  <c r="K148" i="2"/>
  <c r="E147" i="1" s="1"/>
  <c r="J108" i="2"/>
  <c r="K108" i="2"/>
  <c r="J84" i="2"/>
  <c r="K84" i="2"/>
  <c r="J44" i="2"/>
  <c r="K44" i="2"/>
  <c r="J12" i="2"/>
  <c r="K12" i="2"/>
  <c r="E11" i="1" s="1"/>
  <c r="H358" i="3"/>
  <c r="I358" i="3"/>
  <c r="H338" i="3"/>
  <c r="I338" i="3"/>
  <c r="H318" i="3"/>
  <c r="I318" i="3"/>
  <c r="H310" i="3"/>
  <c r="I310" i="3"/>
  <c r="H290" i="3"/>
  <c r="I290" i="3"/>
  <c r="H262" i="3"/>
  <c r="I262" i="3"/>
  <c r="H170" i="3"/>
  <c r="I170" i="3"/>
  <c r="H353" i="2"/>
  <c r="I353" i="2"/>
  <c r="H321" i="2"/>
  <c r="I321" i="2"/>
  <c r="H289" i="2"/>
  <c r="I289" i="2"/>
  <c r="H281" i="2"/>
  <c r="I281" i="2"/>
  <c r="H249" i="2"/>
  <c r="I249" i="2"/>
  <c r="H233" i="2"/>
  <c r="I233" i="2"/>
  <c r="H201" i="2"/>
  <c r="I201" i="2"/>
  <c r="B200" i="1" s="1"/>
  <c r="H177" i="2"/>
  <c r="I177" i="2"/>
  <c r="H145" i="2"/>
  <c r="I145" i="2"/>
  <c r="B144" i="1" s="1"/>
  <c r="H129" i="2"/>
  <c r="I129" i="2"/>
  <c r="H97" i="2"/>
  <c r="I97" i="2"/>
  <c r="H65" i="2"/>
  <c r="I65" i="2"/>
  <c r="H33" i="2"/>
  <c r="I33" i="2"/>
  <c r="B32" i="1" s="1"/>
  <c r="H17" i="2"/>
  <c r="I17" i="2"/>
  <c r="J355" i="2"/>
  <c r="K355" i="2"/>
  <c r="E354" i="1" s="1"/>
  <c r="J323" i="2"/>
  <c r="D322" i="1" s="1"/>
  <c r="K323" i="2"/>
  <c r="J307" i="2"/>
  <c r="K307" i="2"/>
  <c r="J275" i="2"/>
  <c r="K275" i="2"/>
  <c r="J259" i="2"/>
  <c r="K259" i="2"/>
  <c r="E258" i="1" s="1"/>
  <c r="K235" i="2"/>
  <c r="J235" i="2"/>
  <c r="J203" i="2"/>
  <c r="K203" i="2"/>
  <c r="E202" i="1" s="1"/>
  <c r="J179" i="2"/>
  <c r="K179" i="2"/>
  <c r="J155" i="2"/>
  <c r="K155" i="2"/>
  <c r="E154" i="1" s="1"/>
  <c r="J131" i="2"/>
  <c r="K131" i="2"/>
  <c r="J99" i="2"/>
  <c r="K99" i="2"/>
  <c r="J67" i="2"/>
  <c r="K67" i="2"/>
  <c r="J43" i="2"/>
  <c r="K43" i="2"/>
  <c r="E42" i="1" s="1"/>
  <c r="J27" i="2"/>
  <c r="K27" i="2"/>
  <c r="H232" i="2"/>
  <c r="I232" i="2"/>
  <c r="H224" i="2"/>
  <c r="I224" i="2"/>
  <c r="H200" i="2"/>
  <c r="I200" i="2"/>
  <c r="H176" i="2"/>
  <c r="I176" i="2"/>
  <c r="H160" i="2"/>
  <c r="I160" i="2"/>
  <c r="B159" i="1" s="1"/>
  <c r="H144" i="2"/>
  <c r="I144" i="2"/>
  <c r="H120" i="2"/>
  <c r="I120" i="2"/>
  <c r="H104" i="2"/>
  <c r="I104" i="2"/>
  <c r="H88" i="2"/>
  <c r="I88" i="2"/>
  <c r="H64" i="2"/>
  <c r="I64" i="2"/>
  <c r="H40" i="2"/>
  <c r="I40" i="2"/>
  <c r="H32" i="2"/>
  <c r="I32" i="2"/>
  <c r="H8" i="2"/>
  <c r="I8" i="2"/>
  <c r="J346" i="2"/>
  <c r="K346" i="2"/>
  <c r="J338" i="2"/>
  <c r="K338" i="2"/>
  <c r="J314" i="2"/>
  <c r="K314" i="2"/>
  <c r="J290" i="2"/>
  <c r="K290" i="2"/>
  <c r="E289" i="1" s="1"/>
  <c r="J282" i="2"/>
  <c r="K282" i="2"/>
  <c r="J258" i="2"/>
  <c r="K258" i="2"/>
  <c r="J242" i="2"/>
  <c r="K242" i="2"/>
  <c r="J226" i="2"/>
  <c r="K226" i="2"/>
  <c r="E225" i="1" s="1"/>
  <c r="J202" i="2"/>
  <c r="K202" i="2"/>
  <c r="J178" i="2"/>
  <c r="K178" i="2"/>
  <c r="J154" i="2"/>
  <c r="K154" i="2"/>
  <c r="J130" i="2"/>
  <c r="K130" i="2"/>
  <c r="E129" i="1" s="1"/>
  <c r="J114" i="2"/>
  <c r="K114" i="2"/>
  <c r="J98" i="2"/>
  <c r="K98" i="2"/>
  <c r="J66" i="2"/>
  <c r="K66" i="2"/>
  <c r="J50" i="2"/>
  <c r="K50" i="2"/>
  <c r="E49" i="1" s="1"/>
  <c r="J26" i="2"/>
  <c r="K26" i="2"/>
  <c r="H357" i="3"/>
  <c r="I357" i="3"/>
  <c r="H345" i="3"/>
  <c r="I345" i="3"/>
  <c r="H333" i="3"/>
  <c r="I333" i="3"/>
  <c r="H321" i="3"/>
  <c r="I321" i="3"/>
  <c r="H309" i="3"/>
  <c r="I309" i="3"/>
  <c r="H349" i="2"/>
  <c r="I349" i="2"/>
  <c r="H333" i="2"/>
  <c r="I333" i="2"/>
  <c r="B332" i="1" s="1"/>
  <c r="H317" i="2"/>
  <c r="I317" i="2"/>
  <c r="H301" i="2"/>
  <c r="I301" i="2"/>
  <c r="H285" i="2"/>
  <c r="A284" i="1" s="1"/>
  <c r="I285" i="2"/>
  <c r="H277" i="2"/>
  <c r="A276" i="1" s="1"/>
  <c r="I277" i="2"/>
  <c r="B276" i="1" s="1"/>
  <c r="H261" i="2"/>
  <c r="A260" i="1" s="1"/>
  <c r="I261" i="2"/>
  <c r="H245" i="2"/>
  <c r="I245" i="2"/>
  <c r="H229" i="2"/>
  <c r="I229" i="2"/>
  <c r="H213" i="2"/>
  <c r="I213" i="2"/>
  <c r="B212" i="1" s="1"/>
  <c r="H197" i="2"/>
  <c r="I197" i="2"/>
  <c r="H181" i="2"/>
  <c r="I181" i="2"/>
  <c r="H165" i="2"/>
  <c r="I165" i="2"/>
  <c r="H141" i="2"/>
  <c r="I141" i="2"/>
  <c r="B140" i="1" s="1"/>
  <c r="H125" i="2"/>
  <c r="I125" i="2"/>
  <c r="H109" i="2"/>
  <c r="I109" i="2"/>
  <c r="B108" i="1" s="1"/>
  <c r="H93" i="2"/>
  <c r="I93" i="2"/>
  <c r="H77" i="2"/>
  <c r="I77" i="2"/>
  <c r="B76" i="1" s="1"/>
  <c r="H61" i="2"/>
  <c r="I61" i="2"/>
  <c r="H53" i="2"/>
  <c r="I53" i="2"/>
  <c r="H45" i="2"/>
  <c r="I45" i="2"/>
  <c r="H29" i="2"/>
  <c r="I29" i="2"/>
  <c r="B28" i="1" s="1"/>
  <c r="H21" i="2"/>
  <c r="I21" i="2"/>
  <c r="H13" i="2"/>
  <c r="I13" i="2"/>
  <c r="B12" i="1" s="1"/>
  <c r="H5" i="2"/>
  <c r="I5" i="2"/>
  <c r="K231" i="2"/>
  <c r="E230" i="1" s="1"/>
  <c r="J231" i="2"/>
  <c r="K223" i="2"/>
  <c r="J223" i="2"/>
  <c r="J215" i="2"/>
  <c r="K215" i="2"/>
  <c r="J207" i="2"/>
  <c r="K207" i="2"/>
  <c r="J199" i="2"/>
  <c r="D198" i="1" s="1"/>
  <c r="K199" i="2"/>
  <c r="J191" i="2"/>
  <c r="K191" i="2"/>
  <c r="J183" i="2"/>
  <c r="K183" i="2"/>
  <c r="J175" i="2"/>
  <c r="K175" i="2"/>
  <c r="J167" i="2"/>
  <c r="D166" i="1" s="1"/>
  <c r="K167" i="2"/>
  <c r="J159" i="2"/>
  <c r="K159" i="2"/>
  <c r="J151" i="2"/>
  <c r="K151" i="2"/>
  <c r="J143" i="2"/>
  <c r="K143" i="2"/>
  <c r="J135" i="2"/>
  <c r="D134" i="1" s="1"/>
  <c r="K135" i="2"/>
  <c r="J127" i="2"/>
  <c r="K127" i="2"/>
  <c r="J119" i="2"/>
  <c r="K119" i="2"/>
  <c r="J111" i="2"/>
  <c r="K111" i="2"/>
  <c r="J103" i="2"/>
  <c r="D102" i="1" s="1"/>
  <c r="K103" i="2"/>
  <c r="J95" i="2"/>
  <c r="K95" i="2"/>
  <c r="J87" i="2"/>
  <c r="K87" i="2"/>
  <c r="E86" i="1" s="1"/>
  <c r="J79" i="2"/>
  <c r="K79" i="2"/>
  <c r="J71" i="2"/>
  <c r="D70" i="1" s="1"/>
  <c r="K71" i="2"/>
  <c r="J63" i="2"/>
  <c r="K63" i="2"/>
  <c r="J55" i="2"/>
  <c r="K55" i="2"/>
  <c r="E54" i="1" s="1"/>
  <c r="J47" i="2"/>
  <c r="K47" i="2"/>
  <c r="J39" i="2"/>
  <c r="D38" i="1" s="1"/>
  <c r="K39" i="2"/>
  <c r="J31" i="2"/>
  <c r="K31" i="2"/>
  <c r="J23" i="2"/>
  <c r="K23" i="2"/>
  <c r="E22" i="1" s="1"/>
  <c r="J15" i="2"/>
  <c r="K15" i="2"/>
  <c r="J7" i="2"/>
  <c r="D6" i="1" s="1"/>
  <c r="K7" i="2"/>
  <c r="J363" i="3"/>
  <c r="K363" i="3"/>
  <c r="J359" i="3"/>
  <c r="D358" i="1" s="1"/>
  <c r="K359" i="3"/>
  <c r="J355" i="3"/>
  <c r="K355" i="3"/>
  <c r="J351" i="3"/>
  <c r="D350" i="1" s="1"/>
  <c r="K351" i="3"/>
  <c r="J347" i="3"/>
  <c r="K347" i="3"/>
  <c r="J343" i="3"/>
  <c r="K343" i="3"/>
  <c r="J339" i="3"/>
  <c r="K339" i="3"/>
  <c r="J335" i="3"/>
  <c r="D334" i="1" s="1"/>
  <c r="K335" i="3"/>
  <c r="J331" i="3"/>
  <c r="K331" i="3"/>
  <c r="J327" i="3"/>
  <c r="D326" i="1" s="1"/>
  <c r="K327" i="3"/>
  <c r="J323" i="3"/>
  <c r="K323" i="3"/>
  <c r="J319" i="3"/>
  <c r="D318" i="1" s="1"/>
  <c r="K319" i="3"/>
  <c r="J315" i="3"/>
  <c r="K315" i="3"/>
  <c r="J311" i="3"/>
  <c r="K311" i="3"/>
  <c r="J307" i="3"/>
  <c r="K307" i="3"/>
  <c r="H360" i="2"/>
  <c r="A359" i="1" s="1"/>
  <c r="H328" i="2"/>
  <c r="H296" i="2"/>
  <c r="H264" i="2"/>
  <c r="J230" i="2"/>
  <c r="I147" i="2"/>
  <c r="I19" i="2"/>
  <c r="H355" i="2"/>
  <c r="I355" i="2"/>
  <c r="B354" i="1" s="1"/>
  <c r="H163" i="2"/>
  <c r="I163" i="2"/>
  <c r="H99" i="2"/>
  <c r="I99" i="2"/>
  <c r="H35" i="2"/>
  <c r="I35" i="2"/>
  <c r="J317" i="2"/>
  <c r="K317" i="2"/>
  <c r="J261" i="2"/>
  <c r="K261" i="2"/>
  <c r="J205" i="2"/>
  <c r="K205" i="2"/>
  <c r="E204" i="1" s="1"/>
  <c r="J157" i="2"/>
  <c r="K157" i="2"/>
  <c r="J101" i="2"/>
  <c r="K101" i="2"/>
  <c r="E100" i="1" s="1"/>
  <c r="J37" i="2"/>
  <c r="K37" i="2"/>
  <c r="K346" i="3"/>
  <c r="J346" i="3"/>
  <c r="J314" i="3"/>
  <c r="K314" i="3"/>
  <c r="J286" i="3"/>
  <c r="K286" i="3"/>
  <c r="J262" i="3"/>
  <c r="K262" i="3"/>
  <c r="J242" i="3"/>
  <c r="K242" i="3"/>
  <c r="J222" i="3"/>
  <c r="K222" i="3"/>
  <c r="J190" i="3"/>
  <c r="K190" i="3"/>
  <c r="J166" i="3"/>
  <c r="K166" i="3"/>
  <c r="J138" i="3"/>
  <c r="K138" i="3"/>
  <c r="J114" i="3"/>
  <c r="K114" i="3"/>
  <c r="J94" i="3"/>
  <c r="K94" i="3"/>
  <c r="J66" i="3"/>
  <c r="K66" i="3"/>
  <c r="J42" i="3"/>
  <c r="K42" i="3"/>
  <c r="J22" i="3"/>
  <c r="K22" i="3"/>
  <c r="J363" i="4"/>
  <c r="K363" i="4"/>
  <c r="E362" i="1" s="1"/>
  <c r="K343" i="4"/>
  <c r="J343" i="4"/>
  <c r="K323" i="4"/>
  <c r="J323" i="4"/>
  <c r="K299" i="4"/>
  <c r="J299" i="4"/>
  <c r="K283" i="4"/>
  <c r="J283" i="4"/>
  <c r="K259" i="4"/>
  <c r="J259" i="4"/>
  <c r="K235" i="4"/>
  <c r="J235" i="4"/>
  <c r="K219" i="4"/>
  <c r="J219" i="4"/>
  <c r="J187" i="4"/>
  <c r="K187" i="4"/>
  <c r="E186" i="1" s="1"/>
  <c r="J167" i="4"/>
  <c r="K167" i="4"/>
  <c r="J147" i="4"/>
  <c r="K147" i="4"/>
  <c r="J123" i="4"/>
  <c r="K123" i="4"/>
  <c r="J99" i="4"/>
  <c r="K99" i="4"/>
  <c r="J75" i="4"/>
  <c r="K75" i="4"/>
  <c r="J51" i="4"/>
  <c r="K51" i="4"/>
  <c r="J27" i="4"/>
  <c r="K27" i="4"/>
  <c r="I3" i="5"/>
  <c r="H3" i="5"/>
  <c r="A2" i="1" s="1"/>
  <c r="J340" i="5"/>
  <c r="K340" i="5"/>
  <c r="J320" i="5"/>
  <c r="K320" i="5"/>
  <c r="J292" i="5"/>
  <c r="K292" i="5"/>
  <c r="J272" i="5"/>
  <c r="K272" i="5"/>
  <c r="J248" i="5"/>
  <c r="K248" i="5"/>
  <c r="J224" i="5"/>
  <c r="K224" i="5"/>
  <c r="J204" i="5"/>
  <c r="K204" i="5"/>
  <c r="J176" i="5"/>
  <c r="K176" i="5"/>
  <c r="J160" i="5"/>
  <c r="K160" i="5"/>
  <c r="J144" i="5"/>
  <c r="K144" i="5"/>
  <c r="J124" i="5"/>
  <c r="K124" i="5"/>
  <c r="J100" i="5"/>
  <c r="K100" i="5"/>
  <c r="J72" i="5"/>
  <c r="K72" i="5"/>
  <c r="J52" i="5"/>
  <c r="K52" i="5"/>
  <c r="J36" i="5"/>
  <c r="K36" i="5"/>
  <c r="J16" i="5"/>
  <c r="K16" i="5"/>
  <c r="J353" i="6"/>
  <c r="K353" i="6"/>
  <c r="I354" i="2"/>
  <c r="H354" i="2"/>
  <c r="I314" i="2"/>
  <c r="H314" i="2"/>
  <c r="I274" i="2"/>
  <c r="H274" i="2"/>
  <c r="A273" i="1" s="1"/>
  <c r="H218" i="2"/>
  <c r="I218" i="2"/>
  <c r="H170" i="2"/>
  <c r="I170" i="2"/>
  <c r="H122" i="2"/>
  <c r="I122" i="2"/>
  <c r="H90" i="2"/>
  <c r="I90" i="2"/>
  <c r="B89" i="1" s="1"/>
  <c r="H50" i="2"/>
  <c r="I50" i="2"/>
  <c r="J3" i="2"/>
  <c r="K3" i="2"/>
  <c r="E2" i="1" s="1"/>
  <c r="J316" i="2"/>
  <c r="D315" i="1" s="1"/>
  <c r="K316" i="2"/>
  <c r="J276" i="2"/>
  <c r="K276" i="2"/>
  <c r="E275" i="1" s="1"/>
  <c r="J228" i="2"/>
  <c r="K228" i="2"/>
  <c r="J196" i="2"/>
  <c r="K196" i="2"/>
  <c r="J156" i="2"/>
  <c r="K156" i="2"/>
  <c r="J116" i="2"/>
  <c r="K116" i="2"/>
  <c r="E115" i="1" s="1"/>
  <c r="J76" i="2"/>
  <c r="K76" i="2"/>
  <c r="J36" i="2"/>
  <c r="K36" i="2"/>
  <c r="H346" i="3"/>
  <c r="I346" i="3"/>
  <c r="H326" i="3"/>
  <c r="I326" i="3"/>
  <c r="B325" i="1" s="1"/>
  <c r="H298" i="3"/>
  <c r="I298" i="3"/>
  <c r="H274" i="3"/>
  <c r="I274" i="3"/>
  <c r="H246" i="3"/>
  <c r="I246" i="3"/>
  <c r="H178" i="3"/>
  <c r="I178" i="3"/>
  <c r="B177" i="1" s="1"/>
  <c r="H337" i="2"/>
  <c r="I337" i="2"/>
  <c r="H305" i="2"/>
  <c r="I305" i="2"/>
  <c r="B304" i="1" s="1"/>
  <c r="H257" i="2"/>
  <c r="I257" i="2"/>
  <c r="I217" i="2"/>
  <c r="H217" i="2"/>
  <c r="A216" i="1" s="1"/>
  <c r="H185" i="2"/>
  <c r="I185" i="2"/>
  <c r="H153" i="2"/>
  <c r="I153" i="2"/>
  <c r="B152" i="1" s="1"/>
  <c r="H113" i="2"/>
  <c r="I113" i="2"/>
  <c r="H81" i="2"/>
  <c r="I81" i="2"/>
  <c r="B80" i="1" s="1"/>
  <c r="H41" i="2"/>
  <c r="I41" i="2"/>
  <c r="H9" i="2"/>
  <c r="I9" i="2"/>
  <c r="B8" i="1" s="1"/>
  <c r="J339" i="2"/>
  <c r="D338" i="1" s="1"/>
  <c r="K339" i="2"/>
  <c r="J291" i="2"/>
  <c r="K291" i="2"/>
  <c r="E290" i="1" s="1"/>
  <c r="J171" i="2"/>
  <c r="K171" i="2"/>
  <c r="J139" i="2"/>
  <c r="K139" i="2"/>
  <c r="E138" i="1" s="1"/>
  <c r="J107" i="2"/>
  <c r="D106" i="1" s="1"/>
  <c r="K107" i="2"/>
  <c r="J75" i="2"/>
  <c r="K75" i="2"/>
  <c r="E74" i="1" s="1"/>
  <c r="J51" i="2"/>
  <c r="K51" i="2"/>
  <c r="J19" i="2"/>
  <c r="K19" i="2"/>
  <c r="H216" i="2"/>
  <c r="I216" i="2"/>
  <c r="H184" i="2"/>
  <c r="I184" i="2"/>
  <c r="H152" i="2"/>
  <c r="I152" i="2"/>
  <c r="H136" i="2"/>
  <c r="I136" i="2"/>
  <c r="B135" i="1" s="1"/>
  <c r="H112" i="2"/>
  <c r="I112" i="2"/>
  <c r="H80" i="2"/>
  <c r="I80" i="2"/>
  <c r="B79" i="1" s="1"/>
  <c r="H56" i="2"/>
  <c r="I56" i="2"/>
  <c r="H24" i="2"/>
  <c r="I24" i="2"/>
  <c r="J362" i="2"/>
  <c r="K362" i="2"/>
  <c r="J330" i="2"/>
  <c r="K330" i="2"/>
  <c r="E329" i="1" s="1"/>
  <c r="J306" i="2"/>
  <c r="K306" i="2"/>
  <c r="J274" i="2"/>
  <c r="K274" i="2"/>
  <c r="J250" i="2"/>
  <c r="K250" i="2"/>
  <c r="J210" i="2"/>
  <c r="K210" i="2"/>
  <c r="E209" i="1" s="1"/>
  <c r="J186" i="2"/>
  <c r="K186" i="2"/>
  <c r="J162" i="2"/>
  <c r="K162" i="2"/>
  <c r="J138" i="2"/>
  <c r="K138" i="2"/>
  <c r="J106" i="2"/>
  <c r="K106" i="2"/>
  <c r="E105" i="1" s="1"/>
  <c r="J82" i="2"/>
  <c r="K82" i="2"/>
  <c r="J58" i="2"/>
  <c r="K58" i="2"/>
  <c r="J34" i="2"/>
  <c r="K34" i="2"/>
  <c r="J10" i="2"/>
  <c r="K10" i="2"/>
  <c r="E9" i="1" s="1"/>
  <c r="H361" i="3"/>
  <c r="I361" i="3"/>
  <c r="H349" i="3"/>
  <c r="I349" i="3"/>
  <c r="H337" i="3"/>
  <c r="I337" i="3"/>
  <c r="H325" i="3"/>
  <c r="I325" i="3"/>
  <c r="B324" i="1" s="1"/>
  <c r="H313" i="3"/>
  <c r="I313" i="3"/>
  <c r="H301" i="3"/>
  <c r="I301" i="3"/>
  <c r="H357" i="2"/>
  <c r="I357" i="2"/>
  <c r="H341" i="2"/>
  <c r="A340" i="1" s="1"/>
  <c r="I341" i="2"/>
  <c r="H325" i="2"/>
  <c r="I325" i="2"/>
  <c r="H309" i="2"/>
  <c r="I309" i="2"/>
  <c r="B308" i="1" s="1"/>
  <c r="H293" i="2"/>
  <c r="A292" i="1" s="1"/>
  <c r="I293" i="2"/>
  <c r="H269" i="2"/>
  <c r="A268" i="1" s="1"/>
  <c r="I269" i="2"/>
  <c r="H253" i="2"/>
  <c r="A252" i="1" s="1"/>
  <c r="I253" i="2"/>
  <c r="H237" i="2"/>
  <c r="I237" i="2"/>
  <c r="H221" i="2"/>
  <c r="A220" i="1" s="1"/>
  <c r="I221" i="2"/>
  <c r="H205" i="2"/>
  <c r="A204" i="1" s="1"/>
  <c r="I205" i="2"/>
  <c r="H189" i="2"/>
  <c r="I189" i="2"/>
  <c r="H173" i="2"/>
  <c r="I173" i="2"/>
  <c r="H157" i="2"/>
  <c r="A156" i="1" s="1"/>
  <c r="I157" i="2"/>
  <c r="H149" i="2"/>
  <c r="A148" i="1" s="1"/>
  <c r="I149" i="2"/>
  <c r="H133" i="2"/>
  <c r="I133" i="2"/>
  <c r="H117" i="2"/>
  <c r="I117" i="2"/>
  <c r="H101" i="2"/>
  <c r="I101" i="2"/>
  <c r="H85" i="2"/>
  <c r="A84" i="1" s="1"/>
  <c r="I85" i="2"/>
  <c r="H69" i="2"/>
  <c r="I69" i="2"/>
  <c r="H37" i="2"/>
  <c r="I37" i="2"/>
  <c r="I356" i="2"/>
  <c r="H356" i="2"/>
  <c r="I348" i="2"/>
  <c r="B347" i="1" s="1"/>
  <c r="H348" i="2"/>
  <c r="A347" i="1" s="1"/>
  <c r="I340" i="2"/>
  <c r="H340" i="2"/>
  <c r="A339" i="1" s="1"/>
  <c r="I332" i="2"/>
  <c r="H332" i="2"/>
  <c r="A331" i="1" s="1"/>
  <c r="I324" i="2"/>
  <c r="H324" i="2"/>
  <c r="I316" i="2"/>
  <c r="B315" i="1" s="1"/>
  <c r="H316" i="2"/>
  <c r="I308" i="2"/>
  <c r="H308" i="2"/>
  <c r="I300" i="2"/>
  <c r="H300" i="2"/>
  <c r="I292" i="2"/>
  <c r="H292" i="2"/>
  <c r="I284" i="2"/>
  <c r="H284" i="2"/>
  <c r="A283" i="1" s="1"/>
  <c r="I276" i="2"/>
  <c r="H276" i="2"/>
  <c r="A275" i="1" s="1"/>
  <c r="I268" i="2"/>
  <c r="H268" i="2"/>
  <c r="A267" i="1" s="1"/>
  <c r="I260" i="2"/>
  <c r="H260" i="2"/>
  <c r="A259" i="1" s="1"/>
  <c r="I252" i="2"/>
  <c r="H252" i="2"/>
  <c r="A251" i="1" s="1"/>
  <c r="I244" i="2"/>
  <c r="H244" i="2"/>
  <c r="A243" i="1" s="1"/>
  <c r="H236" i="2"/>
  <c r="I236" i="2"/>
  <c r="H228" i="2"/>
  <c r="A227" i="1" s="1"/>
  <c r="I228" i="2"/>
  <c r="H220" i="2"/>
  <c r="A219" i="1" s="1"/>
  <c r="I220" i="2"/>
  <c r="H212" i="2"/>
  <c r="I212" i="2"/>
  <c r="H204" i="2"/>
  <c r="I204" i="2"/>
  <c r="H196" i="2"/>
  <c r="I196" i="2"/>
  <c r="H188" i="2"/>
  <c r="A187" i="1" s="1"/>
  <c r="I188" i="2"/>
  <c r="H180" i="2"/>
  <c r="I180" i="2"/>
  <c r="H172" i="2"/>
  <c r="I172" i="2"/>
  <c r="H164" i="2"/>
  <c r="I164" i="2"/>
  <c r="H156" i="2"/>
  <c r="I156" i="2"/>
  <c r="H148" i="2"/>
  <c r="I148" i="2"/>
  <c r="H140" i="2"/>
  <c r="I140" i="2"/>
  <c r="H132" i="2"/>
  <c r="I132" i="2"/>
  <c r="H124" i="2"/>
  <c r="A123" i="1" s="1"/>
  <c r="I124" i="2"/>
  <c r="H116" i="2"/>
  <c r="I116" i="2"/>
  <c r="H108" i="2"/>
  <c r="I108" i="2"/>
  <c r="H100" i="2"/>
  <c r="I100" i="2"/>
  <c r="H92" i="2"/>
  <c r="I92" i="2"/>
  <c r="H84" i="2"/>
  <c r="I84" i="2"/>
  <c r="H76" i="2"/>
  <c r="I76" i="2"/>
  <c r="H68" i="2"/>
  <c r="A67" i="1" s="1"/>
  <c r="I68" i="2"/>
  <c r="H60" i="2"/>
  <c r="I60" i="2"/>
  <c r="H52" i="2"/>
  <c r="I52" i="2"/>
  <c r="H44" i="2"/>
  <c r="I44" i="2"/>
  <c r="H36" i="2"/>
  <c r="I36" i="2"/>
  <c r="H28" i="2"/>
  <c r="I28" i="2"/>
  <c r="H20" i="2"/>
  <c r="I20" i="2"/>
  <c r="H12" i="2"/>
  <c r="I12" i="2"/>
  <c r="H4" i="2"/>
  <c r="I4" i="2"/>
  <c r="J358" i="2"/>
  <c r="K358" i="2"/>
  <c r="J350" i="2"/>
  <c r="K350" i="2"/>
  <c r="J342" i="2"/>
  <c r="K342" i="2"/>
  <c r="J334" i="2"/>
  <c r="K334" i="2"/>
  <c r="J326" i="2"/>
  <c r="K326" i="2"/>
  <c r="J318" i="2"/>
  <c r="K318" i="2"/>
  <c r="J310" i="2"/>
  <c r="K310" i="2"/>
  <c r="J302" i="2"/>
  <c r="K302" i="2"/>
  <c r="J294" i="2"/>
  <c r="K294" i="2"/>
  <c r="J286" i="2"/>
  <c r="K286" i="2"/>
  <c r="J278" i="2"/>
  <c r="K278" i="2"/>
  <c r="J270" i="2"/>
  <c r="K270" i="2"/>
  <c r="J262" i="2"/>
  <c r="K262" i="2"/>
  <c r="J254" i="2"/>
  <c r="K254" i="2"/>
  <c r="J246" i="2"/>
  <c r="K246" i="2"/>
  <c r="E245" i="1" s="1"/>
  <c r="J238" i="2"/>
  <c r="K238" i="2"/>
  <c r="E229" i="1"/>
  <c r="K222" i="2"/>
  <c r="J222" i="2"/>
  <c r="J214" i="2"/>
  <c r="K214" i="2"/>
  <c r="D205" i="1"/>
  <c r="J198" i="2"/>
  <c r="K198" i="2"/>
  <c r="J190" i="2"/>
  <c r="D189" i="1" s="1"/>
  <c r="K190" i="2"/>
  <c r="J182" i="2"/>
  <c r="K182" i="2"/>
  <c r="J174" i="2"/>
  <c r="K174" i="2"/>
  <c r="J166" i="2"/>
  <c r="K166" i="2"/>
  <c r="J158" i="2"/>
  <c r="D157" i="1" s="1"/>
  <c r="K158" i="2"/>
  <c r="J150" i="2"/>
  <c r="K150" i="2"/>
  <c r="J142" i="2"/>
  <c r="K142" i="2"/>
  <c r="J134" i="2"/>
  <c r="K134" i="2"/>
  <c r="J126" i="2"/>
  <c r="D125" i="1" s="1"/>
  <c r="K126" i="2"/>
  <c r="J118" i="2"/>
  <c r="K118" i="2"/>
  <c r="J110" i="2"/>
  <c r="K110" i="2"/>
  <c r="J102" i="2"/>
  <c r="K102" i="2"/>
  <c r="J94" i="2"/>
  <c r="D93" i="1" s="1"/>
  <c r="K94" i="2"/>
  <c r="J86" i="2"/>
  <c r="K86" i="2"/>
  <c r="J78" i="2"/>
  <c r="K78" i="2"/>
  <c r="J70" i="2"/>
  <c r="K70" i="2"/>
  <c r="J62" i="2"/>
  <c r="D61" i="1" s="1"/>
  <c r="K62" i="2"/>
  <c r="J54" i="2"/>
  <c r="K54" i="2"/>
  <c r="J46" i="2"/>
  <c r="K46" i="2"/>
  <c r="J38" i="2"/>
  <c r="K38" i="2"/>
  <c r="J30" i="2"/>
  <c r="D29" i="1" s="1"/>
  <c r="K30" i="2"/>
  <c r="J22" i="2"/>
  <c r="K22" i="2"/>
  <c r="J14" i="2"/>
  <c r="K14" i="2"/>
  <c r="J6" i="2"/>
  <c r="K6" i="2"/>
  <c r="H363" i="3"/>
  <c r="I363" i="3"/>
  <c r="H359" i="3"/>
  <c r="I359" i="3"/>
  <c r="H355" i="3"/>
  <c r="I355" i="3"/>
  <c r="H351" i="3"/>
  <c r="I351" i="3"/>
  <c r="H347" i="3"/>
  <c r="I347" i="3"/>
  <c r="H339" i="3"/>
  <c r="I339" i="3"/>
  <c r="H335" i="3"/>
  <c r="I335" i="3"/>
  <c r="H331" i="3"/>
  <c r="I331" i="3"/>
  <c r="I327" i="3"/>
  <c r="B326" i="1" s="1"/>
  <c r="H327" i="3"/>
  <c r="H323" i="3"/>
  <c r="I323" i="3"/>
  <c r="H319" i="3"/>
  <c r="I319" i="3"/>
  <c r="H315" i="3"/>
  <c r="I315" i="3"/>
  <c r="H311" i="3"/>
  <c r="A310" i="1" s="1"/>
  <c r="C310" i="1" s="1"/>
  <c r="I311" i="3"/>
  <c r="H307" i="3"/>
  <c r="I307" i="3"/>
  <c r="K359" i="2"/>
  <c r="K327" i="2"/>
  <c r="K295" i="2"/>
  <c r="K263" i="2"/>
  <c r="I230" i="2"/>
  <c r="B229" i="1" s="1"/>
  <c r="H297" i="3"/>
  <c r="I297" i="3"/>
  <c r="H293" i="3"/>
  <c r="I293" i="3"/>
  <c r="H285" i="3"/>
  <c r="I285" i="3"/>
  <c r="H281" i="3"/>
  <c r="I281" i="3"/>
  <c r="H277" i="3"/>
  <c r="I277" i="3"/>
  <c r="H273" i="3"/>
  <c r="I273" i="3"/>
  <c r="H269" i="3"/>
  <c r="I269" i="3"/>
  <c r="H265" i="3"/>
  <c r="I265" i="3"/>
  <c r="H261" i="3"/>
  <c r="I261" i="3"/>
  <c r="H253" i="3"/>
  <c r="I253" i="3"/>
  <c r="H249" i="3"/>
  <c r="I249" i="3"/>
  <c r="H245" i="3"/>
  <c r="I245" i="3"/>
  <c r="H241" i="3"/>
  <c r="I241" i="3"/>
  <c r="H237" i="3"/>
  <c r="I237" i="3"/>
  <c r="H233" i="3"/>
  <c r="I233" i="3"/>
  <c r="H229" i="3"/>
  <c r="I229" i="3"/>
  <c r="B228" i="1" s="1"/>
  <c r="H221" i="3"/>
  <c r="I221" i="3"/>
  <c r="H217" i="3"/>
  <c r="I217" i="3"/>
  <c r="H213" i="3"/>
  <c r="I213" i="3"/>
  <c r="H209" i="3"/>
  <c r="I209" i="3"/>
  <c r="H205" i="3"/>
  <c r="I205" i="3"/>
  <c r="H201" i="3"/>
  <c r="I201" i="3"/>
  <c r="H197" i="3"/>
  <c r="I197" i="3"/>
  <c r="H189" i="3"/>
  <c r="I189" i="3"/>
  <c r="B188" i="1" s="1"/>
  <c r="H185" i="3"/>
  <c r="I185" i="3"/>
  <c r="H181" i="3"/>
  <c r="I181" i="3"/>
  <c r="H177" i="3"/>
  <c r="I177" i="3"/>
  <c r="H173" i="3"/>
  <c r="I173" i="3"/>
  <c r="H169" i="3"/>
  <c r="I169" i="3"/>
  <c r="H165" i="3"/>
  <c r="I165" i="3"/>
  <c r="H157" i="3"/>
  <c r="I157" i="3"/>
  <c r="H153" i="3"/>
  <c r="I153" i="3"/>
  <c r="H149" i="3"/>
  <c r="I149" i="3"/>
  <c r="H145" i="3"/>
  <c r="I145" i="3"/>
  <c r="H141" i="3"/>
  <c r="I141" i="3"/>
  <c r="H137" i="3"/>
  <c r="I137" i="3"/>
  <c r="B136" i="1" s="1"/>
  <c r="H133" i="3"/>
  <c r="I133" i="3"/>
  <c r="H125" i="3"/>
  <c r="I125" i="3"/>
  <c r="H121" i="3"/>
  <c r="I121" i="3"/>
  <c r="H117" i="3"/>
  <c r="I117" i="3"/>
  <c r="H113" i="3"/>
  <c r="I113" i="3"/>
  <c r="H109" i="3"/>
  <c r="I109" i="3"/>
  <c r="I105" i="3"/>
  <c r="H105" i="3"/>
  <c r="H101" i="3"/>
  <c r="I101" i="3"/>
  <c r="B100" i="1" s="1"/>
  <c r="H97" i="3"/>
  <c r="I97" i="3"/>
  <c r="H93" i="3"/>
  <c r="I93" i="3"/>
  <c r="H89" i="3"/>
  <c r="I89" i="3"/>
  <c r="H85" i="3"/>
  <c r="I85" i="3"/>
  <c r="B84" i="1" s="1"/>
  <c r="H81" i="3"/>
  <c r="I81" i="3"/>
  <c r="H77" i="3"/>
  <c r="I77" i="3"/>
  <c r="H73" i="3"/>
  <c r="I73" i="3"/>
  <c r="H69" i="3"/>
  <c r="I69" i="3"/>
  <c r="B68" i="1" s="1"/>
  <c r="H65" i="3"/>
  <c r="I65" i="3"/>
  <c r="H61" i="3"/>
  <c r="I61" i="3"/>
  <c r="H57" i="3"/>
  <c r="I57" i="3"/>
  <c r="H53" i="3"/>
  <c r="I53" i="3"/>
  <c r="H49" i="3"/>
  <c r="I49" i="3"/>
  <c r="H45" i="3"/>
  <c r="I45" i="3"/>
  <c r="H41" i="3"/>
  <c r="I41" i="3"/>
  <c r="H37" i="3"/>
  <c r="I37" i="3"/>
  <c r="H33" i="3"/>
  <c r="I33" i="3"/>
  <c r="H29" i="3"/>
  <c r="I29" i="3"/>
  <c r="H25" i="3"/>
  <c r="I25" i="3"/>
  <c r="H21" i="3"/>
  <c r="I21" i="3"/>
  <c r="B20" i="1" s="1"/>
  <c r="H17" i="3"/>
  <c r="I17" i="3"/>
  <c r="H13" i="3"/>
  <c r="I13" i="3"/>
  <c r="H9" i="3"/>
  <c r="I9" i="3"/>
  <c r="H5" i="3"/>
  <c r="I5" i="3"/>
  <c r="B4" i="1" s="1"/>
  <c r="H362" i="4"/>
  <c r="I362" i="4"/>
  <c r="H358" i="4"/>
  <c r="I358" i="4"/>
  <c r="H354" i="4"/>
  <c r="I354" i="4"/>
  <c r="H350" i="4"/>
  <c r="I350" i="4"/>
  <c r="B349" i="1" s="1"/>
  <c r="H346" i="4"/>
  <c r="I346" i="4"/>
  <c r="H342" i="4"/>
  <c r="I342" i="4"/>
  <c r="H338" i="4"/>
  <c r="I338" i="4"/>
  <c r="H334" i="4"/>
  <c r="I334" i="4"/>
  <c r="H330" i="4"/>
  <c r="I330" i="4"/>
  <c r="H326" i="4"/>
  <c r="I326" i="4"/>
  <c r="H322" i="4"/>
  <c r="I322" i="4"/>
  <c r="H318" i="4"/>
  <c r="I318" i="4"/>
  <c r="B317" i="1" s="1"/>
  <c r="H314" i="4"/>
  <c r="I314" i="4"/>
  <c r="H310" i="4"/>
  <c r="I310" i="4"/>
  <c r="H306" i="4"/>
  <c r="I306" i="4"/>
  <c r="H302" i="4"/>
  <c r="I302" i="4"/>
  <c r="H298" i="4"/>
  <c r="I298" i="4"/>
  <c r="H294" i="4"/>
  <c r="I294" i="4"/>
  <c r="H290" i="4"/>
  <c r="I290" i="4"/>
  <c r="H286" i="4"/>
  <c r="I286" i="4"/>
  <c r="H282" i="4"/>
  <c r="I282" i="4"/>
  <c r="H278" i="4"/>
  <c r="I278" i="4"/>
  <c r="H274" i="4"/>
  <c r="I274" i="4"/>
  <c r="H270" i="4"/>
  <c r="I270" i="4"/>
  <c r="H266" i="4"/>
  <c r="I266" i="4"/>
  <c r="H262" i="4"/>
  <c r="I262" i="4"/>
  <c r="H258" i="4"/>
  <c r="I258" i="4"/>
  <c r="H254" i="4"/>
  <c r="I254" i="4"/>
  <c r="H250" i="4"/>
  <c r="I250" i="4"/>
  <c r="H246" i="4"/>
  <c r="I246" i="4"/>
  <c r="H242" i="4"/>
  <c r="I242" i="4"/>
  <c r="H238" i="4"/>
  <c r="I238" i="4"/>
  <c r="H234" i="4"/>
  <c r="I234" i="4"/>
  <c r="H230" i="4"/>
  <c r="A229" i="1" s="1"/>
  <c r="I230" i="4"/>
  <c r="H226" i="4"/>
  <c r="I226" i="4"/>
  <c r="H222" i="4"/>
  <c r="I222" i="4"/>
  <c r="H218" i="4"/>
  <c r="I218" i="4"/>
  <c r="H214" i="4"/>
  <c r="A213" i="1" s="1"/>
  <c r="I214" i="4"/>
  <c r="I210" i="4"/>
  <c r="H210" i="4"/>
  <c r="H206" i="4"/>
  <c r="I206" i="4"/>
  <c r="H202" i="4"/>
  <c r="I202" i="4"/>
  <c r="H198" i="4"/>
  <c r="A197" i="1" s="1"/>
  <c r="I198" i="4"/>
  <c r="H194" i="4"/>
  <c r="I194" i="4"/>
  <c r="H190" i="4"/>
  <c r="I190" i="4"/>
  <c r="H186" i="4"/>
  <c r="I186" i="4"/>
  <c r="H182" i="4"/>
  <c r="A181" i="1" s="1"/>
  <c r="I182" i="4"/>
  <c r="H178" i="4"/>
  <c r="I178" i="4"/>
  <c r="H174" i="4"/>
  <c r="I174" i="4"/>
  <c r="H170" i="4"/>
  <c r="I170" i="4"/>
  <c r="H166" i="4"/>
  <c r="I166" i="4"/>
  <c r="H162" i="4"/>
  <c r="I162" i="4"/>
  <c r="H158" i="4"/>
  <c r="I158" i="4"/>
  <c r="H154" i="4"/>
  <c r="I154" i="4"/>
  <c r="H150" i="4"/>
  <c r="I150" i="4"/>
  <c r="H146" i="4"/>
  <c r="I146" i="4"/>
  <c r="H142" i="4"/>
  <c r="I142" i="4"/>
  <c r="H138" i="4"/>
  <c r="I138" i="4"/>
  <c r="H134" i="4"/>
  <c r="I134" i="4"/>
  <c r="H130" i="4"/>
  <c r="I130" i="4"/>
  <c r="H126" i="4"/>
  <c r="I126" i="4"/>
  <c r="H122" i="4"/>
  <c r="I122" i="4"/>
  <c r="H118" i="4"/>
  <c r="I118" i="4"/>
  <c r="H114" i="4"/>
  <c r="I114" i="4"/>
  <c r="H110" i="4"/>
  <c r="I110" i="4"/>
  <c r="H106" i="4"/>
  <c r="I106" i="4"/>
  <c r="H102" i="4"/>
  <c r="I102" i="4"/>
  <c r="H98" i="4"/>
  <c r="I98" i="4"/>
  <c r="H94" i="4"/>
  <c r="I94" i="4"/>
  <c r="H90" i="4"/>
  <c r="I90" i="4"/>
  <c r="H86" i="4"/>
  <c r="I86" i="4"/>
  <c r="H82" i="4"/>
  <c r="I82" i="4"/>
  <c r="H78" i="4"/>
  <c r="I78" i="4"/>
  <c r="H74" i="4"/>
  <c r="I74" i="4"/>
  <c r="H70" i="4"/>
  <c r="I70" i="4"/>
  <c r="H66" i="4"/>
  <c r="I66" i="4"/>
  <c r="H62" i="4"/>
  <c r="I62" i="4"/>
  <c r="H58" i="4"/>
  <c r="I58" i="4"/>
  <c r="H54" i="4"/>
  <c r="I54" i="4"/>
  <c r="H50" i="4"/>
  <c r="I50" i="4"/>
  <c r="H46" i="4"/>
  <c r="I46" i="4"/>
  <c r="H42" i="4"/>
  <c r="I42" i="4"/>
  <c r="H38" i="4"/>
  <c r="I38" i="4"/>
  <c r="H34" i="4"/>
  <c r="I34" i="4"/>
  <c r="H30" i="4"/>
  <c r="I30" i="4"/>
  <c r="H26" i="4"/>
  <c r="I26" i="4"/>
  <c r="H22" i="4"/>
  <c r="I22" i="4"/>
  <c r="H18" i="4"/>
  <c r="I18" i="4"/>
  <c r="H14" i="4"/>
  <c r="I14" i="4"/>
  <c r="H10" i="4"/>
  <c r="I10" i="4"/>
  <c r="H6" i="4"/>
  <c r="I6" i="4"/>
  <c r="H363" i="5"/>
  <c r="I363" i="5"/>
  <c r="H359" i="5"/>
  <c r="I359" i="5"/>
  <c r="H355" i="5"/>
  <c r="I355" i="5"/>
  <c r="H351" i="5"/>
  <c r="I351" i="5"/>
  <c r="H347" i="5"/>
  <c r="I347" i="5"/>
  <c r="H343" i="5"/>
  <c r="I343" i="5"/>
  <c r="H339" i="5"/>
  <c r="I339" i="5"/>
  <c r="H335" i="5"/>
  <c r="A334" i="1" s="1"/>
  <c r="I335" i="5"/>
  <c r="H331" i="5"/>
  <c r="I331" i="5"/>
  <c r="H327" i="5"/>
  <c r="I327" i="5"/>
  <c r="H323" i="5"/>
  <c r="I323" i="5"/>
  <c r="H319" i="5"/>
  <c r="A318" i="1" s="1"/>
  <c r="C318" i="1" s="1"/>
  <c r="I319" i="5"/>
  <c r="H315" i="5"/>
  <c r="I315" i="5"/>
  <c r="H311" i="5"/>
  <c r="I311" i="5"/>
  <c r="H307" i="5"/>
  <c r="A306" i="1" s="1"/>
  <c r="I307" i="5"/>
  <c r="B306" i="1" s="1"/>
  <c r="H303" i="5"/>
  <c r="I303" i="5"/>
  <c r="H299" i="5"/>
  <c r="I299" i="5"/>
  <c r="H295" i="5"/>
  <c r="I295" i="5"/>
  <c r="H291" i="5"/>
  <c r="A290" i="1" s="1"/>
  <c r="I291" i="5"/>
  <c r="H287" i="5"/>
  <c r="I287" i="5"/>
  <c r="H283" i="5"/>
  <c r="I283" i="5"/>
  <c r="H279" i="5"/>
  <c r="I279" i="5"/>
  <c r="H275" i="5"/>
  <c r="I275" i="5"/>
  <c r="H271" i="5"/>
  <c r="I271" i="5"/>
  <c r="H267" i="5"/>
  <c r="I267" i="5"/>
  <c r="H263" i="5"/>
  <c r="I263" i="5"/>
  <c r="H259" i="5"/>
  <c r="I259" i="5"/>
  <c r="H255" i="5"/>
  <c r="I255" i="5"/>
  <c r="H251" i="5"/>
  <c r="I251" i="5"/>
  <c r="H247" i="5"/>
  <c r="I247" i="5"/>
  <c r="H243" i="5"/>
  <c r="I243" i="5"/>
  <c r="H239" i="5"/>
  <c r="I239" i="5"/>
  <c r="H235" i="5"/>
  <c r="I235" i="5"/>
  <c r="H231" i="5"/>
  <c r="I231" i="5"/>
  <c r="H227" i="5"/>
  <c r="I227" i="5"/>
  <c r="H223" i="5"/>
  <c r="I223" i="5"/>
  <c r="H219" i="5"/>
  <c r="I219" i="5"/>
  <c r="H215" i="5"/>
  <c r="I215" i="5"/>
  <c r="H211" i="5"/>
  <c r="I211" i="5"/>
  <c r="H207" i="5"/>
  <c r="I207" i="5"/>
  <c r="H203" i="5"/>
  <c r="I203" i="5"/>
  <c r="H199" i="5"/>
  <c r="I199" i="5"/>
  <c r="H195" i="5"/>
  <c r="I195" i="5"/>
  <c r="H191" i="5"/>
  <c r="I191" i="5"/>
  <c r="H187" i="5"/>
  <c r="I187" i="5"/>
  <c r="H183" i="5"/>
  <c r="I183" i="5"/>
  <c r="H179" i="5"/>
  <c r="I179" i="5"/>
  <c r="H175" i="5"/>
  <c r="I175" i="5"/>
  <c r="H171" i="5"/>
  <c r="I171" i="5"/>
  <c r="H167" i="5"/>
  <c r="I167" i="5"/>
  <c r="H163" i="5"/>
  <c r="I163" i="5"/>
  <c r="H159" i="5"/>
  <c r="I159" i="5"/>
  <c r="H155" i="5"/>
  <c r="I155" i="5"/>
  <c r="H151" i="5"/>
  <c r="I151" i="5"/>
  <c r="H147" i="5"/>
  <c r="I147" i="5"/>
  <c r="I143" i="5"/>
  <c r="H143" i="5"/>
  <c r="I139" i="5"/>
  <c r="H139" i="5"/>
  <c r="I135" i="5"/>
  <c r="H135" i="5"/>
  <c r="I131" i="5"/>
  <c r="H131" i="5"/>
  <c r="I127" i="5"/>
  <c r="H127" i="5"/>
  <c r="I123" i="5"/>
  <c r="H123" i="5"/>
  <c r="I119" i="5"/>
  <c r="H119" i="5"/>
  <c r="I115" i="5"/>
  <c r="H115" i="5"/>
  <c r="I111" i="5"/>
  <c r="H111" i="5"/>
  <c r="I107" i="5"/>
  <c r="H107" i="5"/>
  <c r="I103" i="5"/>
  <c r="H103" i="5"/>
  <c r="I99" i="5"/>
  <c r="H99" i="5"/>
  <c r="I95" i="5"/>
  <c r="H95" i="5"/>
  <c r="I91" i="5"/>
  <c r="H91" i="5"/>
  <c r="I87" i="5"/>
  <c r="H87" i="5"/>
  <c r="I83" i="5"/>
  <c r="H83" i="5"/>
  <c r="I79" i="5"/>
  <c r="H79" i="5"/>
  <c r="I75" i="5"/>
  <c r="H75" i="5"/>
  <c r="I71" i="5"/>
  <c r="H71" i="5"/>
  <c r="I67" i="5"/>
  <c r="H67" i="5"/>
  <c r="I63" i="5"/>
  <c r="H63" i="5"/>
  <c r="I59" i="5"/>
  <c r="H59" i="5"/>
  <c r="I55" i="5"/>
  <c r="H55" i="5"/>
  <c r="I51" i="5"/>
  <c r="H51" i="5"/>
  <c r="I47" i="5"/>
  <c r="H47" i="5"/>
  <c r="I43" i="5"/>
  <c r="H43" i="5"/>
  <c r="I39" i="5"/>
  <c r="H39" i="5"/>
  <c r="I35" i="5"/>
  <c r="H35" i="5"/>
  <c r="I31" i="5"/>
  <c r="H31" i="5"/>
  <c r="I27" i="5"/>
  <c r="H27" i="5"/>
  <c r="I23" i="5"/>
  <c r="H23" i="5"/>
  <c r="I19" i="5"/>
  <c r="H19" i="5"/>
  <c r="I15" i="5"/>
  <c r="H15" i="5"/>
  <c r="H11" i="5"/>
  <c r="I11" i="5"/>
  <c r="H7" i="5"/>
  <c r="I7" i="5"/>
  <c r="J3" i="6"/>
  <c r="K3" i="6"/>
  <c r="H360" i="6"/>
  <c r="I360" i="6"/>
  <c r="A355" i="1"/>
  <c r="H356" i="6"/>
  <c r="I356" i="6"/>
  <c r="I352" i="6"/>
  <c r="H352" i="6"/>
  <c r="I348" i="6"/>
  <c r="H348" i="6"/>
  <c r="H344" i="6"/>
  <c r="I344" i="6"/>
  <c r="H340" i="6"/>
  <c r="I340" i="6"/>
  <c r="I336" i="6"/>
  <c r="H336" i="6"/>
  <c r="H332" i="6"/>
  <c r="I332" i="6"/>
  <c r="H328" i="6"/>
  <c r="I328" i="6"/>
  <c r="A323" i="1"/>
  <c r="H324" i="6"/>
  <c r="I324" i="6"/>
  <c r="H320" i="6"/>
  <c r="I320" i="6"/>
  <c r="H316" i="6"/>
  <c r="I316" i="6"/>
  <c r="H312" i="6"/>
  <c r="I312" i="6"/>
  <c r="H308" i="6"/>
  <c r="I308" i="6"/>
  <c r="H304" i="6"/>
  <c r="I304" i="6"/>
  <c r="H300" i="6"/>
  <c r="I300" i="6"/>
  <c r="H296" i="6"/>
  <c r="I296" i="6"/>
  <c r="H292" i="6"/>
  <c r="I292" i="6"/>
  <c r="H288" i="6"/>
  <c r="I288" i="6"/>
  <c r="H284" i="6"/>
  <c r="I284" i="6"/>
  <c r="H280" i="6"/>
  <c r="I280" i="6"/>
  <c r="H276" i="6"/>
  <c r="I276" i="6"/>
  <c r="H272" i="6"/>
  <c r="I272" i="6"/>
  <c r="I268" i="6"/>
  <c r="H268" i="6"/>
  <c r="I264" i="6"/>
  <c r="H264" i="6"/>
  <c r="I260" i="6"/>
  <c r="H260" i="6"/>
  <c r="I256" i="6"/>
  <c r="H256" i="6"/>
  <c r="I252" i="6"/>
  <c r="H252" i="6"/>
  <c r="H248" i="6"/>
  <c r="I248" i="6"/>
  <c r="H244" i="6"/>
  <c r="I244" i="6"/>
  <c r="H240" i="6"/>
  <c r="I240" i="6"/>
  <c r="H236" i="6"/>
  <c r="I236" i="6"/>
  <c r="H232" i="6"/>
  <c r="I232" i="6"/>
  <c r="H228" i="6"/>
  <c r="I228" i="6"/>
  <c r="H224" i="6"/>
  <c r="I224" i="6"/>
  <c r="H220" i="6"/>
  <c r="I220" i="6"/>
  <c r="H216" i="6"/>
  <c r="I216" i="6"/>
  <c r="H212" i="6"/>
  <c r="I212" i="6"/>
  <c r="H208" i="6"/>
  <c r="I208" i="6"/>
  <c r="H204" i="6"/>
  <c r="I204" i="6"/>
  <c r="H200" i="6"/>
  <c r="I200" i="6"/>
  <c r="H196" i="6"/>
  <c r="I196" i="6"/>
  <c r="H192" i="6"/>
  <c r="I192" i="6"/>
  <c r="H188" i="6"/>
  <c r="I188" i="6"/>
  <c r="H184" i="6"/>
  <c r="I184" i="6"/>
  <c r="H180" i="6"/>
  <c r="I180" i="6"/>
  <c r="H176" i="6"/>
  <c r="I176" i="6"/>
  <c r="H172" i="6"/>
  <c r="I172" i="6"/>
  <c r="H168" i="6"/>
  <c r="I168" i="6"/>
  <c r="I164" i="6"/>
  <c r="H164" i="6"/>
  <c r="I160" i="6"/>
  <c r="H160" i="6"/>
  <c r="I156" i="6"/>
  <c r="H156" i="6"/>
  <c r="I152" i="6"/>
  <c r="H152" i="6"/>
  <c r="I148" i="6"/>
  <c r="H148" i="6"/>
  <c r="I144" i="6"/>
  <c r="H144" i="6"/>
  <c r="I140" i="6"/>
  <c r="H140" i="6"/>
  <c r="A139" i="1" s="1"/>
  <c r="H136" i="6"/>
  <c r="I136" i="6"/>
  <c r="H132" i="6"/>
  <c r="I132" i="6"/>
  <c r="H128" i="6"/>
  <c r="I128" i="6"/>
  <c r="H124" i="6"/>
  <c r="I124" i="6"/>
  <c r="H120" i="6"/>
  <c r="I120" i="6"/>
  <c r="H116" i="6"/>
  <c r="I116" i="6"/>
  <c r="H112" i="6"/>
  <c r="I112" i="6"/>
  <c r="H108" i="6"/>
  <c r="I108" i="6"/>
  <c r="H104" i="6"/>
  <c r="I104" i="6"/>
  <c r="H100" i="6"/>
  <c r="I100" i="6"/>
  <c r="H96" i="6"/>
  <c r="I96" i="6"/>
  <c r="H92" i="6"/>
  <c r="I92" i="6"/>
  <c r="H88" i="6"/>
  <c r="I88" i="6"/>
  <c r="H84" i="6"/>
  <c r="I84" i="6"/>
  <c r="H80" i="6"/>
  <c r="I80" i="6"/>
  <c r="H76" i="6"/>
  <c r="I76" i="6"/>
  <c r="H72" i="6"/>
  <c r="I72" i="6"/>
  <c r="H68" i="6"/>
  <c r="I68" i="6"/>
  <c r="H64" i="6"/>
  <c r="I64" i="6"/>
  <c r="H60" i="6"/>
  <c r="I60" i="6"/>
  <c r="H56" i="6"/>
  <c r="I56" i="6"/>
  <c r="H52" i="6"/>
  <c r="I52" i="6"/>
  <c r="H48" i="6"/>
  <c r="I48" i="6"/>
  <c r="H44" i="6"/>
  <c r="I44" i="6"/>
  <c r="H40" i="6"/>
  <c r="I40" i="6"/>
  <c r="I36" i="6"/>
  <c r="H36" i="6"/>
  <c r="H32" i="6"/>
  <c r="I32" i="6"/>
  <c r="H28" i="6"/>
  <c r="I28" i="6"/>
  <c r="H24" i="6"/>
  <c r="I24" i="6"/>
  <c r="H20" i="6"/>
  <c r="I20" i="6"/>
  <c r="H16" i="6"/>
  <c r="I16" i="6"/>
  <c r="H12" i="6"/>
  <c r="I12" i="6"/>
  <c r="H8" i="6"/>
  <c r="I8" i="6"/>
  <c r="H4" i="6"/>
  <c r="I4" i="6"/>
  <c r="I193" i="3"/>
  <c r="J240" i="3"/>
  <c r="K240" i="3"/>
  <c r="J236" i="3"/>
  <c r="K236" i="3"/>
  <c r="J232" i="3"/>
  <c r="K232" i="3"/>
  <c r="J228" i="3"/>
  <c r="K228" i="3"/>
  <c r="J224" i="3"/>
  <c r="K224" i="3"/>
  <c r="J220" i="3"/>
  <c r="K220" i="3"/>
  <c r="J216" i="3"/>
  <c r="K216" i="3"/>
  <c r="J212" i="3"/>
  <c r="K212" i="3"/>
  <c r="J208" i="3"/>
  <c r="K208" i="3"/>
  <c r="J204" i="3"/>
  <c r="K204" i="3"/>
  <c r="J200" i="3"/>
  <c r="K200" i="3"/>
  <c r="J196" i="3"/>
  <c r="K196" i="3"/>
  <c r="J192" i="3"/>
  <c r="K192" i="3"/>
  <c r="J188" i="3"/>
  <c r="K188" i="3"/>
  <c r="J184" i="3"/>
  <c r="K184" i="3"/>
  <c r="J180" i="3"/>
  <c r="K180" i="3"/>
  <c r="J176" i="3"/>
  <c r="K176" i="3"/>
  <c r="J172" i="3"/>
  <c r="K172" i="3"/>
  <c r="J168" i="3"/>
  <c r="K168" i="3"/>
  <c r="J164" i="3"/>
  <c r="K164" i="3"/>
  <c r="J160" i="3"/>
  <c r="K160" i="3"/>
  <c r="J156" i="3"/>
  <c r="K156" i="3"/>
  <c r="J152" i="3"/>
  <c r="K152" i="3"/>
  <c r="J148" i="3"/>
  <c r="K148" i="3"/>
  <c r="J144" i="3"/>
  <c r="K144" i="3"/>
  <c r="J140" i="3"/>
  <c r="K140" i="3"/>
  <c r="J136" i="3"/>
  <c r="K136" i="3"/>
  <c r="J132" i="3"/>
  <c r="K132" i="3"/>
  <c r="J128" i="3"/>
  <c r="K128" i="3"/>
  <c r="J124" i="3"/>
  <c r="K124" i="3"/>
  <c r="J120" i="3"/>
  <c r="K120" i="3"/>
  <c r="J116" i="3"/>
  <c r="K116" i="3"/>
  <c r="J112" i="3"/>
  <c r="K112" i="3"/>
  <c r="J108" i="3"/>
  <c r="K108" i="3"/>
  <c r="K104" i="3"/>
  <c r="J104" i="3"/>
  <c r="K100" i="3"/>
  <c r="J100" i="3"/>
  <c r="K96" i="3"/>
  <c r="J96" i="3"/>
  <c r="K92" i="3"/>
  <c r="J92" i="3"/>
  <c r="K84" i="3"/>
  <c r="J84" i="3"/>
  <c r="K80" i="3"/>
  <c r="J80" i="3"/>
  <c r="K76" i="3"/>
  <c r="J76" i="3"/>
  <c r="K72" i="3"/>
  <c r="J72" i="3"/>
  <c r="J68" i="3"/>
  <c r="K68" i="3"/>
  <c r="J64" i="3"/>
  <c r="K64" i="3"/>
  <c r="J60" i="3"/>
  <c r="K60" i="3"/>
  <c r="J56" i="3"/>
  <c r="K56" i="3"/>
  <c r="J52" i="3"/>
  <c r="K52" i="3"/>
  <c r="J48" i="3"/>
  <c r="K48" i="3"/>
  <c r="J44" i="3"/>
  <c r="K44" i="3"/>
  <c r="J40" i="3"/>
  <c r="K40" i="3"/>
  <c r="J36" i="3"/>
  <c r="K36" i="3"/>
  <c r="J32" i="3"/>
  <c r="K32" i="3"/>
  <c r="J28" i="3"/>
  <c r="K28" i="3"/>
  <c r="J24" i="3"/>
  <c r="K24" i="3"/>
  <c r="J20" i="3"/>
  <c r="K20" i="3"/>
  <c r="J16" i="3"/>
  <c r="K16" i="3"/>
  <c r="J12" i="3"/>
  <c r="K12" i="3"/>
  <c r="J8" i="3"/>
  <c r="K8" i="3"/>
  <c r="J4" i="3"/>
  <c r="K4" i="3"/>
  <c r="K361" i="4"/>
  <c r="J361" i="4"/>
  <c r="K357" i="4"/>
  <c r="J357" i="4"/>
  <c r="K353" i="4"/>
  <c r="J353" i="4"/>
  <c r="K349" i="4"/>
  <c r="J349" i="4"/>
  <c r="K345" i="4"/>
  <c r="J345" i="4"/>
  <c r="K341" i="4"/>
  <c r="J341" i="4"/>
  <c r="K337" i="4"/>
  <c r="J337" i="4"/>
  <c r="K333" i="4"/>
  <c r="J333" i="4"/>
  <c r="K329" i="4"/>
  <c r="J329" i="4"/>
  <c r="K325" i="4"/>
  <c r="J325" i="4"/>
  <c r="K321" i="4"/>
  <c r="J321" i="4"/>
  <c r="K317" i="4"/>
  <c r="J317" i="4"/>
  <c r="K313" i="4"/>
  <c r="J313" i="4"/>
  <c r="K309" i="4"/>
  <c r="J309" i="4"/>
  <c r="K305" i="4"/>
  <c r="J305" i="4"/>
  <c r="K301" i="4"/>
  <c r="J301" i="4"/>
  <c r="K297" i="4"/>
  <c r="J297" i="4"/>
  <c r="K293" i="4"/>
  <c r="J293" i="4"/>
  <c r="K289" i="4"/>
  <c r="J289" i="4"/>
  <c r="K285" i="4"/>
  <c r="J285" i="4"/>
  <c r="K281" i="4"/>
  <c r="J281" i="4"/>
  <c r="K277" i="4"/>
  <c r="J277" i="4"/>
  <c r="K273" i="4"/>
  <c r="J273" i="4"/>
  <c r="K269" i="4"/>
  <c r="J269" i="4"/>
  <c r="K265" i="4"/>
  <c r="J265" i="4"/>
  <c r="K261" i="4"/>
  <c r="J261" i="4"/>
  <c r="K257" i="4"/>
  <c r="J257" i="4"/>
  <c r="K253" i="4"/>
  <c r="J253" i="4"/>
  <c r="K249" i="4"/>
  <c r="J249" i="4"/>
  <c r="K245" i="4"/>
  <c r="J245" i="4"/>
  <c r="K241" i="4"/>
  <c r="J241" i="4"/>
  <c r="K237" i="4"/>
  <c r="J237" i="4"/>
  <c r="K233" i="4"/>
  <c r="J233" i="4"/>
  <c r="K229" i="4"/>
  <c r="J229" i="4"/>
  <c r="K225" i="4"/>
  <c r="J225" i="4"/>
  <c r="K221" i="4"/>
  <c r="J221" i="4"/>
  <c r="K217" i="4"/>
  <c r="J217" i="4"/>
  <c r="K213" i="4"/>
  <c r="J213" i="4"/>
  <c r="J205" i="4"/>
  <c r="K205" i="4"/>
  <c r="J201" i="4"/>
  <c r="K201" i="4"/>
  <c r="K197" i="4"/>
  <c r="J197" i="4"/>
  <c r="J193" i="4"/>
  <c r="K193" i="4"/>
  <c r="K189" i="4"/>
  <c r="J189" i="4"/>
  <c r="J185" i="4"/>
  <c r="K185" i="4"/>
  <c r="K181" i="4"/>
  <c r="J181" i="4"/>
  <c r="J177" i="4"/>
  <c r="K177" i="4"/>
  <c r="K173" i="4"/>
  <c r="J173" i="4"/>
  <c r="J169" i="4"/>
  <c r="K169" i="4"/>
  <c r="K165" i="4"/>
  <c r="J165" i="4"/>
  <c r="J161" i="4"/>
  <c r="K161" i="4"/>
  <c r="K157" i="4"/>
  <c r="J157" i="4"/>
  <c r="J153" i="4"/>
  <c r="K153" i="4"/>
  <c r="K149" i="4"/>
  <c r="J149" i="4"/>
  <c r="J145" i="4"/>
  <c r="K145" i="4"/>
  <c r="K141" i="4"/>
  <c r="J141" i="4"/>
  <c r="J137" i="4"/>
  <c r="K137" i="4"/>
  <c r="K133" i="4"/>
  <c r="J133" i="4"/>
  <c r="J129" i="4"/>
  <c r="K129" i="4"/>
  <c r="K125" i="4"/>
  <c r="J125" i="4"/>
  <c r="J121" i="4"/>
  <c r="K121" i="4"/>
  <c r="K117" i="4"/>
  <c r="J117" i="4"/>
  <c r="J113" i="4"/>
  <c r="K113" i="4"/>
  <c r="K109" i="4"/>
  <c r="J109" i="4"/>
  <c r="J105" i="4"/>
  <c r="K105" i="4"/>
  <c r="K101" i="4"/>
  <c r="J101" i="4"/>
  <c r="J97" i="4"/>
  <c r="K97" i="4"/>
  <c r="K93" i="4"/>
  <c r="J93" i="4"/>
  <c r="J89" i="4"/>
  <c r="K89" i="4"/>
  <c r="K85" i="4"/>
  <c r="J85" i="4"/>
  <c r="J81" i="4"/>
  <c r="K81" i="4"/>
  <c r="K77" i="4"/>
  <c r="J77" i="4"/>
  <c r="J73" i="4"/>
  <c r="K73" i="4"/>
  <c r="K69" i="4"/>
  <c r="J69" i="4"/>
  <c r="J65" i="4"/>
  <c r="K65" i="4"/>
  <c r="K61" i="4"/>
  <c r="J61" i="4"/>
  <c r="J57" i="4"/>
  <c r="K57" i="4"/>
  <c r="K53" i="4"/>
  <c r="J53" i="4"/>
  <c r="J49" i="4"/>
  <c r="K49" i="4"/>
  <c r="K45" i="4"/>
  <c r="J45" i="4"/>
  <c r="J41" i="4"/>
  <c r="K41" i="4"/>
  <c r="K37" i="4"/>
  <c r="J37" i="4"/>
  <c r="J33" i="4"/>
  <c r="K33" i="4"/>
  <c r="K29" i="4"/>
  <c r="J29" i="4"/>
  <c r="J25" i="4"/>
  <c r="K25" i="4"/>
  <c r="K21" i="4"/>
  <c r="J21" i="4"/>
  <c r="J17" i="4"/>
  <c r="K17" i="4"/>
  <c r="K13" i="4"/>
  <c r="J13" i="4"/>
  <c r="J9" i="4"/>
  <c r="K9" i="4"/>
  <c r="K5" i="4"/>
  <c r="J5" i="4"/>
  <c r="J362" i="5"/>
  <c r="K362" i="5"/>
  <c r="J358" i="5"/>
  <c r="K358" i="5"/>
  <c r="J354" i="5"/>
  <c r="K354" i="5"/>
  <c r="J350" i="5"/>
  <c r="K350" i="5"/>
  <c r="J346" i="5"/>
  <c r="K346" i="5"/>
  <c r="J342" i="5"/>
  <c r="K342" i="5"/>
  <c r="J338" i="5"/>
  <c r="K338" i="5"/>
  <c r="J334" i="5"/>
  <c r="K334" i="5"/>
  <c r="J330" i="5"/>
  <c r="K330" i="5"/>
  <c r="J326" i="5"/>
  <c r="K326" i="5"/>
  <c r="J322" i="5"/>
  <c r="K322" i="5"/>
  <c r="J318" i="5"/>
  <c r="K318" i="5"/>
  <c r="J314" i="5"/>
  <c r="K314" i="5"/>
  <c r="J310" i="5"/>
  <c r="K310" i="5"/>
  <c r="J306" i="5"/>
  <c r="K306" i="5"/>
  <c r="J302" i="5"/>
  <c r="K302" i="5"/>
  <c r="J298" i="5"/>
  <c r="K298" i="5"/>
  <c r="J294" i="5"/>
  <c r="K294" i="5"/>
  <c r="J290" i="5"/>
  <c r="K290" i="5"/>
  <c r="J286" i="5"/>
  <c r="K286" i="5"/>
  <c r="J282" i="5"/>
  <c r="K282" i="5"/>
  <c r="J278" i="5"/>
  <c r="K278" i="5"/>
  <c r="J274" i="5"/>
  <c r="K274" i="5"/>
  <c r="J270" i="5"/>
  <c r="K270" i="5"/>
  <c r="J266" i="5"/>
  <c r="K266" i="5"/>
  <c r="J262" i="5"/>
  <c r="K262" i="5"/>
  <c r="J258" i="5"/>
  <c r="K258" i="5"/>
  <c r="J254" i="5"/>
  <c r="K254" i="5"/>
  <c r="J250" i="5"/>
  <c r="K250" i="5"/>
  <c r="J246" i="5"/>
  <c r="K246" i="5"/>
  <c r="J242" i="5"/>
  <c r="K242" i="5"/>
  <c r="J238" i="5"/>
  <c r="K238" i="5"/>
  <c r="J234" i="5"/>
  <c r="K234" i="5"/>
  <c r="J230" i="5"/>
  <c r="K230" i="5"/>
  <c r="J226" i="5"/>
  <c r="K226" i="5"/>
  <c r="J222" i="5"/>
  <c r="K222" i="5"/>
  <c r="J218" i="5"/>
  <c r="K218" i="5"/>
  <c r="J214" i="5"/>
  <c r="K214" i="5"/>
  <c r="J210" i="5"/>
  <c r="K210" i="5"/>
  <c r="J206" i="5"/>
  <c r="K206" i="5"/>
  <c r="E205" i="1" s="1"/>
  <c r="J202" i="5"/>
  <c r="K202" i="5"/>
  <c r="J198" i="5"/>
  <c r="K198" i="5"/>
  <c r="J194" i="5"/>
  <c r="K194" i="5"/>
  <c r="J190" i="5"/>
  <c r="K190" i="5"/>
  <c r="J186" i="5"/>
  <c r="K186" i="5"/>
  <c r="J182" i="5"/>
  <c r="K182" i="5"/>
  <c r="J178" i="5"/>
  <c r="K178" i="5"/>
  <c r="J174" i="5"/>
  <c r="K174" i="5"/>
  <c r="J170" i="5"/>
  <c r="K170" i="5"/>
  <c r="J166" i="5"/>
  <c r="K166" i="5"/>
  <c r="J162" i="5"/>
  <c r="K162" i="5"/>
  <c r="J158" i="5"/>
  <c r="K158" i="5"/>
  <c r="J154" i="5"/>
  <c r="K154" i="5"/>
  <c r="J150" i="5"/>
  <c r="K150" i="5"/>
  <c r="J146" i="5"/>
  <c r="K146" i="5"/>
  <c r="J142" i="5"/>
  <c r="K142" i="5"/>
  <c r="J138" i="5"/>
  <c r="K138" i="5"/>
  <c r="J134" i="5"/>
  <c r="K134" i="5"/>
  <c r="J130" i="5"/>
  <c r="K130" i="5"/>
  <c r="J126" i="5"/>
  <c r="K126" i="5"/>
  <c r="J122" i="5"/>
  <c r="K122" i="5"/>
  <c r="J118" i="5"/>
  <c r="K118" i="5"/>
  <c r="J114" i="5"/>
  <c r="K114" i="5"/>
  <c r="J110" i="5"/>
  <c r="K110" i="5"/>
  <c r="J106" i="5"/>
  <c r="K106" i="5"/>
  <c r="J102" i="5"/>
  <c r="K102" i="5"/>
  <c r="J98" i="5"/>
  <c r="K98" i="5"/>
  <c r="J94" i="5"/>
  <c r="K94" i="5"/>
  <c r="J90" i="5"/>
  <c r="K90" i="5"/>
  <c r="J86" i="5"/>
  <c r="K86" i="5"/>
  <c r="J82" i="5"/>
  <c r="K82" i="5"/>
  <c r="J78" i="5"/>
  <c r="K78" i="5"/>
  <c r="J74" i="5"/>
  <c r="K74" i="5"/>
  <c r="J70" i="5"/>
  <c r="K70" i="5"/>
  <c r="J66" i="5"/>
  <c r="K66" i="5"/>
  <c r="J62" i="5"/>
  <c r="K62" i="5"/>
  <c r="J58" i="5"/>
  <c r="K58" i="5"/>
  <c r="J54" i="5"/>
  <c r="K54" i="5"/>
  <c r="J50" i="5"/>
  <c r="K50" i="5"/>
  <c r="J46" i="5"/>
  <c r="K46" i="5"/>
  <c r="J42" i="5"/>
  <c r="K42" i="5"/>
  <c r="J38" i="5"/>
  <c r="K38" i="5"/>
  <c r="J34" i="5"/>
  <c r="K34" i="5"/>
  <c r="J30" i="5"/>
  <c r="K30" i="5"/>
  <c r="J26" i="5"/>
  <c r="K26" i="5"/>
  <c r="J22" i="5"/>
  <c r="K22" i="5"/>
  <c r="J18" i="5"/>
  <c r="K18" i="5"/>
  <c r="J14" i="5"/>
  <c r="K14" i="5"/>
  <c r="K10" i="5"/>
  <c r="J10" i="5"/>
  <c r="J6" i="5"/>
  <c r="K6" i="5"/>
  <c r="J363" i="6"/>
  <c r="K363" i="6"/>
  <c r="J359" i="6"/>
  <c r="K359" i="6"/>
  <c r="J355" i="6"/>
  <c r="K355" i="6"/>
  <c r="J351" i="6"/>
  <c r="K351" i="6"/>
  <c r="J347" i="6"/>
  <c r="K347" i="6"/>
  <c r="J343" i="6"/>
  <c r="K343" i="6"/>
  <c r="J339" i="6"/>
  <c r="K339" i="6"/>
  <c r="J335" i="6"/>
  <c r="K335" i="6"/>
  <c r="J331" i="6"/>
  <c r="K331" i="6"/>
  <c r="J327" i="6"/>
  <c r="K327" i="6"/>
  <c r="J323" i="6"/>
  <c r="K323" i="6"/>
  <c r="J319" i="6"/>
  <c r="K319" i="6"/>
  <c r="J315" i="6"/>
  <c r="K315" i="6"/>
  <c r="J311" i="6"/>
  <c r="K311" i="6"/>
  <c r="J307" i="6"/>
  <c r="K307" i="6"/>
  <c r="J303" i="6"/>
  <c r="K303" i="6"/>
  <c r="J299" i="6"/>
  <c r="K299" i="6"/>
  <c r="J295" i="6"/>
  <c r="K295" i="6"/>
  <c r="J291" i="6"/>
  <c r="K291" i="6"/>
  <c r="J287" i="6"/>
  <c r="K287" i="6"/>
  <c r="J283" i="6"/>
  <c r="K283" i="6"/>
  <c r="J279" i="6"/>
  <c r="K279" i="6"/>
  <c r="J275" i="6"/>
  <c r="K275" i="6"/>
  <c r="J271" i="6"/>
  <c r="K271" i="6"/>
  <c r="K267" i="6"/>
  <c r="J267" i="6"/>
  <c r="K263" i="6"/>
  <c r="J263" i="6"/>
  <c r="K259" i="6"/>
  <c r="J259" i="6"/>
  <c r="K255" i="6"/>
  <c r="E254" i="1" s="1"/>
  <c r="J255" i="6"/>
  <c r="K251" i="6"/>
  <c r="J251" i="6"/>
  <c r="K247" i="6"/>
  <c r="J247" i="6"/>
  <c r="K243" i="6"/>
  <c r="J243" i="6"/>
  <c r="K239" i="6"/>
  <c r="E238" i="1" s="1"/>
  <c r="J239" i="6"/>
  <c r="K235" i="6"/>
  <c r="J235" i="6"/>
  <c r="K231" i="6"/>
  <c r="J231" i="6"/>
  <c r="K227" i="6"/>
  <c r="J227" i="6"/>
  <c r="K223" i="6"/>
  <c r="E222" i="1" s="1"/>
  <c r="J223" i="6"/>
  <c r="K219" i="6"/>
  <c r="J219" i="6"/>
  <c r="K215" i="6"/>
  <c r="J215" i="6"/>
  <c r="K211" i="6"/>
  <c r="J211" i="6"/>
  <c r="K207" i="6"/>
  <c r="E206" i="1" s="1"/>
  <c r="J207" i="6"/>
  <c r="K203" i="6"/>
  <c r="J203" i="6"/>
  <c r="K199" i="6"/>
  <c r="J199" i="6"/>
  <c r="K195" i="6"/>
  <c r="J195" i="6"/>
  <c r="K191" i="6"/>
  <c r="E190" i="1" s="1"/>
  <c r="J191" i="6"/>
  <c r="K187" i="6"/>
  <c r="J187" i="6"/>
  <c r="K183" i="6"/>
  <c r="J183" i="6"/>
  <c r="K179" i="6"/>
  <c r="J179" i="6"/>
  <c r="K175" i="6"/>
  <c r="E174" i="1" s="1"/>
  <c r="J175" i="6"/>
  <c r="K171" i="6"/>
  <c r="J171" i="6"/>
  <c r="K167" i="6"/>
  <c r="J167" i="6"/>
  <c r="J163" i="6"/>
  <c r="K163" i="6"/>
  <c r="J159" i="6"/>
  <c r="K159" i="6"/>
  <c r="J155" i="6"/>
  <c r="K155" i="6"/>
  <c r="J151" i="6"/>
  <c r="K151" i="6"/>
  <c r="J147" i="6"/>
  <c r="K147" i="6"/>
  <c r="K143" i="6"/>
  <c r="E142" i="1" s="1"/>
  <c r="J143" i="6"/>
  <c r="J139" i="6"/>
  <c r="K139" i="6"/>
  <c r="J135" i="6"/>
  <c r="K135" i="6"/>
  <c r="K131" i="6"/>
  <c r="J131" i="6"/>
  <c r="J127" i="6"/>
  <c r="K127" i="6"/>
  <c r="J123" i="6"/>
  <c r="K123" i="6"/>
  <c r="J119" i="6"/>
  <c r="K119" i="6"/>
  <c r="K115" i="6"/>
  <c r="J115" i="6"/>
  <c r="J111" i="6"/>
  <c r="K111" i="6"/>
  <c r="J107" i="6"/>
  <c r="K107" i="6"/>
  <c r="J103" i="6"/>
  <c r="K103" i="6"/>
  <c r="K99" i="6"/>
  <c r="J99" i="6"/>
  <c r="J95" i="6"/>
  <c r="K95" i="6"/>
  <c r="J91" i="6"/>
  <c r="K91" i="6"/>
  <c r="J87" i="6"/>
  <c r="K87" i="6"/>
  <c r="K83" i="6"/>
  <c r="J83" i="6"/>
  <c r="J79" i="6"/>
  <c r="K79" i="6"/>
  <c r="J75" i="6"/>
  <c r="K75" i="6"/>
  <c r="J71" i="6"/>
  <c r="K71" i="6"/>
  <c r="K67" i="6"/>
  <c r="J67" i="6"/>
  <c r="J63" i="6"/>
  <c r="K63" i="6"/>
  <c r="J59" i="6"/>
  <c r="K59" i="6"/>
  <c r="J55" i="6"/>
  <c r="K55" i="6"/>
  <c r="K51" i="6"/>
  <c r="J51" i="6"/>
  <c r="J47" i="6"/>
  <c r="K47" i="6"/>
  <c r="J43" i="6"/>
  <c r="K43" i="6"/>
  <c r="J39" i="6"/>
  <c r="K39" i="6"/>
  <c r="J35" i="6"/>
  <c r="K35" i="6"/>
  <c r="K31" i="6"/>
  <c r="J31" i="6"/>
  <c r="K27" i="6"/>
  <c r="J27" i="6"/>
  <c r="K23" i="6"/>
  <c r="J23" i="6"/>
  <c r="K19" i="6"/>
  <c r="J19" i="6"/>
  <c r="K15" i="6"/>
  <c r="J15" i="6"/>
  <c r="K11" i="6"/>
  <c r="J11" i="6"/>
  <c r="K7" i="6"/>
  <c r="J7" i="6"/>
  <c r="H244" i="3"/>
  <c r="I244" i="3"/>
  <c r="H240" i="3"/>
  <c r="I240" i="3"/>
  <c r="H236" i="3"/>
  <c r="I236" i="3"/>
  <c r="H232" i="3"/>
  <c r="I232" i="3"/>
  <c r="H228" i="3"/>
  <c r="I228" i="3"/>
  <c r="H224" i="3"/>
  <c r="I224" i="3"/>
  <c r="H220" i="3"/>
  <c r="I220" i="3"/>
  <c r="H216" i="3"/>
  <c r="I216" i="3"/>
  <c r="H212" i="3"/>
  <c r="I212" i="3"/>
  <c r="H208" i="3"/>
  <c r="I208" i="3"/>
  <c r="H204" i="3"/>
  <c r="I204" i="3"/>
  <c r="H200" i="3"/>
  <c r="I200" i="3"/>
  <c r="H196" i="3"/>
  <c r="I196" i="3"/>
  <c r="H192" i="3"/>
  <c r="I192" i="3"/>
  <c r="H188" i="3"/>
  <c r="I188" i="3"/>
  <c r="H184" i="3"/>
  <c r="I184" i="3"/>
  <c r="H180" i="3"/>
  <c r="I180" i="3"/>
  <c r="H176" i="3"/>
  <c r="I176" i="3"/>
  <c r="H172" i="3"/>
  <c r="I172" i="3"/>
  <c r="H168" i="3"/>
  <c r="I168" i="3"/>
  <c r="H164" i="3"/>
  <c r="I164" i="3"/>
  <c r="H160" i="3"/>
  <c r="A159" i="1" s="1"/>
  <c r="I160" i="3"/>
  <c r="H156" i="3"/>
  <c r="I156" i="3"/>
  <c r="H152" i="3"/>
  <c r="I152" i="3"/>
  <c r="H148" i="3"/>
  <c r="I148" i="3"/>
  <c r="H144" i="3"/>
  <c r="I144" i="3"/>
  <c r="H140" i="3"/>
  <c r="I140" i="3"/>
  <c r="H136" i="3"/>
  <c r="I136" i="3"/>
  <c r="H132" i="3"/>
  <c r="I132" i="3"/>
  <c r="H128" i="3"/>
  <c r="A127" i="1" s="1"/>
  <c r="I128" i="3"/>
  <c r="H124" i="3"/>
  <c r="I124" i="3"/>
  <c r="H120" i="3"/>
  <c r="I120" i="3"/>
  <c r="H116" i="3"/>
  <c r="I116" i="3"/>
  <c r="H112" i="3"/>
  <c r="I112" i="3"/>
  <c r="I108" i="3"/>
  <c r="H108" i="3"/>
  <c r="I104" i="3"/>
  <c r="H104" i="3"/>
  <c r="I100" i="3"/>
  <c r="H100" i="3"/>
  <c r="I96" i="3"/>
  <c r="H96" i="3"/>
  <c r="I92" i="3"/>
  <c r="H92" i="3"/>
  <c r="I84" i="3"/>
  <c r="H84" i="3"/>
  <c r="I80" i="3"/>
  <c r="H80" i="3"/>
  <c r="I76" i="3"/>
  <c r="H76" i="3"/>
  <c r="H72" i="3"/>
  <c r="I72" i="3"/>
  <c r="H68" i="3"/>
  <c r="I68" i="3"/>
  <c r="H64" i="3"/>
  <c r="I64" i="3"/>
  <c r="H60" i="3"/>
  <c r="I60" i="3"/>
  <c r="H56" i="3"/>
  <c r="I56" i="3"/>
  <c r="H52" i="3"/>
  <c r="I52" i="3"/>
  <c r="B51" i="1" s="1"/>
  <c r="H48" i="3"/>
  <c r="I48" i="3"/>
  <c r="H44" i="3"/>
  <c r="I44" i="3"/>
  <c r="H40" i="3"/>
  <c r="I40" i="3"/>
  <c r="H36" i="3"/>
  <c r="I36" i="3"/>
  <c r="H32" i="3"/>
  <c r="I32" i="3"/>
  <c r="H28" i="3"/>
  <c r="I28" i="3"/>
  <c r="H24" i="3"/>
  <c r="I24" i="3"/>
  <c r="H20" i="3"/>
  <c r="I20" i="3"/>
  <c r="H16" i="3"/>
  <c r="I16" i="3"/>
  <c r="H12" i="3"/>
  <c r="I12" i="3"/>
  <c r="H8" i="3"/>
  <c r="I8" i="3"/>
  <c r="H4" i="3"/>
  <c r="I4" i="3"/>
  <c r="H361" i="4"/>
  <c r="I361" i="4"/>
  <c r="H357" i="4"/>
  <c r="I357" i="4"/>
  <c r="H353" i="4"/>
  <c r="I353" i="4"/>
  <c r="H349" i="4"/>
  <c r="I349" i="4"/>
  <c r="B348" i="1" s="1"/>
  <c r="H345" i="4"/>
  <c r="I345" i="4"/>
  <c r="H341" i="4"/>
  <c r="I341" i="4"/>
  <c r="H337" i="4"/>
  <c r="I337" i="4"/>
  <c r="H333" i="4"/>
  <c r="I333" i="4"/>
  <c r="H329" i="4"/>
  <c r="I329" i="4"/>
  <c r="H325" i="4"/>
  <c r="A324" i="1" s="1"/>
  <c r="I325" i="4"/>
  <c r="H321" i="4"/>
  <c r="I321" i="4"/>
  <c r="H317" i="4"/>
  <c r="I317" i="4"/>
  <c r="H313" i="4"/>
  <c r="I313" i="4"/>
  <c r="A308" i="1"/>
  <c r="H309" i="4"/>
  <c r="I309" i="4"/>
  <c r="H305" i="4"/>
  <c r="I305" i="4"/>
  <c r="H301" i="4"/>
  <c r="I301" i="4"/>
  <c r="H297" i="4"/>
  <c r="A296" i="1" s="1"/>
  <c r="I297" i="4"/>
  <c r="H293" i="4"/>
  <c r="I293" i="4"/>
  <c r="H289" i="4"/>
  <c r="I289" i="4"/>
  <c r="H285" i="4"/>
  <c r="I285" i="4"/>
  <c r="H281" i="4"/>
  <c r="I281" i="4"/>
  <c r="H277" i="4"/>
  <c r="I277" i="4"/>
  <c r="H273" i="4"/>
  <c r="I273" i="4"/>
  <c r="B272" i="1" s="1"/>
  <c r="H269" i="4"/>
  <c r="I269" i="4"/>
  <c r="H265" i="4"/>
  <c r="I265" i="4"/>
  <c r="H261" i="4"/>
  <c r="I261" i="4"/>
  <c r="H257" i="4"/>
  <c r="I257" i="4"/>
  <c r="H253" i="4"/>
  <c r="I253" i="4"/>
  <c r="H249" i="4"/>
  <c r="A248" i="1" s="1"/>
  <c r="I249" i="4"/>
  <c r="H245" i="4"/>
  <c r="I245" i="4"/>
  <c r="H241" i="4"/>
  <c r="I241" i="4"/>
  <c r="H237" i="4"/>
  <c r="I237" i="4"/>
  <c r="H233" i="4"/>
  <c r="A232" i="1" s="1"/>
  <c r="I233" i="4"/>
  <c r="H229" i="4"/>
  <c r="I229" i="4"/>
  <c r="H225" i="4"/>
  <c r="I225" i="4"/>
  <c r="H221" i="4"/>
  <c r="I221" i="4"/>
  <c r="H217" i="4"/>
  <c r="I217" i="4"/>
  <c r="H213" i="4"/>
  <c r="I213" i="4"/>
  <c r="H209" i="4"/>
  <c r="I209" i="4"/>
  <c r="H205" i="4"/>
  <c r="I205" i="4"/>
  <c r="H201" i="4"/>
  <c r="I201" i="4"/>
  <c r="H197" i="4"/>
  <c r="I197" i="4"/>
  <c r="H193" i="4"/>
  <c r="I193" i="4"/>
  <c r="H189" i="4"/>
  <c r="I189" i="4"/>
  <c r="H185" i="4"/>
  <c r="I185" i="4"/>
  <c r="H181" i="4"/>
  <c r="I181" i="4"/>
  <c r="H177" i="4"/>
  <c r="I177" i="4"/>
  <c r="H173" i="4"/>
  <c r="I173" i="4"/>
  <c r="H169" i="4"/>
  <c r="A168" i="1" s="1"/>
  <c r="I169" i="4"/>
  <c r="H165" i="4"/>
  <c r="I165" i="4"/>
  <c r="H161" i="4"/>
  <c r="I161" i="4"/>
  <c r="B160" i="1" s="1"/>
  <c r="H157" i="4"/>
  <c r="I157" i="4"/>
  <c r="H153" i="4"/>
  <c r="I153" i="4"/>
  <c r="H149" i="4"/>
  <c r="I149" i="4"/>
  <c r="H145" i="4"/>
  <c r="I145" i="4"/>
  <c r="H141" i="4"/>
  <c r="I141" i="4"/>
  <c r="H137" i="4"/>
  <c r="I137" i="4"/>
  <c r="H133" i="4"/>
  <c r="I133" i="4"/>
  <c r="H129" i="4"/>
  <c r="I129" i="4"/>
  <c r="B128" i="1" s="1"/>
  <c r="H125" i="4"/>
  <c r="I125" i="4"/>
  <c r="H121" i="4"/>
  <c r="I121" i="4"/>
  <c r="H117" i="4"/>
  <c r="I117" i="4"/>
  <c r="H113" i="4"/>
  <c r="I113" i="4"/>
  <c r="B112" i="1" s="1"/>
  <c r="H109" i="4"/>
  <c r="I109" i="4"/>
  <c r="H105" i="4"/>
  <c r="I105" i="4"/>
  <c r="H101" i="4"/>
  <c r="I101" i="4"/>
  <c r="H97" i="4"/>
  <c r="I97" i="4"/>
  <c r="H93" i="4"/>
  <c r="I93" i="4"/>
  <c r="H89" i="4"/>
  <c r="A88" i="1" s="1"/>
  <c r="I89" i="4"/>
  <c r="H85" i="4"/>
  <c r="I85" i="4"/>
  <c r="H81" i="4"/>
  <c r="I81" i="4"/>
  <c r="H77" i="4"/>
  <c r="I77" i="4"/>
  <c r="H73" i="4"/>
  <c r="I73" i="4"/>
  <c r="H69" i="4"/>
  <c r="I69" i="4"/>
  <c r="H65" i="4"/>
  <c r="I65" i="4"/>
  <c r="B64" i="1" s="1"/>
  <c r="H61" i="4"/>
  <c r="I61" i="4"/>
  <c r="H57" i="4"/>
  <c r="I57" i="4"/>
  <c r="H53" i="4"/>
  <c r="I53" i="4"/>
  <c r="H49" i="4"/>
  <c r="I49" i="4"/>
  <c r="B48" i="1" s="1"/>
  <c r="H45" i="4"/>
  <c r="I45" i="4"/>
  <c r="H41" i="4"/>
  <c r="I41" i="4"/>
  <c r="H37" i="4"/>
  <c r="I37" i="4"/>
  <c r="H33" i="4"/>
  <c r="I33" i="4"/>
  <c r="H29" i="4"/>
  <c r="I29" i="4"/>
  <c r="H25" i="4"/>
  <c r="I25" i="4"/>
  <c r="H21" i="4"/>
  <c r="I21" i="4"/>
  <c r="H17" i="4"/>
  <c r="I17" i="4"/>
  <c r="B16" i="1" s="1"/>
  <c r="H13" i="4"/>
  <c r="I13" i="4"/>
  <c r="H9" i="4"/>
  <c r="I9" i="4"/>
  <c r="H5" i="4"/>
  <c r="I5" i="4"/>
  <c r="H362" i="5"/>
  <c r="I362" i="5"/>
  <c r="H358" i="5"/>
  <c r="I358" i="5"/>
  <c r="H354" i="5"/>
  <c r="I354" i="5"/>
  <c r="H350" i="5"/>
  <c r="I350" i="5"/>
  <c r="H346" i="5"/>
  <c r="I346" i="5"/>
  <c r="H342" i="5"/>
  <c r="I342" i="5"/>
  <c r="H338" i="5"/>
  <c r="I338" i="5"/>
  <c r="H334" i="5"/>
  <c r="I334" i="5"/>
  <c r="H330" i="5"/>
  <c r="I330" i="5"/>
  <c r="H326" i="5"/>
  <c r="I326" i="5"/>
  <c r="H322" i="5"/>
  <c r="I322" i="5"/>
  <c r="H318" i="5"/>
  <c r="I318" i="5"/>
  <c r="H314" i="5"/>
  <c r="I314" i="5"/>
  <c r="H310" i="5"/>
  <c r="I310" i="5"/>
  <c r="H306" i="5"/>
  <c r="I306" i="5"/>
  <c r="H302" i="5"/>
  <c r="I302" i="5"/>
  <c r="H298" i="5"/>
  <c r="I298" i="5"/>
  <c r="H294" i="5"/>
  <c r="I294" i="5"/>
  <c r="I290" i="5"/>
  <c r="B289" i="1" s="1"/>
  <c r="H290" i="5"/>
  <c r="I286" i="5"/>
  <c r="H286" i="5"/>
  <c r="I282" i="5"/>
  <c r="H282" i="5"/>
  <c r="A281" i="1" s="1"/>
  <c r="I278" i="5"/>
  <c r="H278" i="5"/>
  <c r="I274" i="5"/>
  <c r="H274" i="5"/>
  <c r="I270" i="5"/>
  <c r="H270" i="5"/>
  <c r="I266" i="5"/>
  <c r="H266" i="5"/>
  <c r="I262" i="5"/>
  <c r="H262" i="5"/>
  <c r="I258" i="5"/>
  <c r="B257" i="1" s="1"/>
  <c r="H258" i="5"/>
  <c r="I254" i="5"/>
  <c r="H254" i="5"/>
  <c r="I250" i="5"/>
  <c r="H250" i="5"/>
  <c r="I246" i="5"/>
  <c r="H246" i="5"/>
  <c r="I242" i="5"/>
  <c r="B241" i="1" s="1"/>
  <c r="H242" i="5"/>
  <c r="I238" i="5"/>
  <c r="H238" i="5"/>
  <c r="A237" i="1" s="1"/>
  <c r="I234" i="5"/>
  <c r="H234" i="5"/>
  <c r="I230" i="5"/>
  <c r="H230" i="5"/>
  <c r="I226" i="5"/>
  <c r="H226" i="5"/>
  <c r="I222" i="5"/>
  <c r="H222" i="5"/>
  <c r="A221" i="1" s="1"/>
  <c r="I218" i="5"/>
  <c r="H218" i="5"/>
  <c r="I214" i="5"/>
  <c r="H214" i="5"/>
  <c r="I210" i="5"/>
  <c r="B209" i="1" s="1"/>
  <c r="H210" i="5"/>
  <c r="I206" i="5"/>
  <c r="H206" i="5"/>
  <c r="I202" i="5"/>
  <c r="H202" i="5"/>
  <c r="I198" i="5"/>
  <c r="H198" i="5"/>
  <c r="I194" i="5"/>
  <c r="B193" i="1" s="1"/>
  <c r="H194" i="5"/>
  <c r="I190" i="5"/>
  <c r="H190" i="5"/>
  <c r="A189" i="1" s="1"/>
  <c r="C189" i="1" s="1"/>
  <c r="I186" i="5"/>
  <c r="H186" i="5"/>
  <c r="I182" i="5"/>
  <c r="H182" i="5"/>
  <c r="I178" i="5"/>
  <c r="H178" i="5"/>
  <c r="I174" i="5"/>
  <c r="H174" i="5"/>
  <c r="I170" i="5"/>
  <c r="H170" i="5"/>
  <c r="I166" i="5"/>
  <c r="H166" i="5"/>
  <c r="I162" i="5"/>
  <c r="B161" i="1" s="1"/>
  <c r="H162" i="5"/>
  <c r="I158" i="5"/>
  <c r="H158" i="5"/>
  <c r="I154" i="5"/>
  <c r="H154" i="5"/>
  <c r="I150" i="5"/>
  <c r="H150" i="5"/>
  <c r="I146" i="5"/>
  <c r="H146" i="5"/>
  <c r="H142" i="5"/>
  <c r="I142" i="5"/>
  <c r="H138" i="5"/>
  <c r="I138" i="5"/>
  <c r="H134" i="5"/>
  <c r="I134" i="5"/>
  <c r="H130" i="5"/>
  <c r="I130" i="5"/>
  <c r="H126" i="5"/>
  <c r="I126" i="5"/>
  <c r="H122" i="5"/>
  <c r="I122" i="5"/>
  <c r="B121" i="1" s="1"/>
  <c r="H118" i="5"/>
  <c r="I118" i="5"/>
  <c r="I114" i="5"/>
  <c r="H114" i="5"/>
  <c r="H110" i="5"/>
  <c r="I110" i="5"/>
  <c r="H106" i="5"/>
  <c r="I106" i="5"/>
  <c r="H102" i="5"/>
  <c r="I102" i="5"/>
  <c r="I98" i="5"/>
  <c r="B97" i="1" s="1"/>
  <c r="H98" i="5"/>
  <c r="H94" i="5"/>
  <c r="I94" i="5"/>
  <c r="H90" i="5"/>
  <c r="I90" i="5"/>
  <c r="H86" i="5"/>
  <c r="I86" i="5"/>
  <c r="H82" i="5"/>
  <c r="I82" i="5"/>
  <c r="H78" i="5"/>
  <c r="I78" i="5"/>
  <c r="H74" i="5"/>
  <c r="I74" i="5"/>
  <c r="H70" i="5"/>
  <c r="I70" i="5"/>
  <c r="H66" i="5"/>
  <c r="I66" i="5"/>
  <c r="H62" i="5"/>
  <c r="I62" i="5"/>
  <c r="H58" i="5"/>
  <c r="I58" i="5"/>
  <c r="H54" i="5"/>
  <c r="I54" i="5"/>
  <c r="H50" i="5"/>
  <c r="I50" i="5"/>
  <c r="H46" i="5"/>
  <c r="I46" i="5"/>
  <c r="H42" i="5"/>
  <c r="I42" i="5"/>
  <c r="H38" i="5"/>
  <c r="I38" i="5"/>
  <c r="H34" i="5"/>
  <c r="I34" i="5"/>
  <c r="H30" i="5"/>
  <c r="I30" i="5"/>
  <c r="H26" i="5"/>
  <c r="I26" i="5"/>
  <c r="H22" i="5"/>
  <c r="I22" i="5"/>
  <c r="H18" i="5"/>
  <c r="I18" i="5"/>
  <c r="H14" i="5"/>
  <c r="I14" i="5"/>
  <c r="I10" i="5"/>
  <c r="H10" i="5"/>
  <c r="I6" i="5"/>
  <c r="H6" i="5"/>
  <c r="I363" i="6"/>
  <c r="H363" i="6"/>
  <c r="I359" i="6"/>
  <c r="H359" i="6"/>
  <c r="I355" i="6"/>
  <c r="H355" i="6"/>
  <c r="A354" i="1" s="1"/>
  <c r="C354" i="1" s="1"/>
  <c r="I351" i="6"/>
  <c r="H351" i="6"/>
  <c r="I347" i="6"/>
  <c r="B346" i="1" s="1"/>
  <c r="H347" i="6"/>
  <c r="I343" i="6"/>
  <c r="H343" i="6"/>
  <c r="I339" i="6"/>
  <c r="H339" i="6"/>
  <c r="A338" i="1" s="1"/>
  <c r="I335" i="6"/>
  <c r="H335" i="6"/>
  <c r="I331" i="6"/>
  <c r="H331" i="6"/>
  <c r="I327" i="6"/>
  <c r="H327" i="6"/>
  <c r="I323" i="6"/>
  <c r="H323" i="6"/>
  <c r="A322" i="1" s="1"/>
  <c r="I319" i="6"/>
  <c r="H319" i="6"/>
  <c r="I315" i="6"/>
  <c r="H315" i="6"/>
  <c r="I311" i="6"/>
  <c r="H311" i="6"/>
  <c r="I307" i="6"/>
  <c r="H307" i="6"/>
  <c r="I303" i="6"/>
  <c r="H303" i="6"/>
  <c r="I299" i="6"/>
  <c r="H299" i="6"/>
  <c r="I295" i="6"/>
  <c r="H295" i="6"/>
  <c r="I291" i="6"/>
  <c r="H291" i="6"/>
  <c r="I287" i="6"/>
  <c r="H287" i="6"/>
  <c r="I283" i="6"/>
  <c r="H283" i="6"/>
  <c r="I279" i="6"/>
  <c r="H279" i="6"/>
  <c r="I275" i="6"/>
  <c r="H275" i="6"/>
  <c r="I271" i="6"/>
  <c r="B270" i="1" s="1"/>
  <c r="H271" i="6"/>
  <c r="H267" i="6"/>
  <c r="I267" i="6"/>
  <c r="I263" i="6"/>
  <c r="H263" i="6"/>
  <c r="H259" i="6"/>
  <c r="I259" i="6"/>
  <c r="I255" i="6"/>
  <c r="B254" i="1" s="1"/>
  <c r="H255" i="6"/>
  <c r="H251" i="6"/>
  <c r="I251" i="6"/>
  <c r="H247" i="6"/>
  <c r="I247" i="6"/>
  <c r="B246" i="1" s="1"/>
  <c r="I243" i="6"/>
  <c r="H243" i="6"/>
  <c r="H239" i="6"/>
  <c r="A238" i="1" s="1"/>
  <c r="C238" i="1" s="1"/>
  <c r="I239" i="6"/>
  <c r="H235" i="6"/>
  <c r="I235" i="6"/>
  <c r="H231" i="6"/>
  <c r="I231" i="6"/>
  <c r="I227" i="6"/>
  <c r="H227" i="6"/>
  <c r="H223" i="6"/>
  <c r="I223" i="6"/>
  <c r="H219" i="6"/>
  <c r="I219" i="6"/>
  <c r="H215" i="6"/>
  <c r="I215" i="6"/>
  <c r="H211" i="6"/>
  <c r="I211" i="6"/>
  <c r="H207" i="6"/>
  <c r="I207" i="6"/>
  <c r="H203" i="6"/>
  <c r="I203" i="6"/>
  <c r="H199" i="6"/>
  <c r="I199" i="6"/>
  <c r="H195" i="6"/>
  <c r="I195" i="6"/>
  <c r="H191" i="6"/>
  <c r="I191" i="6"/>
  <c r="H187" i="6"/>
  <c r="I187" i="6"/>
  <c r="H183" i="6"/>
  <c r="I183" i="6"/>
  <c r="H179" i="6"/>
  <c r="I179" i="6"/>
  <c r="H175" i="6"/>
  <c r="I175" i="6"/>
  <c r="H171" i="6"/>
  <c r="I171" i="6"/>
  <c r="H167" i="6"/>
  <c r="I167" i="6"/>
  <c r="B166" i="1" s="1"/>
  <c r="I163" i="6"/>
  <c r="H163" i="6"/>
  <c r="H159" i="6"/>
  <c r="I159" i="6"/>
  <c r="H155" i="6"/>
  <c r="I155" i="6"/>
  <c r="H151" i="6"/>
  <c r="I151" i="6"/>
  <c r="B150" i="1" s="1"/>
  <c r="H147" i="6"/>
  <c r="I147" i="6"/>
  <c r="H143" i="6"/>
  <c r="I143" i="6"/>
  <c r="H139" i="6"/>
  <c r="I139" i="6"/>
  <c r="H135" i="6"/>
  <c r="I135" i="6"/>
  <c r="H131" i="6"/>
  <c r="I131" i="6"/>
  <c r="H127" i="6"/>
  <c r="I127" i="6"/>
  <c r="H123" i="6"/>
  <c r="I123" i="6"/>
  <c r="H119" i="6"/>
  <c r="I119" i="6"/>
  <c r="H115" i="6"/>
  <c r="I115" i="6"/>
  <c r="H111" i="6"/>
  <c r="I111" i="6"/>
  <c r="H107" i="6"/>
  <c r="I107" i="6"/>
  <c r="H103" i="6"/>
  <c r="I103" i="6"/>
  <c r="H99" i="6"/>
  <c r="I99" i="6"/>
  <c r="H95" i="6"/>
  <c r="I95" i="6"/>
  <c r="H91" i="6"/>
  <c r="I91" i="6"/>
  <c r="H87" i="6"/>
  <c r="I87" i="6"/>
  <c r="H83" i="6"/>
  <c r="I83" i="6"/>
  <c r="H79" i="6"/>
  <c r="I79" i="6"/>
  <c r="H75" i="6"/>
  <c r="I75" i="6"/>
  <c r="H71" i="6"/>
  <c r="I71" i="6"/>
  <c r="H67" i="6"/>
  <c r="I67" i="6"/>
  <c r="H63" i="6"/>
  <c r="I63" i="6"/>
  <c r="H59" i="6"/>
  <c r="I59" i="6"/>
  <c r="H55" i="6"/>
  <c r="I55" i="6"/>
  <c r="H51" i="6"/>
  <c r="I51" i="6"/>
  <c r="H47" i="6"/>
  <c r="I47" i="6"/>
  <c r="I43" i="6"/>
  <c r="H43" i="6"/>
  <c r="I39" i="6"/>
  <c r="H39" i="6"/>
  <c r="H35" i="6"/>
  <c r="I35" i="6"/>
  <c r="H31" i="6"/>
  <c r="I31" i="6"/>
  <c r="H27" i="6"/>
  <c r="I27" i="6"/>
  <c r="H23" i="6"/>
  <c r="I23" i="6"/>
  <c r="H19" i="6"/>
  <c r="I19" i="6"/>
  <c r="H15" i="6"/>
  <c r="I15" i="6"/>
  <c r="H11" i="6"/>
  <c r="I11" i="6"/>
  <c r="H7" i="6"/>
  <c r="I7" i="6"/>
  <c r="B6" i="1" s="1"/>
  <c r="I289" i="3"/>
  <c r="I161" i="3"/>
  <c r="J303" i="3"/>
  <c r="D302" i="1" s="1"/>
  <c r="K303" i="3"/>
  <c r="J299" i="3"/>
  <c r="K299" i="3"/>
  <c r="J295" i="3"/>
  <c r="D294" i="1" s="1"/>
  <c r="K295" i="3"/>
  <c r="E294" i="1" s="1"/>
  <c r="J291" i="3"/>
  <c r="K291" i="3"/>
  <c r="J287" i="3"/>
  <c r="D286" i="1" s="1"/>
  <c r="K287" i="3"/>
  <c r="J283" i="3"/>
  <c r="K283" i="3"/>
  <c r="J279" i="3"/>
  <c r="D278" i="1" s="1"/>
  <c r="K279" i="3"/>
  <c r="E278" i="1" s="1"/>
  <c r="J275" i="3"/>
  <c r="K275" i="3"/>
  <c r="J271" i="3"/>
  <c r="D270" i="1" s="1"/>
  <c r="K271" i="3"/>
  <c r="J267" i="3"/>
  <c r="K267" i="3"/>
  <c r="J263" i="3"/>
  <c r="D262" i="1" s="1"/>
  <c r="K263" i="3"/>
  <c r="E262" i="1" s="1"/>
  <c r="J259" i="3"/>
  <c r="K259" i="3"/>
  <c r="J255" i="3"/>
  <c r="D254" i="1" s="1"/>
  <c r="F254" i="1" s="1"/>
  <c r="K255" i="3"/>
  <c r="J251" i="3"/>
  <c r="K251" i="3"/>
  <c r="J247" i="3"/>
  <c r="D246" i="1" s="1"/>
  <c r="K247" i="3"/>
  <c r="E246" i="1" s="1"/>
  <c r="J243" i="3"/>
  <c r="K243" i="3"/>
  <c r="J239" i="3"/>
  <c r="K239" i="3"/>
  <c r="J235" i="3"/>
  <c r="K235" i="3"/>
  <c r="J231" i="3"/>
  <c r="K231" i="3"/>
  <c r="J227" i="3"/>
  <c r="K227" i="3"/>
  <c r="J223" i="3"/>
  <c r="K223" i="3"/>
  <c r="J219" i="3"/>
  <c r="D218" i="1" s="1"/>
  <c r="K219" i="3"/>
  <c r="J215" i="3"/>
  <c r="K215" i="3"/>
  <c r="E214" i="1" s="1"/>
  <c r="J211" i="3"/>
  <c r="K211" i="3"/>
  <c r="J207" i="3"/>
  <c r="K207" i="3"/>
  <c r="J203" i="3"/>
  <c r="K203" i="3"/>
  <c r="J199" i="3"/>
  <c r="K199" i="3"/>
  <c r="E198" i="1" s="1"/>
  <c r="J195" i="3"/>
  <c r="K195" i="3"/>
  <c r="J191" i="3"/>
  <c r="K191" i="3"/>
  <c r="J187" i="3"/>
  <c r="K187" i="3"/>
  <c r="J183" i="3"/>
  <c r="K183" i="3"/>
  <c r="E182" i="1" s="1"/>
  <c r="J179" i="3"/>
  <c r="K179" i="3"/>
  <c r="J175" i="3"/>
  <c r="K175" i="3"/>
  <c r="J171" i="3"/>
  <c r="K171" i="3"/>
  <c r="J167" i="3"/>
  <c r="K167" i="3"/>
  <c r="E166" i="1" s="1"/>
  <c r="J163" i="3"/>
  <c r="K163" i="3"/>
  <c r="J159" i="3"/>
  <c r="K159" i="3"/>
  <c r="J155" i="3"/>
  <c r="K155" i="3"/>
  <c r="J151" i="3"/>
  <c r="K151" i="3"/>
  <c r="E150" i="1" s="1"/>
  <c r="J147" i="3"/>
  <c r="K147" i="3"/>
  <c r="J143" i="3"/>
  <c r="K143" i="3"/>
  <c r="J139" i="3"/>
  <c r="K139" i="3"/>
  <c r="J135" i="3"/>
  <c r="K135" i="3"/>
  <c r="E134" i="1" s="1"/>
  <c r="J131" i="3"/>
  <c r="K131" i="3"/>
  <c r="J127" i="3"/>
  <c r="K127" i="3"/>
  <c r="J123" i="3"/>
  <c r="K123" i="3"/>
  <c r="J119" i="3"/>
  <c r="K119" i="3"/>
  <c r="E118" i="1" s="1"/>
  <c r="J115" i="3"/>
  <c r="K115" i="3"/>
  <c r="J111" i="3"/>
  <c r="K111" i="3"/>
  <c r="J107" i="3"/>
  <c r="K107" i="3"/>
  <c r="K103" i="3"/>
  <c r="J103" i="3"/>
  <c r="K99" i="3"/>
  <c r="J99" i="3"/>
  <c r="K95" i="3"/>
  <c r="E94" i="1" s="1"/>
  <c r="J95" i="3"/>
  <c r="K91" i="3"/>
  <c r="J91" i="3"/>
  <c r="K87" i="3"/>
  <c r="J87" i="3"/>
  <c r="K83" i="3"/>
  <c r="J83" i="3"/>
  <c r="K79" i="3"/>
  <c r="E78" i="1" s="1"/>
  <c r="J79" i="3"/>
  <c r="K75" i="3"/>
  <c r="J75" i="3"/>
  <c r="K71" i="3"/>
  <c r="J71" i="3"/>
  <c r="K67" i="3"/>
  <c r="J67" i="3"/>
  <c r="K63" i="3"/>
  <c r="E62" i="1" s="1"/>
  <c r="J63" i="3"/>
  <c r="K59" i="3"/>
  <c r="J59" i="3"/>
  <c r="K55" i="3"/>
  <c r="J55" i="3"/>
  <c r="K51" i="3"/>
  <c r="J51" i="3"/>
  <c r="K47" i="3"/>
  <c r="E46" i="1" s="1"/>
  <c r="J47" i="3"/>
  <c r="K43" i="3"/>
  <c r="J43" i="3"/>
  <c r="K39" i="3"/>
  <c r="J39" i="3"/>
  <c r="K35" i="3"/>
  <c r="J35" i="3"/>
  <c r="K31" i="3"/>
  <c r="E30" i="1" s="1"/>
  <c r="J31" i="3"/>
  <c r="K27" i="3"/>
  <c r="J27" i="3"/>
  <c r="K23" i="3"/>
  <c r="J23" i="3"/>
  <c r="K19" i="3"/>
  <c r="J19" i="3"/>
  <c r="K15" i="3"/>
  <c r="E14" i="1" s="1"/>
  <c r="J15" i="3"/>
  <c r="K11" i="3"/>
  <c r="J11" i="3"/>
  <c r="K7" i="3"/>
  <c r="J7" i="3"/>
  <c r="H3" i="4"/>
  <c r="I3" i="4"/>
  <c r="J360" i="4"/>
  <c r="K360" i="4"/>
  <c r="J356" i="4"/>
  <c r="K356" i="4"/>
  <c r="J352" i="4"/>
  <c r="K352" i="4"/>
  <c r="J348" i="4"/>
  <c r="K348" i="4"/>
  <c r="J344" i="4"/>
  <c r="K344" i="4"/>
  <c r="J340" i="4"/>
  <c r="K340" i="4"/>
  <c r="J336" i="4"/>
  <c r="K336" i="4"/>
  <c r="J332" i="4"/>
  <c r="K332" i="4"/>
  <c r="J328" i="4"/>
  <c r="K328" i="4"/>
  <c r="J324" i="4"/>
  <c r="K324" i="4"/>
  <c r="J320" i="4"/>
  <c r="K320" i="4"/>
  <c r="J316" i="4"/>
  <c r="K316" i="4"/>
  <c r="J312" i="4"/>
  <c r="K312" i="4"/>
  <c r="J308" i="4"/>
  <c r="K308" i="4"/>
  <c r="J304" i="4"/>
  <c r="K304" i="4"/>
  <c r="J300" i="4"/>
  <c r="K300" i="4"/>
  <c r="J296" i="4"/>
  <c r="K296" i="4"/>
  <c r="J292" i="4"/>
  <c r="K292" i="4"/>
  <c r="J288" i="4"/>
  <c r="K288" i="4"/>
  <c r="J284" i="4"/>
  <c r="K284" i="4"/>
  <c r="J280" i="4"/>
  <c r="K280" i="4"/>
  <c r="J276" i="4"/>
  <c r="K276" i="4"/>
  <c r="J272" i="4"/>
  <c r="K272" i="4"/>
  <c r="J268" i="4"/>
  <c r="K268" i="4"/>
  <c r="J264" i="4"/>
  <c r="K264" i="4"/>
  <c r="J260" i="4"/>
  <c r="K260" i="4"/>
  <c r="J256" i="4"/>
  <c r="K256" i="4"/>
  <c r="J252" i="4"/>
  <c r="K252" i="4"/>
  <c r="J248" i="4"/>
  <c r="K248" i="4"/>
  <c r="J244" i="4"/>
  <c r="K244" i="4"/>
  <c r="J240" i="4"/>
  <c r="K240" i="4"/>
  <c r="J236" i="4"/>
  <c r="K236" i="4"/>
  <c r="J232" i="4"/>
  <c r="K232" i="4"/>
  <c r="J228" i="4"/>
  <c r="K228" i="4"/>
  <c r="J224" i="4"/>
  <c r="K224" i="4"/>
  <c r="J220" i="4"/>
  <c r="K220" i="4"/>
  <c r="J216" i="4"/>
  <c r="K216" i="4"/>
  <c r="J212" i="4"/>
  <c r="K212" i="4"/>
  <c r="J208" i="4"/>
  <c r="K208" i="4"/>
  <c r="J204" i="4"/>
  <c r="K204" i="4"/>
  <c r="J200" i="4"/>
  <c r="K200" i="4"/>
  <c r="J196" i="4"/>
  <c r="K196" i="4"/>
  <c r="J192" i="4"/>
  <c r="K192" i="4"/>
  <c r="J188" i="4"/>
  <c r="K188" i="4"/>
  <c r="J184" i="4"/>
  <c r="K184" i="4"/>
  <c r="J180" i="4"/>
  <c r="K180" i="4"/>
  <c r="J176" i="4"/>
  <c r="K176" i="4"/>
  <c r="J172" i="4"/>
  <c r="K172" i="4"/>
  <c r="J168" i="4"/>
  <c r="K168" i="4"/>
  <c r="J164" i="4"/>
  <c r="K164" i="4"/>
  <c r="J160" i="4"/>
  <c r="K160" i="4"/>
  <c r="J156" i="4"/>
  <c r="K156" i="4"/>
  <c r="J152" i="4"/>
  <c r="K152" i="4"/>
  <c r="J148" i="4"/>
  <c r="K148" i="4"/>
  <c r="J144" i="4"/>
  <c r="K144" i="4"/>
  <c r="J140" i="4"/>
  <c r="K140" i="4"/>
  <c r="J136" i="4"/>
  <c r="K136" i="4"/>
  <c r="J132" i="4"/>
  <c r="K132" i="4"/>
  <c r="J128" i="4"/>
  <c r="K128" i="4"/>
  <c r="J124" i="4"/>
  <c r="K124" i="4"/>
  <c r="J120" i="4"/>
  <c r="K120" i="4"/>
  <c r="J116" i="4"/>
  <c r="K116" i="4"/>
  <c r="J112" i="4"/>
  <c r="K112" i="4"/>
  <c r="J108" i="4"/>
  <c r="K108" i="4"/>
  <c r="J104" i="4"/>
  <c r="K104" i="4"/>
  <c r="J100" i="4"/>
  <c r="K100" i="4"/>
  <c r="J96" i="4"/>
  <c r="K96" i="4"/>
  <c r="J92" i="4"/>
  <c r="K92" i="4"/>
  <c r="J88" i="4"/>
  <c r="K88" i="4"/>
  <c r="J84" i="4"/>
  <c r="K84" i="4"/>
  <c r="J80" i="4"/>
  <c r="K80" i="4"/>
  <c r="J76" i="4"/>
  <c r="K76" i="4"/>
  <c r="J72" i="4"/>
  <c r="K72" i="4"/>
  <c r="J68" i="4"/>
  <c r="K68" i="4"/>
  <c r="J64" i="4"/>
  <c r="K64" i="4"/>
  <c r="J60" i="4"/>
  <c r="K60" i="4"/>
  <c r="J56" i="4"/>
  <c r="K56" i="4"/>
  <c r="J52" i="4"/>
  <c r="K52" i="4"/>
  <c r="J48" i="4"/>
  <c r="K48" i="4"/>
  <c r="J44" i="4"/>
  <c r="K44" i="4"/>
  <c r="J40" i="4"/>
  <c r="K40" i="4"/>
  <c r="J36" i="4"/>
  <c r="K36" i="4"/>
  <c r="J32" i="4"/>
  <c r="K32" i="4"/>
  <c r="J28" i="4"/>
  <c r="K28" i="4"/>
  <c r="J24" i="4"/>
  <c r="K24" i="4"/>
  <c r="J20" i="4"/>
  <c r="K20" i="4"/>
  <c r="J16" i="4"/>
  <c r="K16" i="4"/>
  <c r="J12" i="4"/>
  <c r="K12" i="4"/>
  <c r="J8" i="4"/>
  <c r="K8" i="4"/>
  <c r="J4" i="4"/>
  <c r="K4" i="4"/>
  <c r="J361" i="5"/>
  <c r="K361" i="5"/>
  <c r="E360" i="1" s="1"/>
  <c r="J357" i="5"/>
  <c r="K357" i="5"/>
  <c r="J353" i="5"/>
  <c r="K353" i="5"/>
  <c r="J349" i="5"/>
  <c r="K349" i="5"/>
  <c r="J345" i="5"/>
  <c r="K345" i="5"/>
  <c r="J341" i="5"/>
  <c r="K341" i="5"/>
  <c r="J337" i="5"/>
  <c r="K337" i="5"/>
  <c r="J333" i="5"/>
  <c r="K333" i="5"/>
  <c r="J329" i="5"/>
  <c r="K329" i="5"/>
  <c r="E328" i="1" s="1"/>
  <c r="J325" i="5"/>
  <c r="K325" i="5"/>
  <c r="J321" i="5"/>
  <c r="K321" i="5"/>
  <c r="J317" i="5"/>
  <c r="K317" i="5"/>
  <c r="J313" i="5"/>
  <c r="K313" i="5"/>
  <c r="J309" i="5"/>
  <c r="K309" i="5"/>
  <c r="J305" i="5"/>
  <c r="K305" i="5"/>
  <c r="J301" i="5"/>
  <c r="K301" i="5"/>
  <c r="J297" i="5"/>
  <c r="K297" i="5"/>
  <c r="E296" i="1" s="1"/>
  <c r="J293" i="5"/>
  <c r="K293" i="5"/>
  <c r="J289" i="5"/>
  <c r="K289" i="5"/>
  <c r="J285" i="5"/>
  <c r="K285" i="5"/>
  <c r="J281" i="5"/>
  <c r="K281" i="5"/>
  <c r="J277" i="5"/>
  <c r="K277" i="5"/>
  <c r="J273" i="5"/>
  <c r="K273" i="5"/>
  <c r="J269" i="5"/>
  <c r="K269" i="5"/>
  <c r="J265" i="5"/>
  <c r="K265" i="5"/>
  <c r="E264" i="1" s="1"/>
  <c r="J261" i="5"/>
  <c r="K261" i="5"/>
  <c r="J257" i="5"/>
  <c r="K257" i="5"/>
  <c r="J253" i="5"/>
  <c r="K253" i="5"/>
  <c r="J249" i="5"/>
  <c r="K249" i="5"/>
  <c r="J245" i="5"/>
  <c r="K245" i="5"/>
  <c r="J241" i="5"/>
  <c r="K241" i="5"/>
  <c r="J237" i="5"/>
  <c r="K237" i="5"/>
  <c r="J233" i="5"/>
  <c r="K233" i="5"/>
  <c r="J229" i="5"/>
  <c r="K229" i="5"/>
  <c r="J225" i="5"/>
  <c r="K225" i="5"/>
  <c r="J221" i="5"/>
  <c r="K221" i="5"/>
  <c r="J217" i="5"/>
  <c r="K217" i="5"/>
  <c r="E216" i="1" s="1"/>
  <c r="J213" i="5"/>
  <c r="K213" i="5"/>
  <c r="J209" i="5"/>
  <c r="K209" i="5"/>
  <c r="J205" i="5"/>
  <c r="K205" i="5"/>
  <c r="J201" i="5"/>
  <c r="K201" i="5"/>
  <c r="E200" i="1" s="1"/>
  <c r="J197" i="5"/>
  <c r="K197" i="5"/>
  <c r="J193" i="5"/>
  <c r="K193" i="5"/>
  <c r="J189" i="5"/>
  <c r="K189" i="5"/>
  <c r="J185" i="5"/>
  <c r="K185" i="5"/>
  <c r="J181" i="5"/>
  <c r="K181" i="5"/>
  <c r="J177" i="5"/>
  <c r="K177" i="5"/>
  <c r="J173" i="5"/>
  <c r="K173" i="5"/>
  <c r="J169" i="5"/>
  <c r="K169" i="5"/>
  <c r="E168" i="1" s="1"/>
  <c r="J165" i="5"/>
  <c r="K165" i="5"/>
  <c r="J161" i="5"/>
  <c r="K161" i="5"/>
  <c r="J157" i="5"/>
  <c r="K157" i="5"/>
  <c r="J153" i="5"/>
  <c r="K153" i="5"/>
  <c r="J149" i="5"/>
  <c r="K149" i="5"/>
  <c r="J145" i="5"/>
  <c r="K145" i="5"/>
  <c r="J141" i="5"/>
  <c r="K141" i="5"/>
  <c r="J137" i="5"/>
  <c r="K137" i="5"/>
  <c r="E136" i="1" s="1"/>
  <c r="J133" i="5"/>
  <c r="K133" i="5"/>
  <c r="J129" i="5"/>
  <c r="K129" i="5"/>
  <c r="J125" i="5"/>
  <c r="K125" i="5"/>
  <c r="J121" i="5"/>
  <c r="K121" i="5"/>
  <c r="J117" i="5"/>
  <c r="K117" i="5"/>
  <c r="J113" i="5"/>
  <c r="K113" i="5"/>
  <c r="J109" i="5"/>
  <c r="K109" i="5"/>
  <c r="J105" i="5"/>
  <c r="K105" i="5"/>
  <c r="E104" i="1" s="1"/>
  <c r="J101" i="5"/>
  <c r="K101" i="5"/>
  <c r="J97" i="5"/>
  <c r="K97" i="5"/>
  <c r="E96" i="1" s="1"/>
  <c r="J93" i="5"/>
  <c r="K93" i="5"/>
  <c r="J89" i="5"/>
  <c r="K89" i="5"/>
  <c r="J85" i="5"/>
  <c r="K85" i="5"/>
  <c r="J81" i="5"/>
  <c r="K81" i="5"/>
  <c r="E80" i="1" s="1"/>
  <c r="J77" i="5"/>
  <c r="K77" i="5"/>
  <c r="J73" i="5"/>
  <c r="K73" i="5"/>
  <c r="E72" i="1" s="1"/>
  <c r="J69" i="5"/>
  <c r="K69" i="5"/>
  <c r="J65" i="5"/>
  <c r="K65" i="5"/>
  <c r="E64" i="1" s="1"/>
  <c r="J61" i="5"/>
  <c r="K61" i="5"/>
  <c r="J57" i="5"/>
  <c r="K57" i="5"/>
  <c r="J53" i="5"/>
  <c r="K53" i="5"/>
  <c r="J49" i="5"/>
  <c r="K49" i="5"/>
  <c r="E48" i="1" s="1"/>
  <c r="J45" i="5"/>
  <c r="K45" i="5"/>
  <c r="J41" i="5"/>
  <c r="K41" i="5"/>
  <c r="E40" i="1" s="1"/>
  <c r="J37" i="5"/>
  <c r="K37" i="5"/>
  <c r="J33" i="5"/>
  <c r="K33" i="5"/>
  <c r="E32" i="1" s="1"/>
  <c r="J29" i="5"/>
  <c r="K29" i="5"/>
  <c r="J25" i="5"/>
  <c r="K25" i="5"/>
  <c r="J21" i="5"/>
  <c r="K21" i="5"/>
  <c r="J17" i="5"/>
  <c r="K17" i="5"/>
  <c r="E16" i="1" s="1"/>
  <c r="J13" i="5"/>
  <c r="K13" i="5"/>
  <c r="J9" i="5"/>
  <c r="K9" i="5"/>
  <c r="J5" i="5"/>
  <c r="K5" i="5"/>
  <c r="J362" i="6"/>
  <c r="K362" i="6"/>
  <c r="K358" i="6"/>
  <c r="J358" i="6"/>
  <c r="J354" i="6"/>
  <c r="K354" i="6"/>
  <c r="K350" i="6"/>
  <c r="J350" i="6"/>
  <c r="K346" i="6"/>
  <c r="J346" i="6"/>
  <c r="J342" i="6"/>
  <c r="K342" i="6"/>
  <c r="J338" i="6"/>
  <c r="K338" i="6"/>
  <c r="J334" i="6"/>
  <c r="K334" i="6"/>
  <c r="J330" i="6"/>
  <c r="K330" i="6"/>
  <c r="J326" i="6"/>
  <c r="K326" i="6"/>
  <c r="J322" i="6"/>
  <c r="K322" i="6"/>
  <c r="J318" i="6"/>
  <c r="K318" i="6"/>
  <c r="J314" i="6"/>
  <c r="K314" i="6"/>
  <c r="J310" i="6"/>
  <c r="K310" i="6"/>
  <c r="J306" i="6"/>
  <c r="K306" i="6"/>
  <c r="J302" i="6"/>
  <c r="K302" i="6"/>
  <c r="J298" i="6"/>
  <c r="K298" i="6"/>
  <c r="J294" i="6"/>
  <c r="K294" i="6"/>
  <c r="J290" i="6"/>
  <c r="K290" i="6"/>
  <c r="J286" i="6"/>
  <c r="K286" i="6"/>
  <c r="J282" i="6"/>
  <c r="K282" i="6"/>
  <c r="J278" i="6"/>
  <c r="K278" i="6"/>
  <c r="J274" i="6"/>
  <c r="K274" i="6"/>
  <c r="J270" i="6"/>
  <c r="K270" i="6"/>
  <c r="K266" i="6"/>
  <c r="J266" i="6"/>
  <c r="J262" i="6"/>
  <c r="K262" i="6"/>
  <c r="J258" i="6"/>
  <c r="K258" i="6"/>
  <c r="J254" i="6"/>
  <c r="K254" i="6"/>
  <c r="J250" i="6"/>
  <c r="K250" i="6"/>
  <c r="K246" i="6"/>
  <c r="J246" i="6"/>
  <c r="J242" i="6"/>
  <c r="K242" i="6"/>
  <c r="J238" i="6"/>
  <c r="K238" i="6"/>
  <c r="J234" i="6"/>
  <c r="K234" i="6"/>
  <c r="K230" i="6"/>
  <c r="J230" i="6"/>
  <c r="J226" i="6"/>
  <c r="K226" i="6"/>
  <c r="J222" i="6"/>
  <c r="K222" i="6"/>
  <c r="J218" i="6"/>
  <c r="K218" i="6"/>
  <c r="J214" i="6"/>
  <c r="K214" i="6"/>
  <c r="J210" i="6"/>
  <c r="K210" i="6"/>
  <c r="J206" i="6"/>
  <c r="K206" i="6"/>
  <c r="J202" i="6"/>
  <c r="K202" i="6"/>
  <c r="J198" i="6"/>
  <c r="K198" i="6"/>
  <c r="J194" i="6"/>
  <c r="K194" i="6"/>
  <c r="J190" i="6"/>
  <c r="K190" i="6"/>
  <c r="J186" i="6"/>
  <c r="K186" i="6"/>
  <c r="J182" i="6"/>
  <c r="K182" i="6"/>
  <c r="J178" i="6"/>
  <c r="K178" i="6"/>
  <c r="J174" i="6"/>
  <c r="K174" i="6"/>
  <c r="J170" i="6"/>
  <c r="K170" i="6"/>
  <c r="J166" i="6"/>
  <c r="K166" i="6"/>
  <c r="J162" i="6"/>
  <c r="K162" i="6"/>
  <c r="J158" i="6"/>
  <c r="K158" i="6"/>
  <c r="J154" i="6"/>
  <c r="K154" i="6"/>
  <c r="J150" i="6"/>
  <c r="K150" i="6"/>
  <c r="J146" i="6"/>
  <c r="K146" i="6"/>
  <c r="J142" i="6"/>
  <c r="K142" i="6"/>
  <c r="J138" i="6"/>
  <c r="K138" i="6"/>
  <c r="J134" i="6"/>
  <c r="K134" i="6"/>
  <c r="J130" i="6"/>
  <c r="K130" i="6"/>
  <c r="J126" i="6"/>
  <c r="K126" i="6"/>
  <c r="J122" i="6"/>
  <c r="K122" i="6"/>
  <c r="J118" i="6"/>
  <c r="K118" i="6"/>
  <c r="J114" i="6"/>
  <c r="K114" i="6"/>
  <c r="J110" i="6"/>
  <c r="K110" i="6"/>
  <c r="J106" i="6"/>
  <c r="K106" i="6"/>
  <c r="J102" i="6"/>
  <c r="K102" i="6"/>
  <c r="J98" i="6"/>
  <c r="K98" i="6"/>
  <c r="J94" i="6"/>
  <c r="K94" i="6"/>
  <c r="J90" i="6"/>
  <c r="K90" i="6"/>
  <c r="J86" i="6"/>
  <c r="K86" i="6"/>
  <c r="J82" i="6"/>
  <c r="K82" i="6"/>
  <c r="J78" i="6"/>
  <c r="K78" i="6"/>
  <c r="J74" i="6"/>
  <c r="K74" i="6"/>
  <c r="J70" i="6"/>
  <c r="K70" i="6"/>
  <c r="J66" i="6"/>
  <c r="K66" i="6"/>
  <c r="J62" i="6"/>
  <c r="K62" i="6"/>
  <c r="J58" i="6"/>
  <c r="K58" i="6"/>
  <c r="J54" i="6"/>
  <c r="K54" i="6"/>
  <c r="J50" i="6"/>
  <c r="K50" i="6"/>
  <c r="J46" i="6"/>
  <c r="K46" i="6"/>
  <c r="J42" i="6"/>
  <c r="K42" i="6"/>
  <c r="J38" i="6"/>
  <c r="K38" i="6"/>
  <c r="J34" i="6"/>
  <c r="K34" i="6"/>
  <c r="J30" i="6"/>
  <c r="K30" i="6"/>
  <c r="J26" i="6"/>
  <c r="K26" i="6"/>
  <c r="J22" i="6"/>
  <c r="K22" i="6"/>
  <c r="J18" i="6"/>
  <c r="K18" i="6"/>
  <c r="J14" i="6"/>
  <c r="K14" i="6"/>
  <c r="J10" i="6"/>
  <c r="K10" i="6"/>
  <c r="J6" i="6"/>
  <c r="K6" i="6"/>
  <c r="K209" i="4"/>
  <c r="H303" i="3"/>
  <c r="I303" i="3"/>
  <c r="B302" i="1" s="1"/>
  <c r="H299" i="3"/>
  <c r="I299" i="3"/>
  <c r="B298" i="1" s="1"/>
  <c r="H295" i="3"/>
  <c r="I295" i="3"/>
  <c r="H291" i="3"/>
  <c r="I291" i="3"/>
  <c r="B290" i="1" s="1"/>
  <c r="H287" i="3"/>
  <c r="I287" i="3"/>
  <c r="H283" i="3"/>
  <c r="I283" i="3"/>
  <c r="H279" i="3"/>
  <c r="I279" i="3"/>
  <c r="H275" i="3"/>
  <c r="I275" i="3"/>
  <c r="H271" i="3"/>
  <c r="I271" i="3"/>
  <c r="H267" i="3"/>
  <c r="I267" i="3"/>
  <c r="B266" i="1" s="1"/>
  <c r="H263" i="3"/>
  <c r="I263" i="3"/>
  <c r="H259" i="3"/>
  <c r="I259" i="3"/>
  <c r="H255" i="3"/>
  <c r="A254" i="1" s="1"/>
  <c r="I255" i="3"/>
  <c r="H251" i="3"/>
  <c r="I251" i="3"/>
  <c r="B250" i="1" s="1"/>
  <c r="H247" i="3"/>
  <c r="I247" i="3"/>
  <c r="H243" i="3"/>
  <c r="I243" i="3"/>
  <c r="H239" i="3"/>
  <c r="I239" i="3"/>
  <c r="H235" i="3"/>
  <c r="I235" i="3"/>
  <c r="H231" i="3"/>
  <c r="I231" i="3"/>
  <c r="H227" i="3"/>
  <c r="I227" i="3"/>
  <c r="H223" i="3"/>
  <c r="A222" i="1" s="1"/>
  <c r="I223" i="3"/>
  <c r="H219" i="3"/>
  <c r="I219" i="3"/>
  <c r="H215" i="3"/>
  <c r="I215" i="3"/>
  <c r="H211" i="3"/>
  <c r="I211" i="3"/>
  <c r="H207" i="3"/>
  <c r="I207" i="3"/>
  <c r="B206" i="1" s="1"/>
  <c r="H203" i="3"/>
  <c r="I203" i="3"/>
  <c r="H199" i="3"/>
  <c r="I199" i="3"/>
  <c r="H195" i="3"/>
  <c r="I195" i="3"/>
  <c r="H191" i="3"/>
  <c r="I191" i="3"/>
  <c r="H187" i="3"/>
  <c r="I187" i="3"/>
  <c r="H183" i="3"/>
  <c r="I183" i="3"/>
  <c r="H179" i="3"/>
  <c r="A178" i="1" s="1"/>
  <c r="I179" i="3"/>
  <c r="H175" i="3"/>
  <c r="I175" i="3"/>
  <c r="H171" i="3"/>
  <c r="I171" i="3"/>
  <c r="B170" i="1" s="1"/>
  <c r="H167" i="3"/>
  <c r="I167" i="3"/>
  <c r="H163" i="3"/>
  <c r="I163" i="3"/>
  <c r="H159" i="3"/>
  <c r="I159" i="3"/>
  <c r="H155" i="3"/>
  <c r="I155" i="3"/>
  <c r="H151" i="3"/>
  <c r="I151" i="3"/>
  <c r="H147" i="3"/>
  <c r="A146" i="1" s="1"/>
  <c r="I147" i="3"/>
  <c r="H143" i="3"/>
  <c r="I143" i="3"/>
  <c r="H139" i="3"/>
  <c r="I139" i="3"/>
  <c r="H135" i="3"/>
  <c r="I135" i="3"/>
  <c r="H131" i="3"/>
  <c r="I131" i="3"/>
  <c r="B130" i="1" s="1"/>
  <c r="H127" i="3"/>
  <c r="I127" i="3"/>
  <c r="H123" i="3"/>
  <c r="I123" i="3"/>
  <c r="H119" i="3"/>
  <c r="I119" i="3"/>
  <c r="H115" i="3"/>
  <c r="A114" i="1" s="1"/>
  <c r="I115" i="3"/>
  <c r="H111" i="3"/>
  <c r="I111" i="3"/>
  <c r="I107" i="3"/>
  <c r="H107" i="3"/>
  <c r="H103" i="3"/>
  <c r="I103" i="3"/>
  <c r="H99" i="3"/>
  <c r="I99" i="3"/>
  <c r="H95" i="3"/>
  <c r="I95" i="3"/>
  <c r="H91" i="3"/>
  <c r="I91" i="3"/>
  <c r="H87" i="3"/>
  <c r="I87" i="3"/>
  <c r="H83" i="3"/>
  <c r="A82" i="1" s="1"/>
  <c r="I83" i="3"/>
  <c r="H79" i="3"/>
  <c r="I79" i="3"/>
  <c r="H75" i="3"/>
  <c r="I75" i="3"/>
  <c r="H71" i="3"/>
  <c r="I71" i="3"/>
  <c r="H67" i="3"/>
  <c r="I67" i="3"/>
  <c r="H63" i="3"/>
  <c r="I63" i="3"/>
  <c r="H59" i="3"/>
  <c r="I59" i="3"/>
  <c r="H55" i="3"/>
  <c r="I55" i="3"/>
  <c r="H51" i="3"/>
  <c r="A50" i="1" s="1"/>
  <c r="C50" i="1" s="1"/>
  <c r="I51" i="3"/>
  <c r="H47" i="3"/>
  <c r="I47" i="3"/>
  <c r="H43" i="3"/>
  <c r="I43" i="3"/>
  <c r="H39" i="3"/>
  <c r="I39" i="3"/>
  <c r="H35" i="3"/>
  <c r="I35" i="3"/>
  <c r="H31" i="3"/>
  <c r="I31" i="3"/>
  <c r="H27" i="3"/>
  <c r="I27" i="3"/>
  <c r="H23" i="3"/>
  <c r="I23" i="3"/>
  <c r="H19" i="3"/>
  <c r="A18" i="1" s="1"/>
  <c r="I19" i="3"/>
  <c r="H15" i="3"/>
  <c r="I15" i="3"/>
  <c r="H11" i="3"/>
  <c r="I11" i="3"/>
  <c r="H7" i="3"/>
  <c r="I7" i="3"/>
  <c r="K3" i="4"/>
  <c r="J3" i="4"/>
  <c r="D2" i="1" s="1"/>
  <c r="H360" i="4"/>
  <c r="I360" i="4"/>
  <c r="H356" i="4"/>
  <c r="I356" i="4"/>
  <c r="H352" i="4"/>
  <c r="A351" i="1" s="1"/>
  <c r="C351" i="1" s="1"/>
  <c r="I352" i="4"/>
  <c r="H348" i="4"/>
  <c r="I348" i="4"/>
  <c r="H344" i="4"/>
  <c r="A343" i="1" s="1"/>
  <c r="I344" i="4"/>
  <c r="H340" i="4"/>
  <c r="I340" i="4"/>
  <c r="B339" i="1" s="1"/>
  <c r="H336" i="4"/>
  <c r="I336" i="4"/>
  <c r="H332" i="4"/>
  <c r="I332" i="4"/>
  <c r="H328" i="4"/>
  <c r="A327" i="1" s="1"/>
  <c r="I328" i="4"/>
  <c r="H324" i="4"/>
  <c r="I324" i="4"/>
  <c r="H320" i="4"/>
  <c r="I320" i="4"/>
  <c r="H316" i="4"/>
  <c r="A315" i="1" s="1"/>
  <c r="C315" i="1" s="1"/>
  <c r="I316" i="4"/>
  <c r="H312" i="4"/>
  <c r="A311" i="1" s="1"/>
  <c r="C311" i="1" s="1"/>
  <c r="I312" i="4"/>
  <c r="H308" i="4"/>
  <c r="I308" i="4"/>
  <c r="B307" i="1" s="1"/>
  <c r="H304" i="4"/>
  <c r="I304" i="4"/>
  <c r="H300" i="4"/>
  <c r="I300" i="4"/>
  <c r="H296" i="4"/>
  <c r="A295" i="1" s="1"/>
  <c r="C295" i="1" s="1"/>
  <c r="I296" i="4"/>
  <c r="H292" i="4"/>
  <c r="I292" i="4"/>
  <c r="H288" i="4"/>
  <c r="A287" i="1" s="1"/>
  <c r="C287" i="1" s="1"/>
  <c r="I288" i="4"/>
  <c r="H284" i="4"/>
  <c r="I284" i="4"/>
  <c r="H280" i="4"/>
  <c r="A279" i="1" s="1"/>
  <c r="I280" i="4"/>
  <c r="H276" i="4"/>
  <c r="I276" i="4"/>
  <c r="B275" i="1" s="1"/>
  <c r="H272" i="4"/>
  <c r="A271" i="1" s="1"/>
  <c r="C271" i="1" s="1"/>
  <c r="I272" i="4"/>
  <c r="H268" i="4"/>
  <c r="I268" i="4"/>
  <c r="H264" i="4"/>
  <c r="I264" i="4"/>
  <c r="H260" i="4"/>
  <c r="I260" i="4"/>
  <c r="H256" i="4"/>
  <c r="I256" i="4"/>
  <c r="H252" i="4"/>
  <c r="I252" i="4"/>
  <c r="H248" i="4"/>
  <c r="I248" i="4"/>
  <c r="H244" i="4"/>
  <c r="I244" i="4"/>
  <c r="B243" i="1" s="1"/>
  <c r="H240" i="4"/>
  <c r="I240" i="4"/>
  <c r="H236" i="4"/>
  <c r="A235" i="1" s="1"/>
  <c r="I236" i="4"/>
  <c r="H232" i="4"/>
  <c r="A231" i="1" s="1"/>
  <c r="I232" i="4"/>
  <c r="H228" i="4"/>
  <c r="I228" i="4"/>
  <c r="B227" i="1" s="1"/>
  <c r="H224" i="4"/>
  <c r="I224" i="4"/>
  <c r="H220" i="4"/>
  <c r="I220" i="4"/>
  <c r="H216" i="4"/>
  <c r="I216" i="4"/>
  <c r="I212" i="4"/>
  <c r="H212" i="4"/>
  <c r="H208" i="4"/>
  <c r="I208" i="4"/>
  <c r="H204" i="4"/>
  <c r="I204" i="4"/>
  <c r="H200" i="4"/>
  <c r="I200" i="4"/>
  <c r="H196" i="4"/>
  <c r="I196" i="4"/>
  <c r="B195" i="1" s="1"/>
  <c r="H192" i="4"/>
  <c r="I192" i="4"/>
  <c r="H188" i="4"/>
  <c r="I188" i="4"/>
  <c r="H184" i="4"/>
  <c r="I184" i="4"/>
  <c r="H180" i="4"/>
  <c r="I180" i="4"/>
  <c r="B179" i="1" s="1"/>
  <c r="H176" i="4"/>
  <c r="I176" i="4"/>
  <c r="H172" i="4"/>
  <c r="I172" i="4"/>
  <c r="H168" i="4"/>
  <c r="I168" i="4"/>
  <c r="H164" i="4"/>
  <c r="I164" i="4"/>
  <c r="B163" i="1" s="1"/>
  <c r="H160" i="4"/>
  <c r="I160" i="4"/>
  <c r="H156" i="4"/>
  <c r="I156" i="4"/>
  <c r="H152" i="4"/>
  <c r="A151" i="1" s="1"/>
  <c r="I152" i="4"/>
  <c r="H148" i="4"/>
  <c r="I148" i="4"/>
  <c r="B147" i="1" s="1"/>
  <c r="H144" i="4"/>
  <c r="I144" i="4"/>
  <c r="H140" i="4"/>
  <c r="I140" i="4"/>
  <c r="H136" i="4"/>
  <c r="A135" i="1" s="1"/>
  <c r="I136" i="4"/>
  <c r="H132" i="4"/>
  <c r="I132" i="4"/>
  <c r="B131" i="1" s="1"/>
  <c r="H128" i="4"/>
  <c r="I128" i="4"/>
  <c r="H124" i="4"/>
  <c r="I124" i="4"/>
  <c r="H120" i="4"/>
  <c r="I120" i="4"/>
  <c r="H116" i="4"/>
  <c r="I116" i="4"/>
  <c r="B115" i="1" s="1"/>
  <c r="H112" i="4"/>
  <c r="I112" i="4"/>
  <c r="H108" i="4"/>
  <c r="I108" i="4"/>
  <c r="H104" i="4"/>
  <c r="A103" i="1" s="1"/>
  <c r="I104" i="4"/>
  <c r="H100" i="4"/>
  <c r="I100" i="4"/>
  <c r="H96" i="4"/>
  <c r="I96" i="4"/>
  <c r="H92" i="4"/>
  <c r="I92" i="4"/>
  <c r="H88" i="4"/>
  <c r="A87" i="1" s="1"/>
  <c r="I88" i="4"/>
  <c r="H84" i="4"/>
  <c r="I84" i="4"/>
  <c r="H80" i="4"/>
  <c r="I80" i="4"/>
  <c r="H76" i="4"/>
  <c r="I76" i="4"/>
  <c r="H72" i="4"/>
  <c r="A71" i="1" s="1"/>
  <c r="I72" i="4"/>
  <c r="H68" i="4"/>
  <c r="I68" i="4"/>
  <c r="B67" i="1" s="1"/>
  <c r="H64" i="4"/>
  <c r="I64" i="4"/>
  <c r="H60" i="4"/>
  <c r="I60" i="4"/>
  <c r="H56" i="4"/>
  <c r="I56" i="4"/>
  <c r="H52" i="4"/>
  <c r="I52" i="4"/>
  <c r="H48" i="4"/>
  <c r="I48" i="4"/>
  <c r="H44" i="4"/>
  <c r="I44" i="4"/>
  <c r="H40" i="4"/>
  <c r="I40" i="4"/>
  <c r="H36" i="4"/>
  <c r="I36" i="4"/>
  <c r="B35" i="1" s="1"/>
  <c r="H32" i="4"/>
  <c r="I32" i="4"/>
  <c r="H28" i="4"/>
  <c r="I28" i="4"/>
  <c r="H24" i="4"/>
  <c r="I24" i="4"/>
  <c r="H20" i="4"/>
  <c r="I20" i="4"/>
  <c r="B19" i="1" s="1"/>
  <c r="H16" i="4"/>
  <c r="I16" i="4"/>
  <c r="H12" i="4"/>
  <c r="I12" i="4"/>
  <c r="B11" i="1" s="1"/>
  <c r="H8" i="4"/>
  <c r="I8" i="4"/>
  <c r="H4" i="4"/>
  <c r="I4" i="4"/>
  <c r="B3" i="1" s="1"/>
  <c r="H361" i="5"/>
  <c r="I361" i="5"/>
  <c r="H357" i="5"/>
  <c r="I357" i="5"/>
  <c r="H353" i="5"/>
  <c r="A352" i="1" s="1"/>
  <c r="I353" i="5"/>
  <c r="H349" i="5"/>
  <c r="I349" i="5"/>
  <c r="H345" i="5"/>
  <c r="I345" i="5"/>
  <c r="H341" i="5"/>
  <c r="I341" i="5"/>
  <c r="H337" i="5"/>
  <c r="A336" i="1" s="1"/>
  <c r="I337" i="5"/>
  <c r="H333" i="5"/>
  <c r="I333" i="5"/>
  <c r="H329" i="5"/>
  <c r="I329" i="5"/>
  <c r="H325" i="5"/>
  <c r="I325" i="5"/>
  <c r="H321" i="5"/>
  <c r="A320" i="1" s="1"/>
  <c r="I321" i="5"/>
  <c r="H317" i="5"/>
  <c r="I317" i="5"/>
  <c r="B316" i="1" s="1"/>
  <c r="H313" i="5"/>
  <c r="I313" i="5"/>
  <c r="H309" i="5"/>
  <c r="I309" i="5"/>
  <c r="H305" i="5"/>
  <c r="A304" i="1" s="1"/>
  <c r="I305" i="5"/>
  <c r="H301" i="5"/>
  <c r="I301" i="5"/>
  <c r="H297" i="5"/>
  <c r="I297" i="5"/>
  <c r="H293" i="5"/>
  <c r="I293" i="5"/>
  <c r="H289" i="5"/>
  <c r="I289" i="5"/>
  <c r="H285" i="5"/>
  <c r="I285" i="5"/>
  <c r="B284" i="1" s="1"/>
  <c r="H281" i="5"/>
  <c r="I281" i="5"/>
  <c r="H277" i="5"/>
  <c r="I277" i="5"/>
  <c r="H273" i="5"/>
  <c r="I273" i="5"/>
  <c r="H269" i="5"/>
  <c r="I269" i="5"/>
  <c r="H265" i="5"/>
  <c r="I265" i="5"/>
  <c r="H261" i="5"/>
  <c r="I261" i="5"/>
  <c r="H257" i="5"/>
  <c r="I257" i="5"/>
  <c r="H253" i="5"/>
  <c r="I253" i="5"/>
  <c r="B252" i="1" s="1"/>
  <c r="H249" i="5"/>
  <c r="I249" i="5"/>
  <c r="H245" i="5"/>
  <c r="I245" i="5"/>
  <c r="H241" i="5"/>
  <c r="I241" i="5"/>
  <c r="H237" i="5"/>
  <c r="I237" i="5"/>
  <c r="H233" i="5"/>
  <c r="I233" i="5"/>
  <c r="H229" i="5"/>
  <c r="A228" i="1" s="1"/>
  <c r="C228" i="1" s="1"/>
  <c r="I229" i="5"/>
  <c r="H225" i="5"/>
  <c r="I225" i="5"/>
  <c r="H221" i="5"/>
  <c r="I221" i="5"/>
  <c r="B220" i="1" s="1"/>
  <c r="H217" i="5"/>
  <c r="I217" i="5"/>
  <c r="H213" i="5"/>
  <c r="A212" i="1" s="1"/>
  <c r="C212" i="1" s="1"/>
  <c r="I213" i="5"/>
  <c r="H209" i="5"/>
  <c r="I209" i="5"/>
  <c r="H205" i="5"/>
  <c r="I205" i="5"/>
  <c r="B204" i="1" s="1"/>
  <c r="H201" i="5"/>
  <c r="I201" i="5"/>
  <c r="H197" i="5"/>
  <c r="I197" i="5"/>
  <c r="H193" i="5"/>
  <c r="I193" i="5"/>
  <c r="H189" i="5"/>
  <c r="I189" i="5"/>
  <c r="H185" i="5"/>
  <c r="I185" i="5"/>
  <c r="H181" i="5"/>
  <c r="I181" i="5"/>
  <c r="H177" i="5"/>
  <c r="I177" i="5"/>
  <c r="H173" i="5"/>
  <c r="I173" i="5"/>
  <c r="H169" i="5"/>
  <c r="I169" i="5"/>
  <c r="H165" i="5"/>
  <c r="A164" i="1" s="1"/>
  <c r="I165" i="5"/>
  <c r="H161" i="5"/>
  <c r="A160" i="1" s="1"/>
  <c r="C160" i="1" s="1"/>
  <c r="I161" i="5"/>
  <c r="H157" i="5"/>
  <c r="I157" i="5"/>
  <c r="B156" i="1" s="1"/>
  <c r="H153" i="5"/>
  <c r="I153" i="5"/>
  <c r="H149" i="5"/>
  <c r="I149" i="5"/>
  <c r="H145" i="5"/>
  <c r="I145" i="5"/>
  <c r="I141" i="5"/>
  <c r="H141" i="5"/>
  <c r="I137" i="5"/>
  <c r="H137" i="5"/>
  <c r="I133" i="5"/>
  <c r="H133" i="5"/>
  <c r="I129" i="5"/>
  <c r="H129" i="5"/>
  <c r="I125" i="5"/>
  <c r="H125" i="5"/>
  <c r="I121" i="5"/>
  <c r="H121" i="5"/>
  <c r="I117" i="5"/>
  <c r="H117" i="5"/>
  <c r="I113" i="5"/>
  <c r="H113" i="5"/>
  <c r="I109" i="5"/>
  <c r="H109" i="5"/>
  <c r="I105" i="5"/>
  <c r="H105" i="5"/>
  <c r="I101" i="5"/>
  <c r="H101" i="5"/>
  <c r="I97" i="5"/>
  <c r="H97" i="5"/>
  <c r="I93" i="5"/>
  <c r="H93" i="5"/>
  <c r="I89" i="5"/>
  <c r="H89" i="5"/>
  <c r="I85" i="5"/>
  <c r="H85" i="5"/>
  <c r="I81" i="5"/>
  <c r="H81" i="5"/>
  <c r="I77" i="5"/>
  <c r="H77" i="5"/>
  <c r="I73" i="5"/>
  <c r="H73" i="5"/>
  <c r="I69" i="5"/>
  <c r="H69" i="5"/>
  <c r="I65" i="5"/>
  <c r="H65" i="5"/>
  <c r="I61" i="5"/>
  <c r="H61" i="5"/>
  <c r="I57" i="5"/>
  <c r="H57" i="5"/>
  <c r="I53" i="5"/>
  <c r="H53" i="5"/>
  <c r="I49" i="5"/>
  <c r="H49" i="5"/>
  <c r="I45" i="5"/>
  <c r="H45" i="5"/>
  <c r="I41" i="5"/>
  <c r="H41" i="5"/>
  <c r="I37" i="5"/>
  <c r="H37" i="5"/>
  <c r="I33" i="5"/>
  <c r="H33" i="5"/>
  <c r="I29" i="5"/>
  <c r="H29" i="5"/>
  <c r="I25" i="5"/>
  <c r="H25" i="5"/>
  <c r="I21" i="5"/>
  <c r="H21" i="5"/>
  <c r="I17" i="5"/>
  <c r="H17" i="5"/>
  <c r="I13" i="5"/>
  <c r="H13" i="5"/>
  <c r="H9" i="5"/>
  <c r="I9" i="5"/>
  <c r="H5" i="5"/>
  <c r="I5" i="5"/>
  <c r="I362" i="6"/>
  <c r="B361" i="1" s="1"/>
  <c r="H362" i="6"/>
  <c r="H358" i="6"/>
  <c r="I358" i="6"/>
  <c r="B357" i="1" s="1"/>
  <c r="H354" i="6"/>
  <c r="I354" i="6"/>
  <c r="H350" i="6"/>
  <c r="I350" i="6"/>
  <c r="H346" i="6"/>
  <c r="I346" i="6"/>
  <c r="H342" i="6"/>
  <c r="I342" i="6"/>
  <c r="I338" i="6"/>
  <c r="B337" i="1" s="1"/>
  <c r="H338" i="6"/>
  <c r="H334" i="6"/>
  <c r="I334" i="6"/>
  <c r="H330" i="6"/>
  <c r="I330" i="6"/>
  <c r="H326" i="6"/>
  <c r="I326" i="6"/>
  <c r="H322" i="6"/>
  <c r="I322" i="6"/>
  <c r="H318" i="6"/>
  <c r="I318" i="6"/>
  <c r="H314" i="6"/>
  <c r="A313" i="1" s="1"/>
  <c r="I314" i="6"/>
  <c r="H310" i="6"/>
  <c r="I310" i="6"/>
  <c r="H306" i="6"/>
  <c r="I306" i="6"/>
  <c r="H302" i="6"/>
  <c r="I302" i="6"/>
  <c r="H298" i="6"/>
  <c r="I298" i="6"/>
  <c r="H294" i="6"/>
  <c r="I294" i="6"/>
  <c r="B293" i="1" s="1"/>
  <c r="H290" i="6"/>
  <c r="I290" i="6"/>
  <c r="H286" i="6"/>
  <c r="I286" i="6"/>
  <c r="B285" i="1" s="1"/>
  <c r="H282" i="6"/>
  <c r="I282" i="6"/>
  <c r="H278" i="6"/>
  <c r="I278" i="6"/>
  <c r="H274" i="6"/>
  <c r="I274" i="6"/>
  <c r="H270" i="6"/>
  <c r="I270" i="6"/>
  <c r="H266" i="6"/>
  <c r="I266" i="6"/>
  <c r="I262" i="6"/>
  <c r="H262" i="6"/>
  <c r="I258" i="6"/>
  <c r="H258" i="6"/>
  <c r="I254" i="6"/>
  <c r="H254" i="6"/>
  <c r="H250" i="6"/>
  <c r="A249" i="1" s="1"/>
  <c r="I250" i="6"/>
  <c r="H246" i="6"/>
  <c r="I246" i="6"/>
  <c r="H242" i="6"/>
  <c r="I242" i="6"/>
  <c r="H238" i="6"/>
  <c r="I238" i="6"/>
  <c r="H234" i="6"/>
  <c r="A233" i="1" s="1"/>
  <c r="I234" i="6"/>
  <c r="H230" i="6"/>
  <c r="I230" i="6"/>
  <c r="H226" i="6"/>
  <c r="I226" i="6"/>
  <c r="H222" i="6"/>
  <c r="I222" i="6"/>
  <c r="H218" i="6"/>
  <c r="A217" i="1" s="1"/>
  <c r="C217" i="1" s="1"/>
  <c r="I218" i="6"/>
  <c r="H214" i="6"/>
  <c r="I214" i="6"/>
  <c r="B213" i="1" s="1"/>
  <c r="H210" i="6"/>
  <c r="A209" i="1" s="1"/>
  <c r="I210" i="6"/>
  <c r="H206" i="6"/>
  <c r="I206" i="6"/>
  <c r="H202" i="6"/>
  <c r="A201" i="1" s="1"/>
  <c r="C201" i="1" s="1"/>
  <c r="I202" i="6"/>
  <c r="H198" i="6"/>
  <c r="I198" i="6"/>
  <c r="B197" i="1" s="1"/>
  <c r="H194" i="6"/>
  <c r="A193" i="1" s="1"/>
  <c r="I194" i="6"/>
  <c r="H190" i="6"/>
  <c r="I190" i="6"/>
  <c r="H186" i="6"/>
  <c r="I186" i="6"/>
  <c r="H182" i="6"/>
  <c r="I182" i="6"/>
  <c r="H178" i="6"/>
  <c r="I178" i="6"/>
  <c r="H174" i="6"/>
  <c r="I174" i="6"/>
  <c r="H170" i="6"/>
  <c r="I170" i="6"/>
  <c r="H166" i="6"/>
  <c r="I166" i="6"/>
  <c r="B165" i="1" s="1"/>
  <c r="I162" i="6"/>
  <c r="H162" i="6"/>
  <c r="I158" i="6"/>
  <c r="H158" i="6"/>
  <c r="I154" i="6"/>
  <c r="B153" i="1" s="1"/>
  <c r="H154" i="6"/>
  <c r="I150" i="6"/>
  <c r="H150" i="6"/>
  <c r="I146" i="6"/>
  <c r="H146" i="6"/>
  <c r="I142" i="6"/>
  <c r="H142" i="6"/>
  <c r="I138" i="6"/>
  <c r="H138" i="6"/>
  <c r="H134" i="6"/>
  <c r="I134" i="6"/>
  <c r="B133" i="1" s="1"/>
  <c r="H130" i="6"/>
  <c r="I130" i="6"/>
  <c r="H126" i="6"/>
  <c r="I126" i="6"/>
  <c r="H122" i="6"/>
  <c r="I122" i="6"/>
  <c r="H118" i="6"/>
  <c r="I118" i="6"/>
  <c r="B117" i="1" s="1"/>
  <c r="H114" i="6"/>
  <c r="I114" i="6"/>
  <c r="H110" i="6"/>
  <c r="I110" i="6"/>
  <c r="H106" i="6"/>
  <c r="I106" i="6"/>
  <c r="H102" i="6"/>
  <c r="I102" i="6"/>
  <c r="B101" i="1" s="1"/>
  <c r="H98" i="6"/>
  <c r="I98" i="6"/>
  <c r="H94" i="6"/>
  <c r="I94" i="6"/>
  <c r="H90" i="6"/>
  <c r="I90" i="6"/>
  <c r="H86" i="6"/>
  <c r="I86" i="6"/>
  <c r="B85" i="1" s="1"/>
  <c r="H82" i="6"/>
  <c r="I82" i="6"/>
  <c r="H78" i="6"/>
  <c r="I78" i="6"/>
  <c r="H74" i="6"/>
  <c r="I74" i="6"/>
  <c r="H70" i="6"/>
  <c r="I70" i="6"/>
  <c r="H66" i="6"/>
  <c r="I66" i="6"/>
  <c r="H62" i="6"/>
  <c r="I62" i="6"/>
  <c r="H58" i="6"/>
  <c r="I58" i="6"/>
  <c r="H54" i="6"/>
  <c r="I54" i="6"/>
  <c r="H50" i="6"/>
  <c r="I50" i="6"/>
  <c r="H46" i="6"/>
  <c r="I46" i="6"/>
  <c r="H42" i="6"/>
  <c r="I42" i="6"/>
  <c r="I38" i="6"/>
  <c r="H38" i="6"/>
  <c r="H34" i="6"/>
  <c r="I34" i="6"/>
  <c r="H30" i="6"/>
  <c r="I30" i="6"/>
  <c r="H26" i="6"/>
  <c r="I26" i="6"/>
  <c r="H22" i="6"/>
  <c r="I22" i="6"/>
  <c r="H18" i="6"/>
  <c r="I18" i="6"/>
  <c r="H14" i="6"/>
  <c r="I14" i="6"/>
  <c r="H10" i="6"/>
  <c r="I10" i="6"/>
  <c r="H6" i="6"/>
  <c r="I6" i="6"/>
  <c r="I257" i="3"/>
  <c r="I129" i="3"/>
  <c r="J349" i="6"/>
  <c r="K349" i="6"/>
  <c r="J345" i="6"/>
  <c r="K345" i="6"/>
  <c r="J341" i="6"/>
  <c r="K341" i="6"/>
  <c r="E340" i="1" s="1"/>
  <c r="J337" i="6"/>
  <c r="K337" i="6"/>
  <c r="J333" i="6"/>
  <c r="K333" i="6"/>
  <c r="J329" i="6"/>
  <c r="K329" i="6"/>
  <c r="J325" i="6"/>
  <c r="K325" i="6"/>
  <c r="E324" i="1" s="1"/>
  <c r="J321" i="6"/>
  <c r="K321" i="6"/>
  <c r="J317" i="6"/>
  <c r="K317" i="6"/>
  <c r="J313" i="6"/>
  <c r="K313" i="6"/>
  <c r="J309" i="6"/>
  <c r="K309" i="6"/>
  <c r="E308" i="1" s="1"/>
  <c r="J305" i="6"/>
  <c r="K305" i="6"/>
  <c r="J301" i="6"/>
  <c r="K301" i="6"/>
  <c r="J297" i="6"/>
  <c r="K297" i="6"/>
  <c r="J293" i="6"/>
  <c r="K293" i="6"/>
  <c r="E292" i="1" s="1"/>
  <c r="J289" i="6"/>
  <c r="K289" i="6"/>
  <c r="J285" i="6"/>
  <c r="K285" i="6"/>
  <c r="J281" i="6"/>
  <c r="K281" i="6"/>
  <c r="J277" i="6"/>
  <c r="K277" i="6"/>
  <c r="J273" i="6"/>
  <c r="K273" i="6"/>
  <c r="K269" i="6"/>
  <c r="J269" i="6"/>
  <c r="K265" i="6"/>
  <c r="J265" i="6"/>
  <c r="K261" i="6"/>
  <c r="J261" i="6"/>
  <c r="K257" i="6"/>
  <c r="J257" i="6"/>
  <c r="K253" i="6"/>
  <c r="J253" i="6"/>
  <c r="K249" i="6"/>
  <c r="J249" i="6"/>
  <c r="K245" i="6"/>
  <c r="J245" i="6"/>
  <c r="K241" i="6"/>
  <c r="J241" i="6"/>
  <c r="K237" i="6"/>
  <c r="J237" i="6"/>
  <c r="K233" i="6"/>
  <c r="J233" i="6"/>
  <c r="K229" i="6"/>
  <c r="J229" i="6"/>
  <c r="K225" i="6"/>
  <c r="J225" i="6"/>
  <c r="K221" i="6"/>
  <c r="J221" i="6"/>
  <c r="K217" i="6"/>
  <c r="J217" i="6"/>
  <c r="K213" i="6"/>
  <c r="J213" i="6"/>
  <c r="K209" i="6"/>
  <c r="J209" i="6"/>
  <c r="K205" i="6"/>
  <c r="J205" i="6"/>
  <c r="K201" i="6"/>
  <c r="J201" i="6"/>
  <c r="K197" i="6"/>
  <c r="J197" i="6"/>
  <c r="K193" i="6"/>
  <c r="J193" i="6"/>
  <c r="K189" i="6"/>
  <c r="J189" i="6"/>
  <c r="K185" i="6"/>
  <c r="J185" i="6"/>
  <c r="K181" i="6"/>
  <c r="J181" i="6"/>
  <c r="K177" i="6"/>
  <c r="J177" i="6"/>
  <c r="K173" i="6"/>
  <c r="J173" i="6"/>
  <c r="K169" i="6"/>
  <c r="J169" i="6"/>
  <c r="K165" i="6"/>
  <c r="J165" i="6"/>
  <c r="J161" i="6"/>
  <c r="K161" i="6"/>
  <c r="J157" i="6"/>
  <c r="K157" i="6"/>
  <c r="K153" i="6"/>
  <c r="J153" i="6"/>
  <c r="J149" i="6"/>
  <c r="K149" i="6"/>
  <c r="E148" i="1" s="1"/>
  <c r="J145" i="6"/>
  <c r="K145" i="6"/>
  <c r="J141" i="6"/>
  <c r="K141" i="6"/>
  <c r="J137" i="6"/>
  <c r="K137" i="6"/>
  <c r="J133" i="6"/>
  <c r="K133" i="6"/>
  <c r="E132" i="1" s="1"/>
  <c r="J129" i="6"/>
  <c r="K129" i="6"/>
  <c r="K125" i="6"/>
  <c r="J125" i="6"/>
  <c r="J121" i="6"/>
  <c r="K121" i="6"/>
  <c r="J117" i="6"/>
  <c r="K117" i="6"/>
  <c r="E116" i="1" s="1"/>
  <c r="J113" i="6"/>
  <c r="K113" i="6"/>
  <c r="K109" i="6"/>
  <c r="J109" i="6"/>
  <c r="J105" i="6"/>
  <c r="K105" i="6"/>
  <c r="J101" i="6"/>
  <c r="K101" i="6"/>
  <c r="J97" i="6"/>
  <c r="K97" i="6"/>
  <c r="K93" i="6"/>
  <c r="J93" i="6"/>
  <c r="J89" i="6"/>
  <c r="K89" i="6"/>
  <c r="J85" i="6"/>
  <c r="K85" i="6"/>
  <c r="J81" i="6"/>
  <c r="K81" i="6"/>
  <c r="K77" i="6"/>
  <c r="J77" i="6"/>
  <c r="J73" i="6"/>
  <c r="K73" i="6"/>
  <c r="J69" i="6"/>
  <c r="K69" i="6"/>
  <c r="E68" i="1" s="1"/>
  <c r="J65" i="6"/>
  <c r="K65" i="6"/>
  <c r="K61" i="6"/>
  <c r="J61" i="6"/>
  <c r="J57" i="6"/>
  <c r="K57" i="6"/>
  <c r="J53" i="6"/>
  <c r="K53" i="6"/>
  <c r="E52" i="1" s="1"/>
  <c r="J49" i="6"/>
  <c r="K49" i="6"/>
  <c r="K45" i="6"/>
  <c r="J45" i="6"/>
  <c r="K41" i="6"/>
  <c r="J41" i="6"/>
  <c r="J37" i="6"/>
  <c r="K37" i="6"/>
  <c r="E36" i="1" s="1"/>
  <c r="K33" i="6"/>
  <c r="J33" i="6"/>
  <c r="K29" i="6"/>
  <c r="J29" i="6"/>
  <c r="K25" i="6"/>
  <c r="J25" i="6"/>
  <c r="K21" i="6"/>
  <c r="J21" i="6"/>
  <c r="K17" i="6"/>
  <c r="J17" i="6"/>
  <c r="K13" i="6"/>
  <c r="J13" i="6"/>
  <c r="K9" i="6"/>
  <c r="J9" i="6"/>
  <c r="K5" i="6"/>
  <c r="J5" i="6"/>
  <c r="E358" i="1"/>
  <c r="E348" i="1"/>
  <c r="E342" i="1"/>
  <c r="E338" i="1"/>
  <c r="E334" i="1"/>
  <c r="E332" i="1"/>
  <c r="E330" i="1"/>
  <c r="E326" i="1"/>
  <c r="E322" i="1"/>
  <c r="E318" i="1"/>
  <c r="E316" i="1"/>
  <c r="E314" i="1"/>
  <c r="E310" i="1"/>
  <c r="E306" i="1"/>
  <c r="E302" i="1"/>
  <c r="E300" i="1"/>
  <c r="E298" i="1"/>
  <c r="E284" i="1"/>
  <c r="E274" i="1"/>
  <c r="E270" i="1"/>
  <c r="E268" i="1"/>
  <c r="E266" i="1"/>
  <c r="E260" i="1"/>
  <c r="E252" i="1"/>
  <c r="E250" i="1"/>
  <c r="E244" i="1"/>
  <c r="E242" i="1"/>
  <c r="E234" i="1"/>
  <c r="E228" i="1"/>
  <c r="E226" i="1"/>
  <c r="E220" i="1"/>
  <c r="E218" i="1"/>
  <c r="E210" i="1"/>
  <c r="E196" i="1"/>
  <c r="E194" i="1"/>
  <c r="E188" i="1"/>
  <c r="E180" i="1"/>
  <c r="E178" i="1"/>
  <c r="E172" i="1"/>
  <c r="E170" i="1"/>
  <c r="E162" i="1"/>
  <c r="E158" i="1"/>
  <c r="E156" i="1"/>
  <c r="E146" i="1"/>
  <c r="E140" i="1"/>
  <c r="E130" i="1"/>
  <c r="E124" i="1"/>
  <c r="E122" i="1"/>
  <c r="E114" i="1"/>
  <c r="E110" i="1"/>
  <c r="E108" i="1"/>
  <c r="E106" i="1"/>
  <c r="E102" i="1"/>
  <c r="E98" i="1"/>
  <c r="E92" i="1"/>
  <c r="E90" i="1"/>
  <c r="E82" i="1"/>
  <c r="E76" i="1"/>
  <c r="E70" i="1"/>
  <c r="E66" i="1"/>
  <c r="E60" i="1"/>
  <c r="E50" i="1"/>
  <c r="E44" i="1"/>
  <c r="E38" i="1"/>
  <c r="E28" i="1"/>
  <c r="E26" i="1"/>
  <c r="E20" i="1"/>
  <c r="E18" i="1"/>
  <c r="E12" i="1"/>
  <c r="E6" i="1"/>
  <c r="E4" i="1"/>
  <c r="A316" i="1"/>
  <c r="B294" i="1"/>
  <c r="A312" i="1"/>
  <c r="A263" i="1"/>
  <c r="A255" i="1"/>
  <c r="A314" i="1"/>
  <c r="A358" i="1"/>
  <c r="A342" i="1"/>
  <c r="A330" i="1"/>
  <c r="A326" i="1"/>
  <c r="A319" i="1"/>
  <c r="A196" i="1"/>
  <c r="B137" i="1"/>
  <c r="B314" i="1"/>
  <c r="B262" i="1"/>
  <c r="A113" i="1"/>
  <c r="B305" i="1"/>
  <c r="B167" i="1"/>
  <c r="A289" i="1"/>
  <c r="A257" i="1"/>
  <c r="A360" i="1"/>
  <c r="B322" i="1"/>
  <c r="B258" i="1"/>
  <c r="B242" i="1"/>
  <c r="B362" i="1"/>
  <c r="B358" i="1"/>
  <c r="B342" i="1"/>
  <c r="B338" i="1"/>
  <c r="B334" i="1"/>
  <c r="B330" i="1"/>
  <c r="A161" i="1"/>
  <c r="B297" i="1"/>
  <c r="A177" i="1"/>
  <c r="A285" i="1"/>
  <c r="A269" i="1"/>
  <c r="B261" i="1"/>
  <c r="A253" i="1"/>
  <c r="A153" i="1"/>
  <c r="A75" i="1"/>
  <c r="A63" i="1"/>
  <c r="A332" i="1"/>
  <c r="B312" i="1"/>
  <c r="B296" i="1"/>
  <c r="B256" i="1"/>
  <c r="A348" i="1"/>
  <c r="A344" i="1"/>
  <c r="B268" i="1"/>
  <c r="B248" i="1"/>
  <c r="A240" i="1"/>
  <c r="B240" i="1"/>
  <c r="A236" i="1"/>
  <c r="B232" i="1"/>
  <c r="A224" i="1"/>
  <c r="C224" i="1" s="1"/>
  <c r="B224" i="1"/>
  <c r="B216" i="1"/>
  <c r="B353" i="1"/>
  <c r="B345" i="1"/>
  <c r="B283" i="1"/>
  <c r="B279" i="1"/>
  <c r="B267" i="1"/>
  <c r="B263" i="1"/>
  <c r="B251" i="1"/>
  <c r="B247" i="1"/>
  <c r="B239" i="1"/>
  <c r="B231" i="1"/>
  <c r="B223" i="1"/>
  <c r="B219" i="1"/>
  <c r="B211" i="1"/>
  <c r="B191" i="1"/>
  <c r="B175" i="1"/>
  <c r="A171" i="1"/>
  <c r="A112" i="1"/>
  <c r="A107" i="1"/>
  <c r="A83" i="1"/>
  <c r="A143" i="1"/>
  <c r="C143" i="1" s="1"/>
  <c r="B143" i="1"/>
  <c r="B192" i="1"/>
  <c r="B184" i="1"/>
  <c r="B176" i="1"/>
  <c r="B149" i="1"/>
  <c r="A115" i="1"/>
  <c r="A79" i="1"/>
  <c r="B103" i="1"/>
  <c r="A155" i="1"/>
  <c r="B155" i="1"/>
  <c r="A147" i="1"/>
  <c r="A99" i="1"/>
  <c r="B71" i="1"/>
  <c r="B47" i="1"/>
  <c r="B7" i="1"/>
  <c r="A361" i="1"/>
  <c r="A357" i="1"/>
  <c r="B281" i="1"/>
  <c r="A258" i="1"/>
  <c r="B249" i="1"/>
  <c r="A241" i="1"/>
  <c r="B237" i="1"/>
  <c r="B233" i="1"/>
  <c r="B221" i="1"/>
  <c r="B217" i="1"/>
  <c r="A130" i="1"/>
  <c r="B114" i="1"/>
  <c r="B359" i="1"/>
  <c r="B343" i="1"/>
  <c r="B331" i="1"/>
  <c r="B327" i="1"/>
  <c r="B292" i="1"/>
  <c r="A250" i="1"/>
  <c r="A246" i="1"/>
  <c r="A242" i="1"/>
  <c r="A234" i="1"/>
  <c r="A226" i="1"/>
  <c r="A218" i="1"/>
  <c r="B360" i="1"/>
  <c r="B356" i="1"/>
  <c r="B352" i="1"/>
  <c r="B340" i="1"/>
  <c r="B336" i="1"/>
  <c r="B328" i="1"/>
  <c r="B320" i="1"/>
  <c r="B273" i="1"/>
  <c r="A266" i="1"/>
  <c r="A298" i="1"/>
  <c r="A172" i="1"/>
  <c r="B164" i="1"/>
  <c r="B113" i="1"/>
  <c r="B185" i="1"/>
  <c r="B181" i="1"/>
  <c r="B162" i="1"/>
  <c r="B134" i="1"/>
  <c r="B118" i="1"/>
  <c r="B168" i="1"/>
  <c r="B148" i="1"/>
  <c r="B132" i="1"/>
  <c r="B124" i="1"/>
  <c r="B120" i="1"/>
  <c r="B104" i="1"/>
  <c r="B92" i="1"/>
  <c r="B88" i="1"/>
  <c r="B72" i="1"/>
  <c r="B60" i="1"/>
  <c r="B56" i="1"/>
  <c r="B44" i="1"/>
  <c r="B40" i="1"/>
  <c r="B24" i="1"/>
  <c r="B291" i="1" l="1"/>
  <c r="B39" i="1"/>
  <c r="E8" i="1"/>
  <c r="C258" i="1"/>
  <c r="C240" i="1"/>
  <c r="B173" i="1"/>
  <c r="B205" i="1"/>
  <c r="B59" i="1"/>
  <c r="B91" i="1"/>
  <c r="B146" i="1"/>
  <c r="C267" i="1"/>
  <c r="C331" i="1"/>
  <c r="F358" i="1"/>
  <c r="C278" i="1"/>
  <c r="C328" i="1"/>
  <c r="C185" i="1"/>
  <c r="E286" i="1"/>
  <c r="C324" i="1"/>
  <c r="A356" i="1"/>
  <c r="A111" i="1"/>
  <c r="A245" i="1"/>
  <c r="A277" i="1"/>
  <c r="A303" i="1"/>
  <c r="C303" i="1" s="1"/>
  <c r="B323" i="1"/>
  <c r="B355" i="1"/>
  <c r="B119" i="1"/>
  <c r="B300" i="1"/>
  <c r="B259" i="1"/>
  <c r="B313" i="1"/>
  <c r="C313" i="1" s="1"/>
  <c r="B96" i="1"/>
  <c r="B288" i="1"/>
  <c r="B52" i="1"/>
  <c r="B208" i="1"/>
  <c r="B244" i="1"/>
  <c r="C233" i="1"/>
  <c r="C249" i="1"/>
  <c r="C304" i="1"/>
  <c r="C320" i="1"/>
  <c r="C336" i="1"/>
  <c r="C352" i="1"/>
  <c r="C71" i="1"/>
  <c r="C103" i="1"/>
  <c r="C135" i="1"/>
  <c r="C231" i="1"/>
  <c r="C279" i="1"/>
  <c r="C327" i="1"/>
  <c r="C343" i="1"/>
  <c r="C254" i="1"/>
  <c r="A286" i="1"/>
  <c r="E232" i="1"/>
  <c r="A205" i="1"/>
  <c r="C221" i="1"/>
  <c r="C237" i="1"/>
  <c r="B321" i="1"/>
  <c r="C292" i="1"/>
  <c r="C164" i="1"/>
  <c r="A244" i="1"/>
  <c r="C244" i="1" s="1"/>
  <c r="C114" i="1"/>
  <c r="C146" i="1"/>
  <c r="A274" i="1"/>
  <c r="C274" i="1" s="1"/>
  <c r="A282" i="1"/>
  <c r="C282" i="1" s="1"/>
  <c r="C308" i="1"/>
  <c r="C356" i="1"/>
  <c r="B75" i="1"/>
  <c r="B27" i="1"/>
  <c r="B43" i="1"/>
  <c r="B203" i="1"/>
  <c r="B235" i="1"/>
  <c r="C235" i="1" s="1"/>
  <c r="C305" i="1"/>
  <c r="C247" i="1"/>
  <c r="E112" i="1"/>
  <c r="E128" i="1"/>
  <c r="E144" i="1"/>
  <c r="E160" i="1"/>
  <c r="E176" i="1"/>
  <c r="E192" i="1"/>
  <c r="E208" i="1"/>
  <c r="E224" i="1"/>
  <c r="E240" i="1"/>
  <c r="E256" i="1"/>
  <c r="E272" i="1"/>
  <c r="E288" i="1"/>
  <c r="E304" i="1"/>
  <c r="E320" i="1"/>
  <c r="E336" i="1"/>
  <c r="E352" i="1"/>
  <c r="B269" i="1"/>
  <c r="C358" i="1"/>
  <c r="F218" i="1"/>
  <c r="A129" i="1"/>
  <c r="A353" i="1"/>
  <c r="C353" i="1" s="1"/>
  <c r="C88" i="1"/>
  <c r="C168" i="1"/>
  <c r="A200" i="1"/>
  <c r="C200" i="1" s="1"/>
  <c r="C232" i="1"/>
  <c r="C248" i="1"/>
  <c r="C296" i="1"/>
  <c r="C334" i="1"/>
  <c r="A350" i="1"/>
  <c r="C350" i="1" s="1"/>
  <c r="C181" i="1"/>
  <c r="C197" i="1"/>
  <c r="C213" i="1"/>
  <c r="C229" i="1"/>
  <c r="C243" i="1"/>
  <c r="C339" i="1"/>
  <c r="B15" i="1"/>
  <c r="B111" i="1"/>
  <c r="C155" i="1"/>
  <c r="A335" i="1"/>
  <c r="C335" i="1" s="1"/>
  <c r="A230" i="1"/>
  <c r="E126" i="1"/>
  <c r="F310" i="1"/>
  <c r="C261" i="1"/>
  <c r="F270" i="1"/>
  <c r="F286" i="1"/>
  <c r="F302" i="1"/>
  <c r="A300" i="1"/>
  <c r="C251" i="1"/>
  <c r="C283" i="1"/>
  <c r="C216" i="1"/>
  <c r="C273" i="1"/>
  <c r="C359" i="1"/>
  <c r="F318" i="1"/>
  <c r="F334" i="1"/>
  <c r="F350" i="1"/>
  <c r="F6" i="1"/>
  <c r="F38" i="1"/>
  <c r="F70" i="1"/>
  <c r="F102" i="1"/>
  <c r="C276" i="1"/>
  <c r="C265" i="1"/>
  <c r="F2" i="1"/>
  <c r="B277" i="1"/>
  <c r="C277" i="1" s="1"/>
  <c r="B341" i="1"/>
  <c r="C322" i="1"/>
  <c r="C338" i="1"/>
  <c r="C281" i="1"/>
  <c r="B36" i="1"/>
  <c r="B116" i="1"/>
  <c r="B172" i="1"/>
  <c r="A362" i="1"/>
  <c r="C362" i="1" s="1"/>
  <c r="C148" i="1"/>
  <c r="C268" i="1"/>
  <c r="C340" i="1"/>
  <c r="A291" i="1"/>
  <c r="C291" i="1" s="1"/>
  <c r="A97" i="1"/>
  <c r="C97" i="1" s="1"/>
  <c r="B129" i="1"/>
  <c r="B145" i="1"/>
  <c r="B253" i="1"/>
  <c r="F326" i="1"/>
  <c r="B245" i="1"/>
  <c r="C245" i="1" s="1"/>
  <c r="B236" i="1"/>
  <c r="B171" i="1"/>
  <c r="B187" i="1"/>
  <c r="C262" i="1"/>
  <c r="C111" i="1"/>
  <c r="C159" i="1"/>
  <c r="C193" i="1"/>
  <c r="C209" i="1"/>
  <c r="C252" i="1"/>
  <c r="C293" i="1"/>
  <c r="C300" i="1"/>
  <c r="C290" i="1"/>
  <c r="C306" i="1"/>
  <c r="C347" i="1"/>
  <c r="C204" i="1"/>
  <c r="C259" i="1"/>
  <c r="C284" i="1"/>
  <c r="C270" i="1"/>
  <c r="C205" i="1"/>
  <c r="F246" i="1"/>
  <c r="F262" i="1"/>
  <c r="F278" i="1"/>
  <c r="F294" i="1"/>
  <c r="C346" i="1"/>
  <c r="C323" i="1"/>
  <c r="D261" i="1"/>
  <c r="D325" i="1"/>
  <c r="A27" i="1"/>
  <c r="C27" i="1" s="1"/>
  <c r="C187" i="1"/>
  <c r="F134" i="1"/>
  <c r="F198" i="1"/>
  <c r="B186" i="1"/>
  <c r="E71" i="1"/>
  <c r="C325" i="1"/>
  <c r="D228" i="1"/>
  <c r="F228" i="1" s="1"/>
  <c r="F216" i="1"/>
  <c r="D203" i="1"/>
  <c r="F226" i="1"/>
  <c r="D12" i="1"/>
  <c r="F12" i="1" s="1"/>
  <c r="A66" i="1"/>
  <c r="C275" i="1"/>
  <c r="E59" i="1"/>
  <c r="E219" i="1"/>
  <c r="A337" i="1"/>
  <c r="C337" i="1" s="1"/>
  <c r="C332" i="1"/>
  <c r="C316" i="1"/>
  <c r="E5" i="1"/>
  <c r="E37" i="1"/>
  <c r="E69" i="1"/>
  <c r="E101" i="1"/>
  <c r="E133" i="1"/>
  <c r="E165" i="1"/>
  <c r="E197" i="1"/>
  <c r="E237" i="1"/>
  <c r="E269" i="1"/>
  <c r="E301" i="1"/>
  <c r="E333" i="1"/>
  <c r="D9" i="1"/>
  <c r="F9" i="1" s="1"/>
  <c r="D105" i="1"/>
  <c r="F105" i="1" s="1"/>
  <c r="D209" i="1"/>
  <c r="F209" i="1" s="1"/>
  <c r="D329" i="1"/>
  <c r="F329" i="1" s="1"/>
  <c r="A183" i="1"/>
  <c r="D74" i="1"/>
  <c r="F74" i="1" s="1"/>
  <c r="D290" i="1"/>
  <c r="F290" i="1" s="1"/>
  <c r="A80" i="1"/>
  <c r="C80" i="1" s="1"/>
  <c r="D115" i="1"/>
  <c r="F115" i="1" s="1"/>
  <c r="D275" i="1"/>
  <c r="F275" i="1" s="1"/>
  <c r="A89" i="1"/>
  <c r="C89" i="1" s="1"/>
  <c r="D100" i="1"/>
  <c r="F100" i="1" s="1"/>
  <c r="D316" i="1"/>
  <c r="F316" i="1" s="1"/>
  <c r="A28" i="1"/>
  <c r="C28" i="1" s="1"/>
  <c r="A76" i="1"/>
  <c r="C76" i="1" s="1"/>
  <c r="A140" i="1"/>
  <c r="C140" i="1" s="1"/>
  <c r="D49" i="1"/>
  <c r="F49" i="1" s="1"/>
  <c r="D129" i="1"/>
  <c r="F129" i="1" s="1"/>
  <c r="D225" i="1"/>
  <c r="F225" i="1" s="1"/>
  <c r="D289" i="1"/>
  <c r="F289" i="1" s="1"/>
  <c r="A7" i="1"/>
  <c r="C7" i="1" s="1"/>
  <c r="D98" i="1"/>
  <c r="F98" i="1" s="1"/>
  <c r="D202" i="1"/>
  <c r="F202" i="1" s="1"/>
  <c r="D306" i="1"/>
  <c r="F306" i="1" s="1"/>
  <c r="A32" i="1"/>
  <c r="C32" i="1" s="1"/>
  <c r="A144" i="1"/>
  <c r="C144" i="1" s="1"/>
  <c r="D11" i="1"/>
  <c r="F11" i="1" s="1"/>
  <c r="D147" i="1"/>
  <c r="F147" i="1" s="1"/>
  <c r="D307" i="1"/>
  <c r="F307" i="1" s="1"/>
  <c r="A73" i="1"/>
  <c r="C73" i="1" s="1"/>
  <c r="D60" i="1"/>
  <c r="F60" i="1" s="1"/>
  <c r="D268" i="1"/>
  <c r="F268" i="1" s="1"/>
  <c r="A186" i="1"/>
  <c r="D7" i="1"/>
  <c r="F7" i="1" s="1"/>
  <c r="D39" i="1"/>
  <c r="F39" i="1" s="1"/>
  <c r="D71" i="1"/>
  <c r="D103" i="1"/>
  <c r="F103" i="1" s="1"/>
  <c r="D135" i="1"/>
  <c r="F135" i="1" s="1"/>
  <c r="D167" i="1"/>
  <c r="F167" i="1" s="1"/>
  <c r="D199" i="1"/>
  <c r="F199" i="1" s="1"/>
  <c r="D231" i="1"/>
  <c r="F231" i="1" s="1"/>
  <c r="D263" i="1"/>
  <c r="D295" i="1"/>
  <c r="F295" i="1" s="1"/>
  <c r="D327" i="1"/>
  <c r="F327" i="1" s="1"/>
  <c r="D359" i="1"/>
  <c r="F359" i="1" s="1"/>
  <c r="A29" i="1"/>
  <c r="C29" i="1" s="1"/>
  <c r="A61" i="1"/>
  <c r="C61" i="1" s="1"/>
  <c r="A93" i="1"/>
  <c r="C93" i="1" s="1"/>
  <c r="A125" i="1"/>
  <c r="C125" i="1" s="1"/>
  <c r="A157" i="1"/>
  <c r="C157" i="1" s="1"/>
  <c r="A170" i="1"/>
  <c r="C170" i="1" s="1"/>
  <c r="B178" i="1"/>
  <c r="C178" i="1" s="1"/>
  <c r="D24" i="1"/>
  <c r="F24" i="1" s="1"/>
  <c r="D56" i="1"/>
  <c r="F56" i="1" s="1"/>
  <c r="D88" i="1"/>
  <c r="F88" i="1" s="1"/>
  <c r="D120" i="1"/>
  <c r="F120" i="1" s="1"/>
  <c r="D152" i="1"/>
  <c r="F152" i="1" s="1"/>
  <c r="D184" i="1"/>
  <c r="F184" i="1" s="1"/>
  <c r="D248" i="1"/>
  <c r="F248" i="1" s="1"/>
  <c r="D280" i="1"/>
  <c r="F280" i="1" s="1"/>
  <c r="D312" i="1"/>
  <c r="F312" i="1" s="1"/>
  <c r="D344" i="1"/>
  <c r="F344" i="1" s="1"/>
  <c r="A14" i="1"/>
  <c r="C14" i="1" s="1"/>
  <c r="A46" i="1"/>
  <c r="C46" i="1" s="1"/>
  <c r="A78" i="1"/>
  <c r="C78" i="1" s="1"/>
  <c r="A110" i="1"/>
  <c r="C110" i="1" s="1"/>
  <c r="A142" i="1"/>
  <c r="C142" i="1" s="1"/>
  <c r="A174" i="1"/>
  <c r="C174" i="1" s="1"/>
  <c r="A214" i="1"/>
  <c r="C214" i="1" s="1"/>
  <c r="D89" i="1"/>
  <c r="F89" i="1" s="1"/>
  <c r="D193" i="1"/>
  <c r="D297" i="1"/>
  <c r="F297" i="1" s="1"/>
  <c r="A47" i="1"/>
  <c r="C47" i="1" s="1"/>
  <c r="D10" i="1"/>
  <c r="F10" i="1" s="1"/>
  <c r="D146" i="1"/>
  <c r="F146" i="1" s="1"/>
  <c r="D282" i="1"/>
  <c r="F282" i="1" s="1"/>
  <c r="A56" i="1"/>
  <c r="C56" i="1" s="1"/>
  <c r="A192" i="1"/>
  <c r="C192" i="1" s="1"/>
  <c r="E67" i="1"/>
  <c r="E259" i="1"/>
  <c r="B65" i="1"/>
  <c r="D28" i="1"/>
  <c r="F28" i="1" s="1"/>
  <c r="D276" i="1"/>
  <c r="F276" i="1" s="1"/>
  <c r="A210" i="1"/>
  <c r="C210" i="1" s="1"/>
  <c r="D84" i="1"/>
  <c r="F84" i="1" s="1"/>
  <c r="D284" i="1"/>
  <c r="F284" i="1" s="1"/>
  <c r="D82" i="1"/>
  <c r="F82" i="1" s="1"/>
  <c r="D330" i="1"/>
  <c r="F330" i="1" s="1"/>
  <c r="A104" i="1"/>
  <c r="C104" i="1" s="1"/>
  <c r="E91" i="1"/>
  <c r="E243" i="1"/>
  <c r="B33" i="1"/>
  <c r="B122" i="1"/>
  <c r="D59" i="1"/>
  <c r="F59" i="1" s="1"/>
  <c r="D219" i="1"/>
  <c r="F219" i="1" s="1"/>
  <c r="A9" i="1"/>
  <c r="C9" i="1" s="1"/>
  <c r="D4" i="1"/>
  <c r="F4" i="1" s="1"/>
  <c r="D252" i="1"/>
  <c r="F252" i="1" s="1"/>
  <c r="A90" i="1"/>
  <c r="C319" i="1"/>
  <c r="D293" i="1"/>
  <c r="D357" i="1"/>
  <c r="A59" i="1"/>
  <c r="C59" i="1" s="1"/>
  <c r="C84" i="1"/>
  <c r="F166" i="1"/>
  <c r="A345" i="1"/>
  <c r="C345" i="1" s="1"/>
  <c r="E263" i="1"/>
  <c r="E193" i="1"/>
  <c r="A25" i="1"/>
  <c r="D244" i="1"/>
  <c r="F244" i="1" s="1"/>
  <c r="B90" i="1"/>
  <c r="C115" i="1"/>
  <c r="D5" i="1"/>
  <c r="D37" i="1"/>
  <c r="F37" i="1" s="1"/>
  <c r="D69" i="1"/>
  <c r="F69" i="1" s="1"/>
  <c r="D101" i="1"/>
  <c r="F101" i="1" s="1"/>
  <c r="D133" i="1"/>
  <c r="F133" i="1" s="1"/>
  <c r="D165" i="1"/>
  <c r="F165" i="1" s="1"/>
  <c r="D197" i="1"/>
  <c r="F197" i="1" s="1"/>
  <c r="D237" i="1"/>
  <c r="F237" i="1" s="1"/>
  <c r="D269" i="1"/>
  <c r="D301" i="1"/>
  <c r="F301" i="1" s="1"/>
  <c r="D333" i="1"/>
  <c r="F333" i="1" s="1"/>
  <c r="A3" i="1"/>
  <c r="C3" i="1" s="1"/>
  <c r="A35" i="1"/>
  <c r="C35" i="1" s="1"/>
  <c r="A195" i="1"/>
  <c r="C195" i="1" s="1"/>
  <c r="A100" i="1"/>
  <c r="C100" i="1" s="1"/>
  <c r="E33" i="1"/>
  <c r="E137" i="1"/>
  <c r="E249" i="1"/>
  <c r="E361" i="1"/>
  <c r="E155" i="1"/>
  <c r="E315" i="1"/>
  <c r="F315" i="1" s="1"/>
  <c r="B34" i="1"/>
  <c r="B18" i="1"/>
  <c r="C18" i="1" s="1"/>
  <c r="D14" i="1"/>
  <c r="F14" i="1" s="1"/>
  <c r="D46" i="1"/>
  <c r="F46" i="1" s="1"/>
  <c r="D78" i="1"/>
  <c r="F78" i="1" s="1"/>
  <c r="D110" i="1"/>
  <c r="F110" i="1" s="1"/>
  <c r="D142" i="1"/>
  <c r="F142" i="1" s="1"/>
  <c r="D174" i="1"/>
  <c r="F174" i="1" s="1"/>
  <c r="D206" i="1"/>
  <c r="F206" i="1" s="1"/>
  <c r="E65" i="1"/>
  <c r="E153" i="1"/>
  <c r="E241" i="1"/>
  <c r="E313" i="1"/>
  <c r="D234" i="1"/>
  <c r="F234" i="1" s="1"/>
  <c r="B280" i="1"/>
  <c r="E43" i="1"/>
  <c r="E187" i="1"/>
  <c r="E347" i="1"/>
  <c r="E15" i="1"/>
  <c r="E47" i="1"/>
  <c r="E79" i="1"/>
  <c r="E111" i="1"/>
  <c r="E143" i="1"/>
  <c r="E175" i="1"/>
  <c r="E207" i="1"/>
  <c r="E239" i="1"/>
  <c r="E271" i="1"/>
  <c r="E303" i="1"/>
  <c r="E335" i="1"/>
  <c r="B5" i="1"/>
  <c r="B37" i="1"/>
  <c r="B69" i="1"/>
  <c r="A301" i="1"/>
  <c r="C301" i="1" s="1"/>
  <c r="A333" i="1"/>
  <c r="C333" i="1" s="1"/>
  <c r="B226" i="1"/>
  <c r="D238" i="1"/>
  <c r="F238" i="1" s="1"/>
  <c r="D224" i="1"/>
  <c r="F224" i="1" s="1"/>
  <c r="B22" i="1"/>
  <c r="B54" i="1"/>
  <c r="B86" i="1"/>
  <c r="B182" i="1"/>
  <c r="B222" i="1"/>
  <c r="C222" i="1" s="1"/>
  <c r="E17" i="1"/>
  <c r="E121" i="1"/>
  <c r="E217" i="1"/>
  <c r="E321" i="1"/>
  <c r="D67" i="1"/>
  <c r="F67" i="1" s="1"/>
  <c r="D259" i="1"/>
  <c r="A65" i="1"/>
  <c r="C65" i="1" s="1"/>
  <c r="D91" i="1"/>
  <c r="D243" i="1"/>
  <c r="F243" i="1" s="1"/>
  <c r="A33" i="1"/>
  <c r="D76" i="1"/>
  <c r="F76" i="1" s="1"/>
  <c r="D292" i="1"/>
  <c r="F292" i="1" s="1"/>
  <c r="A122" i="1"/>
  <c r="C122" i="1" s="1"/>
  <c r="E99" i="1"/>
  <c r="E251" i="1"/>
  <c r="B57" i="1"/>
  <c r="B138" i="1"/>
  <c r="C172" i="1"/>
  <c r="C227" i="1"/>
  <c r="E13" i="1"/>
  <c r="E45" i="1"/>
  <c r="E77" i="1"/>
  <c r="E109" i="1"/>
  <c r="E141" i="1"/>
  <c r="E173" i="1"/>
  <c r="F205" i="1"/>
  <c r="E277" i="1"/>
  <c r="E309" i="1"/>
  <c r="E341" i="1"/>
  <c r="A299" i="1"/>
  <c r="D33" i="1"/>
  <c r="D137" i="1"/>
  <c r="D249" i="1"/>
  <c r="D361" i="1"/>
  <c r="A215" i="1"/>
  <c r="F106" i="1"/>
  <c r="F338" i="1"/>
  <c r="A256" i="1"/>
  <c r="C256" i="1" s="1"/>
  <c r="D155" i="1"/>
  <c r="F155" i="1" s="1"/>
  <c r="A121" i="1"/>
  <c r="C121" i="1" s="1"/>
  <c r="D156" i="1"/>
  <c r="F156" i="1" s="1"/>
  <c r="A34" i="1"/>
  <c r="C34" i="1" s="1"/>
  <c r="A4" i="1"/>
  <c r="C4" i="1" s="1"/>
  <c r="A44" i="1"/>
  <c r="C44" i="1" s="1"/>
  <c r="A92" i="1"/>
  <c r="C92" i="1" s="1"/>
  <c r="D65" i="1"/>
  <c r="D153" i="1"/>
  <c r="D241" i="1"/>
  <c r="F241" i="1" s="1"/>
  <c r="D313" i="1"/>
  <c r="A31" i="1"/>
  <c r="A175" i="1"/>
  <c r="C175" i="1" s="1"/>
  <c r="D26" i="1"/>
  <c r="F26" i="1" s="1"/>
  <c r="D130" i="1"/>
  <c r="F130" i="1" s="1"/>
  <c r="F322" i="1"/>
  <c r="A64" i="1"/>
  <c r="C64" i="1" s="1"/>
  <c r="A176" i="1"/>
  <c r="C176" i="1" s="1"/>
  <c r="A280" i="1"/>
  <c r="D43" i="1"/>
  <c r="F43" i="1" s="1"/>
  <c r="D187" i="1"/>
  <c r="F187" i="1" s="1"/>
  <c r="D347" i="1"/>
  <c r="F347" i="1" s="1"/>
  <c r="D108" i="1"/>
  <c r="F108" i="1" s="1"/>
  <c r="D332" i="1"/>
  <c r="F332" i="1" s="1"/>
  <c r="B234" i="1"/>
  <c r="C234" i="1" s="1"/>
  <c r="D15" i="1"/>
  <c r="F15" i="1" s="1"/>
  <c r="D47" i="1"/>
  <c r="F47" i="1" s="1"/>
  <c r="D79" i="1"/>
  <c r="F79" i="1" s="1"/>
  <c r="D111" i="1"/>
  <c r="F111" i="1" s="1"/>
  <c r="D143" i="1"/>
  <c r="F143" i="1" s="1"/>
  <c r="D175" i="1"/>
  <c r="F175" i="1" s="1"/>
  <c r="D207" i="1"/>
  <c r="F207" i="1" s="1"/>
  <c r="D239" i="1"/>
  <c r="F239" i="1" s="1"/>
  <c r="D271" i="1"/>
  <c r="F271" i="1" s="1"/>
  <c r="D303" i="1"/>
  <c r="F303" i="1" s="1"/>
  <c r="D335" i="1"/>
  <c r="F335" i="1" s="1"/>
  <c r="A5" i="1"/>
  <c r="C5" i="1" s="1"/>
  <c r="A37" i="1"/>
  <c r="C37" i="1" s="1"/>
  <c r="A69" i="1"/>
  <c r="C69" i="1" s="1"/>
  <c r="A101" i="1"/>
  <c r="C101" i="1" s="1"/>
  <c r="A133" i="1"/>
  <c r="C133" i="1" s="1"/>
  <c r="A165" i="1"/>
  <c r="C165" i="1" s="1"/>
  <c r="D44" i="1"/>
  <c r="F44" i="1" s="1"/>
  <c r="D300" i="1"/>
  <c r="F300" i="1" s="1"/>
  <c r="D32" i="1"/>
  <c r="F32" i="1" s="1"/>
  <c r="D64" i="1"/>
  <c r="F64" i="1" s="1"/>
  <c r="D96" i="1"/>
  <c r="F96" i="1" s="1"/>
  <c r="D128" i="1"/>
  <c r="F128" i="1" s="1"/>
  <c r="D160" i="1"/>
  <c r="F160" i="1" s="1"/>
  <c r="D192" i="1"/>
  <c r="F192" i="1" s="1"/>
  <c r="D256" i="1"/>
  <c r="F256" i="1" s="1"/>
  <c r="D288" i="1"/>
  <c r="F288" i="1" s="1"/>
  <c r="D320" i="1"/>
  <c r="F320" i="1" s="1"/>
  <c r="D352" i="1"/>
  <c r="F352" i="1" s="1"/>
  <c r="A22" i="1"/>
  <c r="A54" i="1"/>
  <c r="C54" i="1" s="1"/>
  <c r="A86" i="1"/>
  <c r="A118" i="1"/>
  <c r="C118" i="1" s="1"/>
  <c r="A150" i="1"/>
  <c r="C150" i="1" s="1"/>
  <c r="A182" i="1"/>
  <c r="C182" i="1" s="1"/>
  <c r="D17" i="1"/>
  <c r="D121" i="1"/>
  <c r="F121" i="1" s="1"/>
  <c r="D217" i="1"/>
  <c r="D321" i="1"/>
  <c r="F321" i="1" s="1"/>
  <c r="A191" i="1"/>
  <c r="C191" i="1" s="1"/>
  <c r="D58" i="1"/>
  <c r="F58" i="1" s="1"/>
  <c r="D186" i="1"/>
  <c r="F186" i="1" s="1"/>
  <c r="D314" i="1"/>
  <c r="F314" i="1" s="1"/>
  <c r="E123" i="1"/>
  <c r="E299" i="1"/>
  <c r="D92" i="1"/>
  <c r="F92" i="1" s="1"/>
  <c r="D348" i="1"/>
  <c r="F348" i="1" s="1"/>
  <c r="D140" i="1"/>
  <c r="F140" i="1" s="1"/>
  <c r="D324" i="1"/>
  <c r="F324" i="1" s="1"/>
  <c r="D122" i="1"/>
  <c r="F122" i="1" s="1"/>
  <c r="D250" i="1"/>
  <c r="F250" i="1" s="1"/>
  <c r="D362" i="1"/>
  <c r="F362" i="1" s="1"/>
  <c r="A136" i="1"/>
  <c r="C136" i="1" s="1"/>
  <c r="A272" i="1"/>
  <c r="C272" i="1" s="1"/>
  <c r="E131" i="1"/>
  <c r="E283" i="1"/>
  <c r="B81" i="1"/>
  <c r="B218" i="1"/>
  <c r="D99" i="1"/>
  <c r="F99" i="1" s="1"/>
  <c r="D251" i="1"/>
  <c r="F251" i="1" s="1"/>
  <c r="A57" i="1"/>
  <c r="C57" i="1" s="1"/>
  <c r="D68" i="1"/>
  <c r="F68" i="1" s="1"/>
  <c r="D308" i="1"/>
  <c r="F308" i="1" s="1"/>
  <c r="A138" i="1"/>
  <c r="C138" i="1" s="1"/>
  <c r="C79" i="1"/>
  <c r="C130" i="1"/>
  <c r="C269" i="1"/>
  <c r="C263" i="1"/>
  <c r="C156" i="1"/>
  <c r="C298" i="1"/>
  <c r="C242" i="1"/>
  <c r="C344" i="1"/>
  <c r="C360" i="1"/>
  <c r="C289" i="1"/>
  <c r="C330" i="1"/>
  <c r="D13" i="1"/>
  <c r="F13" i="1" s="1"/>
  <c r="D45" i="1"/>
  <c r="F45" i="1" s="1"/>
  <c r="D77" i="1"/>
  <c r="F77" i="1" s="1"/>
  <c r="D109" i="1"/>
  <c r="F109" i="1" s="1"/>
  <c r="D141" i="1"/>
  <c r="F141" i="1" s="1"/>
  <c r="D173" i="1"/>
  <c r="E213" i="1"/>
  <c r="D245" i="1"/>
  <c r="F245" i="1" s="1"/>
  <c r="D277" i="1"/>
  <c r="D309" i="1"/>
  <c r="F309" i="1" s="1"/>
  <c r="D341" i="1"/>
  <c r="A11" i="1"/>
  <c r="C11" i="1" s="1"/>
  <c r="A43" i="1"/>
  <c r="C43" i="1" s="1"/>
  <c r="A203" i="1"/>
  <c r="C203" i="1" s="1"/>
  <c r="B299" i="1"/>
  <c r="A36" i="1"/>
  <c r="C36" i="1" s="1"/>
  <c r="A116" i="1"/>
  <c r="C116" i="1" s="1"/>
  <c r="E57" i="1"/>
  <c r="E161" i="1"/>
  <c r="E273" i="1"/>
  <c r="E35" i="1"/>
  <c r="E195" i="1"/>
  <c r="B98" i="1"/>
  <c r="D229" i="1"/>
  <c r="F229" i="1" s="1"/>
  <c r="D342" i="1"/>
  <c r="F342" i="1" s="1"/>
  <c r="D22" i="1"/>
  <c r="F22" i="1" s="1"/>
  <c r="D54" i="1"/>
  <c r="F54" i="1" s="1"/>
  <c r="D86" i="1"/>
  <c r="F86" i="1" s="1"/>
  <c r="D118" i="1"/>
  <c r="F118" i="1" s="1"/>
  <c r="D150" i="1"/>
  <c r="F150" i="1" s="1"/>
  <c r="D182" i="1"/>
  <c r="F182" i="1" s="1"/>
  <c r="D214" i="1"/>
  <c r="F214" i="1" s="1"/>
  <c r="E97" i="1"/>
  <c r="E177" i="1"/>
  <c r="E257" i="1"/>
  <c r="E337" i="1"/>
  <c r="E83" i="1"/>
  <c r="E235" i="1"/>
  <c r="B17" i="1"/>
  <c r="B74" i="1"/>
  <c r="E23" i="1"/>
  <c r="E55" i="1"/>
  <c r="E87" i="1"/>
  <c r="E119" i="1"/>
  <c r="E151" i="1"/>
  <c r="E183" i="1"/>
  <c r="E215" i="1"/>
  <c r="E247" i="1"/>
  <c r="E279" i="1"/>
  <c r="E311" i="1"/>
  <c r="E343" i="1"/>
  <c r="B13" i="1"/>
  <c r="B45" i="1"/>
  <c r="B77" i="1"/>
  <c r="B109" i="1"/>
  <c r="A309" i="1"/>
  <c r="C309" i="1" s="1"/>
  <c r="A341" i="1"/>
  <c r="C341" i="1" s="1"/>
  <c r="D232" i="1"/>
  <c r="F232" i="1" s="1"/>
  <c r="B30" i="1"/>
  <c r="B62" i="1"/>
  <c r="B94" i="1"/>
  <c r="B126" i="1"/>
  <c r="B158" i="1"/>
  <c r="B190" i="1"/>
  <c r="B230" i="1"/>
  <c r="C230" i="1" s="1"/>
  <c r="E41" i="1"/>
  <c r="E145" i="1"/>
  <c r="E233" i="1"/>
  <c r="E353" i="1"/>
  <c r="B264" i="1"/>
  <c r="D123" i="1"/>
  <c r="D299" i="1"/>
  <c r="B106" i="1"/>
  <c r="B26" i="1"/>
  <c r="D131" i="1"/>
  <c r="D283" i="1"/>
  <c r="F283" i="1" s="1"/>
  <c r="A81" i="1"/>
  <c r="D124" i="1"/>
  <c r="F124" i="1" s="1"/>
  <c r="D340" i="1"/>
  <c r="F340" i="1" s="1"/>
  <c r="E139" i="1"/>
  <c r="E291" i="1"/>
  <c r="B105" i="1"/>
  <c r="B194" i="1"/>
  <c r="C208" i="1"/>
  <c r="C177" i="1"/>
  <c r="C225" i="1"/>
  <c r="C326" i="1"/>
  <c r="C153" i="1"/>
  <c r="C314" i="1"/>
  <c r="E21" i="1"/>
  <c r="E53" i="1"/>
  <c r="E85" i="1"/>
  <c r="E117" i="1"/>
  <c r="E149" i="1"/>
  <c r="E181" i="1"/>
  <c r="D213" i="1"/>
  <c r="F213" i="1" s="1"/>
  <c r="E253" i="1"/>
  <c r="E285" i="1"/>
  <c r="E317" i="1"/>
  <c r="E349" i="1"/>
  <c r="A307" i="1"/>
  <c r="C307" i="1" s="1"/>
  <c r="D57" i="1"/>
  <c r="D161" i="1"/>
  <c r="F161" i="1" s="1"/>
  <c r="D273" i="1"/>
  <c r="A23" i="1"/>
  <c r="D18" i="1"/>
  <c r="F18" i="1" s="1"/>
  <c r="D138" i="1"/>
  <c r="F138" i="1" s="1"/>
  <c r="A8" i="1"/>
  <c r="C8" i="1" s="1"/>
  <c r="A152" i="1"/>
  <c r="C152" i="1" s="1"/>
  <c r="D35" i="1"/>
  <c r="D195" i="1"/>
  <c r="A169" i="1"/>
  <c r="D204" i="1"/>
  <c r="F204" i="1" s="1"/>
  <c r="A98" i="1"/>
  <c r="C98" i="1" s="1"/>
  <c r="D222" i="1"/>
  <c r="F222" i="1" s="1"/>
  <c r="A12" i="1"/>
  <c r="C12" i="1" s="1"/>
  <c r="A52" i="1"/>
  <c r="C52" i="1" s="1"/>
  <c r="A108" i="1"/>
  <c r="C108" i="1" s="1"/>
  <c r="A180" i="1"/>
  <c r="D97" i="1"/>
  <c r="F97" i="1" s="1"/>
  <c r="D177" i="1"/>
  <c r="D257" i="1"/>
  <c r="F257" i="1" s="1"/>
  <c r="D337" i="1"/>
  <c r="A39" i="1"/>
  <c r="C39" i="1" s="1"/>
  <c r="A199" i="1"/>
  <c r="D42" i="1"/>
  <c r="F42" i="1" s="1"/>
  <c r="D154" i="1"/>
  <c r="F154" i="1" s="1"/>
  <c r="D258" i="1"/>
  <c r="F258" i="1" s="1"/>
  <c r="D354" i="1"/>
  <c r="F354" i="1" s="1"/>
  <c r="A96" i="1"/>
  <c r="C96" i="1" s="1"/>
  <c r="A288" i="1"/>
  <c r="C288" i="1" s="1"/>
  <c r="D83" i="1"/>
  <c r="D235" i="1"/>
  <c r="A17" i="1"/>
  <c r="D164" i="1"/>
  <c r="F164" i="1" s="1"/>
  <c r="A74" i="1"/>
  <c r="C74" i="1" s="1"/>
  <c r="D23" i="1"/>
  <c r="F23" i="1" s="1"/>
  <c r="D55" i="1"/>
  <c r="F55" i="1" s="1"/>
  <c r="D87" i="1"/>
  <c r="F87" i="1" s="1"/>
  <c r="D119" i="1"/>
  <c r="D151" i="1"/>
  <c r="D183" i="1"/>
  <c r="D215" i="1"/>
  <c r="F215" i="1" s="1"/>
  <c r="D247" i="1"/>
  <c r="F247" i="1" s="1"/>
  <c r="D279" i="1"/>
  <c r="F279" i="1" s="1"/>
  <c r="D311" i="1"/>
  <c r="F311" i="1" s="1"/>
  <c r="D343" i="1"/>
  <c r="F343" i="1" s="1"/>
  <c r="A13" i="1"/>
  <c r="A45" i="1"/>
  <c r="A77" i="1"/>
  <c r="A109" i="1"/>
  <c r="C109" i="1" s="1"/>
  <c r="A141" i="1"/>
  <c r="C141" i="1" s="1"/>
  <c r="D116" i="1"/>
  <c r="F116" i="1" s="1"/>
  <c r="D356" i="1"/>
  <c r="F356" i="1" s="1"/>
  <c r="D8" i="1"/>
  <c r="F8" i="1" s="1"/>
  <c r="D40" i="1"/>
  <c r="F40" i="1" s="1"/>
  <c r="D72" i="1"/>
  <c r="F72" i="1" s="1"/>
  <c r="D104" i="1"/>
  <c r="F104" i="1" s="1"/>
  <c r="D136" i="1"/>
  <c r="F136" i="1" s="1"/>
  <c r="D168" i="1"/>
  <c r="F168" i="1" s="1"/>
  <c r="D200" i="1"/>
  <c r="F200" i="1" s="1"/>
  <c r="D264" i="1"/>
  <c r="F264" i="1" s="1"/>
  <c r="D296" i="1"/>
  <c r="F296" i="1" s="1"/>
  <c r="D328" i="1"/>
  <c r="F328" i="1" s="1"/>
  <c r="D360" i="1"/>
  <c r="F360" i="1" s="1"/>
  <c r="A30" i="1"/>
  <c r="C30" i="1" s="1"/>
  <c r="A62" i="1"/>
  <c r="A94" i="1"/>
  <c r="A126" i="1"/>
  <c r="A158" i="1"/>
  <c r="C158" i="1" s="1"/>
  <c r="A190" i="1"/>
  <c r="D41" i="1"/>
  <c r="F41" i="1" s="1"/>
  <c r="D145" i="1"/>
  <c r="D233" i="1"/>
  <c r="D353" i="1"/>
  <c r="A207" i="1"/>
  <c r="C207" i="1" s="1"/>
  <c r="D90" i="1"/>
  <c r="F90" i="1" s="1"/>
  <c r="D210" i="1"/>
  <c r="F210" i="1" s="1"/>
  <c r="D346" i="1"/>
  <c r="F346" i="1" s="1"/>
  <c r="A120" i="1"/>
  <c r="C120" i="1" s="1"/>
  <c r="A264" i="1"/>
  <c r="E163" i="1"/>
  <c r="E339" i="1"/>
  <c r="A321" i="1"/>
  <c r="C321" i="1" s="1"/>
  <c r="D148" i="1"/>
  <c r="F148" i="1" s="1"/>
  <c r="A106" i="1"/>
  <c r="C106" i="1" s="1"/>
  <c r="D196" i="1"/>
  <c r="F196" i="1" s="1"/>
  <c r="A26" i="1"/>
  <c r="C26" i="1" s="1"/>
  <c r="D162" i="1"/>
  <c r="F162" i="1" s="1"/>
  <c r="D266" i="1"/>
  <c r="F266" i="1" s="1"/>
  <c r="A48" i="1"/>
  <c r="C48" i="1" s="1"/>
  <c r="E3" i="1"/>
  <c r="E171" i="1"/>
  <c r="E323" i="1"/>
  <c r="A297" i="1"/>
  <c r="C297" i="1" s="1"/>
  <c r="B10" i="1"/>
  <c r="D139" i="1"/>
  <c r="D291" i="1"/>
  <c r="A105" i="1"/>
  <c r="D132" i="1"/>
  <c r="F132" i="1" s="1"/>
  <c r="B2" i="1"/>
  <c r="C2" i="1" s="1"/>
  <c r="A194" i="1"/>
  <c r="C194" i="1" s="1"/>
  <c r="C226" i="1"/>
  <c r="C75" i="1"/>
  <c r="C173" i="1"/>
  <c r="C241" i="1"/>
  <c r="C113" i="1"/>
  <c r="C357" i="1"/>
  <c r="C348" i="1"/>
  <c r="C161" i="1"/>
  <c r="C145" i="1"/>
  <c r="C312" i="1"/>
  <c r="C218" i="1"/>
  <c r="C250" i="1"/>
  <c r="C361" i="1"/>
  <c r="C147" i="1"/>
  <c r="C112" i="1"/>
  <c r="C220" i="1"/>
  <c r="C236" i="1"/>
  <c r="C67" i="1"/>
  <c r="D21" i="1"/>
  <c r="D53" i="1"/>
  <c r="D85" i="1"/>
  <c r="F85" i="1" s="1"/>
  <c r="D117" i="1"/>
  <c r="F117" i="1" s="1"/>
  <c r="D149" i="1"/>
  <c r="F149" i="1" s="1"/>
  <c r="D181" i="1"/>
  <c r="F181" i="1" s="1"/>
  <c r="D221" i="1"/>
  <c r="D253" i="1"/>
  <c r="F253" i="1" s="1"/>
  <c r="D285" i="1"/>
  <c r="D317" i="1"/>
  <c r="D349" i="1"/>
  <c r="F349" i="1" s="1"/>
  <c r="A19" i="1"/>
  <c r="C19" i="1" s="1"/>
  <c r="A51" i="1"/>
  <c r="C51" i="1" s="1"/>
  <c r="A179" i="1"/>
  <c r="C179" i="1" s="1"/>
  <c r="A211" i="1"/>
  <c r="C211" i="1" s="1"/>
  <c r="A68" i="1"/>
  <c r="C68" i="1" s="1"/>
  <c r="A132" i="1"/>
  <c r="C132" i="1" s="1"/>
  <c r="A188" i="1"/>
  <c r="C188" i="1" s="1"/>
  <c r="E81" i="1"/>
  <c r="E185" i="1"/>
  <c r="E305" i="1"/>
  <c r="E75" i="1"/>
  <c r="E227" i="1"/>
  <c r="B49" i="1"/>
  <c r="D30" i="1"/>
  <c r="F30" i="1" s="1"/>
  <c r="D62" i="1"/>
  <c r="F62" i="1" s="1"/>
  <c r="D94" i="1"/>
  <c r="F94" i="1" s="1"/>
  <c r="D126" i="1"/>
  <c r="F126" i="1" s="1"/>
  <c r="D158" i="1"/>
  <c r="F158" i="1" s="1"/>
  <c r="D190" i="1"/>
  <c r="F190" i="1" s="1"/>
  <c r="B260" i="1"/>
  <c r="C260" i="1" s="1"/>
  <c r="E25" i="1"/>
  <c r="E113" i="1"/>
  <c r="E201" i="1"/>
  <c r="E281" i="1"/>
  <c r="E345" i="1"/>
  <c r="E107" i="1"/>
  <c r="E267" i="1"/>
  <c r="B41" i="1"/>
  <c r="D220" i="1"/>
  <c r="F220" i="1" s="1"/>
  <c r="E31" i="1"/>
  <c r="E63" i="1"/>
  <c r="E95" i="1"/>
  <c r="E127" i="1"/>
  <c r="E159" i="1"/>
  <c r="E191" i="1"/>
  <c r="E223" i="1"/>
  <c r="E255" i="1"/>
  <c r="E287" i="1"/>
  <c r="E319" i="1"/>
  <c r="E351" i="1"/>
  <c r="B21" i="1"/>
  <c r="B53" i="1"/>
  <c r="A317" i="1"/>
  <c r="C317" i="1" s="1"/>
  <c r="A349" i="1"/>
  <c r="C349" i="1" s="1"/>
  <c r="B58" i="1"/>
  <c r="D240" i="1"/>
  <c r="F240" i="1" s="1"/>
  <c r="B38" i="1"/>
  <c r="B70" i="1"/>
  <c r="B102" i="1"/>
  <c r="B198" i="1"/>
  <c r="E73" i="1"/>
  <c r="E169" i="1"/>
  <c r="E265" i="1"/>
  <c r="D163" i="1"/>
  <c r="D339" i="1"/>
  <c r="F339" i="1" s="1"/>
  <c r="B154" i="1"/>
  <c r="D236" i="1"/>
  <c r="F236" i="1" s="1"/>
  <c r="B202" i="1"/>
  <c r="B82" i="1"/>
  <c r="C82" i="1" s="1"/>
  <c r="D3" i="1"/>
  <c r="D171" i="1"/>
  <c r="F171" i="1" s="1"/>
  <c r="D323" i="1"/>
  <c r="A137" i="1"/>
  <c r="C137" i="1" s="1"/>
  <c r="D180" i="1"/>
  <c r="F180" i="1" s="1"/>
  <c r="A10" i="1"/>
  <c r="C10" i="1" s="1"/>
  <c r="E19" i="1"/>
  <c r="E179" i="1"/>
  <c r="E331" i="1"/>
  <c r="B42" i="1"/>
  <c r="C255" i="1"/>
  <c r="C355" i="1"/>
  <c r="C219" i="1"/>
  <c r="C246" i="1"/>
  <c r="C266" i="1"/>
  <c r="C171" i="1"/>
  <c r="C253" i="1"/>
  <c r="C285" i="1"/>
  <c r="C257" i="1"/>
  <c r="C342" i="1"/>
  <c r="E29" i="1"/>
  <c r="F29" i="1" s="1"/>
  <c r="E61" i="1"/>
  <c r="F61" i="1" s="1"/>
  <c r="E93" i="1"/>
  <c r="F93" i="1" s="1"/>
  <c r="E125" i="1"/>
  <c r="F125" i="1" s="1"/>
  <c r="E157" i="1"/>
  <c r="F157" i="1" s="1"/>
  <c r="E189" i="1"/>
  <c r="F189" i="1" s="1"/>
  <c r="E221" i="1"/>
  <c r="E261" i="1"/>
  <c r="E293" i="1"/>
  <c r="E325" i="1"/>
  <c r="E357" i="1"/>
  <c r="D81" i="1"/>
  <c r="D185" i="1"/>
  <c r="D305" i="1"/>
  <c r="F305" i="1" s="1"/>
  <c r="A55" i="1"/>
  <c r="D50" i="1"/>
  <c r="F50" i="1" s="1"/>
  <c r="D170" i="1"/>
  <c r="F170" i="1" s="1"/>
  <c r="A40" i="1"/>
  <c r="C40" i="1" s="1"/>
  <c r="A184" i="1"/>
  <c r="C184" i="1" s="1"/>
  <c r="D75" i="1"/>
  <c r="F75" i="1" s="1"/>
  <c r="D227" i="1"/>
  <c r="F227" i="1" s="1"/>
  <c r="A49" i="1"/>
  <c r="C49" i="1" s="1"/>
  <c r="D36" i="1"/>
  <c r="F36" i="1" s="1"/>
  <c r="D260" i="1"/>
  <c r="F260" i="1" s="1"/>
  <c r="A162" i="1"/>
  <c r="C162" i="1" s="1"/>
  <c r="D230" i="1"/>
  <c r="F230" i="1" s="1"/>
  <c r="A20" i="1"/>
  <c r="C20" i="1" s="1"/>
  <c r="A60" i="1"/>
  <c r="C60" i="1" s="1"/>
  <c r="A124" i="1"/>
  <c r="C124" i="1" s="1"/>
  <c r="D25" i="1"/>
  <c r="F25" i="1" s="1"/>
  <c r="D113" i="1"/>
  <c r="F113" i="1" s="1"/>
  <c r="D201" i="1"/>
  <c r="F201" i="1" s="1"/>
  <c r="D281" i="1"/>
  <c r="F281" i="1" s="1"/>
  <c r="D345" i="1"/>
  <c r="F345" i="1" s="1"/>
  <c r="A223" i="1"/>
  <c r="C223" i="1" s="1"/>
  <c r="D66" i="1"/>
  <c r="F66" i="1" s="1"/>
  <c r="D178" i="1"/>
  <c r="F178" i="1" s="1"/>
  <c r="D274" i="1"/>
  <c r="F274" i="1" s="1"/>
  <c r="A16" i="1"/>
  <c r="C16" i="1" s="1"/>
  <c r="A128" i="1"/>
  <c r="C128" i="1" s="1"/>
  <c r="D107" i="1"/>
  <c r="D267" i="1"/>
  <c r="F267" i="1" s="1"/>
  <c r="A41" i="1"/>
  <c r="D20" i="1"/>
  <c r="F20" i="1" s="1"/>
  <c r="D31" i="1"/>
  <c r="D63" i="1"/>
  <c r="F63" i="1" s="1"/>
  <c r="D95" i="1"/>
  <c r="D127" i="1"/>
  <c r="D159" i="1"/>
  <c r="D191" i="1"/>
  <c r="F191" i="1" s="1"/>
  <c r="D223" i="1"/>
  <c r="D255" i="1"/>
  <c r="D287" i="1"/>
  <c r="D319" i="1"/>
  <c r="F319" i="1" s="1"/>
  <c r="D351" i="1"/>
  <c r="A21" i="1"/>
  <c r="A53" i="1"/>
  <c r="A85" i="1"/>
  <c r="C85" i="1" s="1"/>
  <c r="A117" i="1"/>
  <c r="C117" i="1" s="1"/>
  <c r="A149" i="1"/>
  <c r="C149" i="1" s="1"/>
  <c r="A302" i="1"/>
  <c r="C302" i="1" s="1"/>
  <c r="D172" i="1"/>
  <c r="F172" i="1" s="1"/>
  <c r="A58" i="1"/>
  <c r="D16" i="1"/>
  <c r="F16" i="1" s="1"/>
  <c r="D48" i="1"/>
  <c r="F48" i="1" s="1"/>
  <c r="D80" i="1"/>
  <c r="F80" i="1" s="1"/>
  <c r="D112" i="1"/>
  <c r="F112" i="1" s="1"/>
  <c r="D144" i="1"/>
  <c r="F144" i="1" s="1"/>
  <c r="D176" i="1"/>
  <c r="F176" i="1" s="1"/>
  <c r="D208" i="1"/>
  <c r="F208" i="1" s="1"/>
  <c r="D272" i="1"/>
  <c r="F272" i="1" s="1"/>
  <c r="D304" i="1"/>
  <c r="F304" i="1" s="1"/>
  <c r="D336" i="1"/>
  <c r="F336" i="1" s="1"/>
  <c r="A6" i="1"/>
  <c r="C6" i="1" s="1"/>
  <c r="A38" i="1"/>
  <c r="A70" i="1"/>
  <c r="A102" i="1"/>
  <c r="A134" i="1"/>
  <c r="C134" i="1" s="1"/>
  <c r="A166" i="1"/>
  <c r="C166" i="1" s="1"/>
  <c r="A198" i="1"/>
  <c r="A294" i="1"/>
  <c r="C294" i="1" s="1"/>
  <c r="D73" i="1"/>
  <c r="F73" i="1" s="1"/>
  <c r="D169" i="1"/>
  <c r="D265" i="1"/>
  <c r="A15" i="1"/>
  <c r="C15" i="1" s="1"/>
  <c r="A239" i="1"/>
  <c r="C239" i="1" s="1"/>
  <c r="D114" i="1"/>
  <c r="F114" i="1" s="1"/>
  <c r="D242" i="1"/>
  <c r="F242" i="1" s="1"/>
  <c r="A24" i="1"/>
  <c r="C24" i="1" s="1"/>
  <c r="E27" i="1"/>
  <c r="F27" i="1" s="1"/>
  <c r="E203" i="1"/>
  <c r="B25" i="1"/>
  <c r="D212" i="1"/>
  <c r="F212" i="1" s="1"/>
  <c r="A154" i="1"/>
  <c r="D52" i="1"/>
  <c r="F52" i="1" s="1"/>
  <c r="A202" i="1"/>
  <c r="A206" i="1"/>
  <c r="C206" i="1" s="1"/>
  <c r="D34" i="1"/>
  <c r="F34" i="1" s="1"/>
  <c r="D194" i="1"/>
  <c r="F194" i="1" s="1"/>
  <c r="D298" i="1"/>
  <c r="F298" i="1" s="1"/>
  <c r="A72" i="1"/>
  <c r="C72" i="1" s="1"/>
  <c r="E51" i="1"/>
  <c r="F51" i="1" s="1"/>
  <c r="E211" i="1"/>
  <c r="F211" i="1" s="1"/>
  <c r="E355" i="1"/>
  <c r="F355" i="1" s="1"/>
  <c r="A329" i="1"/>
  <c r="C329" i="1" s="1"/>
  <c r="B66" i="1"/>
  <c r="D19" i="1"/>
  <c r="F19" i="1" s="1"/>
  <c r="D179" i="1"/>
  <c r="F179" i="1" s="1"/>
  <c r="D331" i="1"/>
  <c r="F331" i="1" s="1"/>
  <c r="D188" i="1"/>
  <c r="F188" i="1" s="1"/>
  <c r="A42" i="1"/>
  <c r="B139" i="1"/>
  <c r="C139" i="1" s="1"/>
  <c r="B180" i="1"/>
  <c r="B196" i="1"/>
  <c r="C196" i="1" s="1"/>
  <c r="B183" i="1"/>
  <c r="B199" i="1"/>
  <c r="B286" i="1"/>
  <c r="C286" i="1" s="1"/>
  <c r="B23" i="1"/>
  <c r="B55" i="1"/>
  <c r="B87" i="1"/>
  <c r="C87" i="1" s="1"/>
  <c r="B169" i="1"/>
  <c r="B127" i="1"/>
  <c r="C127" i="1" s="1"/>
  <c r="B83" i="1"/>
  <c r="C83" i="1" s="1"/>
  <c r="B31" i="1"/>
  <c r="B63" i="1"/>
  <c r="C63" i="1" s="1"/>
  <c r="A119" i="1"/>
  <c r="C119" i="1" s="1"/>
  <c r="B99" i="1"/>
  <c r="C99" i="1" s="1"/>
  <c r="B123" i="1"/>
  <c r="C123" i="1" s="1"/>
  <c r="B95" i="1"/>
  <c r="C95" i="1" s="1"/>
  <c r="A131" i="1"/>
  <c r="C131" i="1" s="1"/>
  <c r="A163" i="1"/>
  <c r="C163" i="1" s="1"/>
  <c r="A91" i="1"/>
  <c r="C91" i="1" s="1"/>
  <c r="B151" i="1"/>
  <c r="C151" i="1" s="1"/>
  <c r="B107" i="1"/>
  <c r="C107" i="1" s="1"/>
  <c r="B215" i="1"/>
  <c r="A167" i="1"/>
  <c r="C167" i="1" s="1"/>
  <c r="F169" i="1" l="1"/>
  <c r="C38" i="1"/>
  <c r="F223" i="1"/>
  <c r="C41" i="1"/>
  <c r="C126" i="1"/>
  <c r="F177" i="1"/>
  <c r="F277" i="1"/>
  <c r="F249" i="1"/>
  <c r="C42" i="1"/>
  <c r="C58" i="1"/>
  <c r="F323" i="1"/>
  <c r="F163" i="1"/>
  <c r="F285" i="1"/>
  <c r="F21" i="1"/>
  <c r="F139" i="1"/>
  <c r="C264" i="1"/>
  <c r="F145" i="1"/>
  <c r="F235" i="1"/>
  <c r="C81" i="1"/>
  <c r="C86" i="1"/>
  <c r="F137" i="1"/>
  <c r="F91" i="1"/>
  <c r="F265" i="1"/>
  <c r="C70" i="1"/>
  <c r="F255" i="1"/>
  <c r="C190" i="1"/>
  <c r="F337" i="1"/>
  <c r="F131" i="1"/>
  <c r="F341" i="1"/>
  <c r="F217" i="1"/>
  <c r="C22" i="1"/>
  <c r="F259" i="1"/>
  <c r="F107" i="1"/>
  <c r="C53" i="1"/>
  <c r="F159" i="1"/>
  <c r="C202" i="1"/>
  <c r="C198" i="1"/>
  <c r="C105" i="1"/>
  <c r="C62" i="1"/>
  <c r="F195" i="1"/>
  <c r="F123" i="1"/>
  <c r="C280" i="1"/>
  <c r="F313" i="1"/>
  <c r="F361" i="1"/>
  <c r="C33" i="1"/>
  <c r="C129" i="1"/>
  <c r="C13" i="1"/>
  <c r="F119" i="1"/>
  <c r="F83" i="1"/>
  <c r="F173" i="1"/>
  <c r="F269" i="1"/>
  <c r="F5" i="1"/>
  <c r="F193" i="1"/>
  <c r="C66" i="1"/>
  <c r="F261" i="1"/>
  <c r="F153" i="1"/>
  <c r="C183" i="1"/>
  <c r="C21" i="1"/>
  <c r="F127" i="1"/>
  <c r="F317" i="1"/>
  <c r="F53" i="1"/>
  <c r="C23" i="1"/>
  <c r="F65" i="1"/>
  <c r="F33" i="1"/>
  <c r="F71" i="1"/>
  <c r="F351" i="1"/>
  <c r="F95" i="1"/>
  <c r="C55" i="1"/>
  <c r="C94" i="1"/>
  <c r="C169" i="1"/>
  <c r="F273" i="1"/>
  <c r="C299" i="1"/>
  <c r="C90" i="1"/>
  <c r="F353" i="1"/>
  <c r="C180" i="1"/>
  <c r="F263" i="1"/>
  <c r="F203" i="1"/>
  <c r="C154" i="1"/>
  <c r="C102" i="1"/>
  <c r="F287" i="1"/>
  <c r="F31" i="1"/>
  <c r="F185" i="1"/>
  <c r="F3" i="1"/>
  <c r="F221" i="1"/>
  <c r="F291" i="1"/>
  <c r="F233" i="1"/>
  <c r="C77" i="1"/>
  <c r="F183" i="1"/>
  <c r="C17" i="1"/>
  <c r="F35" i="1"/>
  <c r="F57" i="1"/>
  <c r="F299" i="1"/>
  <c r="F17" i="1"/>
  <c r="C25" i="1"/>
  <c r="F357" i="1"/>
  <c r="C186" i="1"/>
  <c r="F81" i="1"/>
  <c r="C45" i="1"/>
  <c r="F151" i="1"/>
  <c r="C199" i="1"/>
  <c r="C31" i="1"/>
  <c r="C215" i="1"/>
  <c r="F293" i="1"/>
  <c r="F3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EF7A2-3E63-47A1-8BC3-13BCD290C44C}" keepAlive="1" name="Query - 10sept_0_10" description="Connection to the '10sept_0_10' query in the workbook." type="5" refreshedVersion="6" background="1" saveData="1">
    <dbPr connection="Provider=Microsoft.Mashup.OleDb.1;Data Source=$Workbook$;Location=10sept_0_10;Extended Properties=&quot;&quot;" command="SELECT * FROM [10sept_0_10]"/>
  </connection>
  <connection id="2" xr16:uid="{E95B0EE2-B8CA-4F63-B588-8D0A8F34D20A}" keepAlive="1" name="Query - 10sept_0_10 (2)" description="Connection to the '10sept_0_10 (2)' query in the workbook." type="5" refreshedVersion="6" background="1" saveData="1">
    <dbPr connection="Provider=Microsoft.Mashup.OleDb.1;Data Source=$Workbook$;Location=&quot;10sept_0_10 (2)&quot;;Extended Properties=&quot;&quot;" command="SELECT * FROM [10sept_0_10 (2)]"/>
  </connection>
  <connection id="3" xr16:uid="{8B3B0F3B-3C89-45DA-BDF9-67D85EBEB0D5}" keepAlive="1" name="Query - 10sept_0_10 (3)" description="Connection to the '10sept_0_10 (3)' query in the workbook." type="5" refreshedVersion="6" background="1" saveData="1">
    <dbPr connection="Provider=Microsoft.Mashup.OleDb.1;Data Source=$Workbook$;Location=&quot;10sept_0_10 (3)&quot;;Extended Properties=&quot;&quot;" command="SELECT * FROM [10sept_0_10 (3)]"/>
  </connection>
  <connection id="4" xr16:uid="{7CEDA5CD-0B86-420B-86CE-45C71F4D539E}" keepAlive="1" name="Query - 10sept_0_20" description="Connection to the '10sept_0_20' query in the workbook." type="5" refreshedVersion="6" background="1" saveData="1">
    <dbPr connection="Provider=Microsoft.Mashup.OleDb.1;Data Source=$Workbook$;Location=10sept_0_20;Extended Properties=&quot;&quot;" command="SELECT * FROM [10sept_0_20]"/>
  </connection>
  <connection id="5" xr16:uid="{F4118400-62B5-49C3-888E-CCA8B9425462}" keepAlive="1" name="Query - 10sept_0_30" description="Connection to the '10sept_0_30' query in the workbook." type="5" refreshedVersion="6" background="1" saveData="1">
    <dbPr connection="Provider=Microsoft.Mashup.OleDb.1;Data Source=$Workbook$;Location=10sept_0_30;Extended Properties=&quot;&quot;" command="SELECT * FROM [10sept_0_30]"/>
  </connection>
  <connection id="6" xr16:uid="{E3420511-6CCD-463C-8175-EC697F76E07C}" keepAlive="1" name="Query - 10sept_0_40" description="Connection to the '10sept_0_40' query in the workbook." type="5" refreshedVersion="6" background="1">
    <dbPr connection="Provider=Microsoft.Mashup.OleDb.1;Data Source=$Workbook$;Location=10sept_0_40;Extended Properties=&quot;&quot;" command="SELECT * FROM [10sept_0_40]"/>
  </connection>
  <connection id="7" xr16:uid="{1C29F111-5538-431B-BE71-A0AABB63A3AE}" keepAlive="1" name="Query - 10sept_0_50" description="Connection to the '10sept_0_50' query in the workbook." type="5" refreshedVersion="6" background="1">
    <dbPr connection="Provider=Microsoft.Mashup.OleDb.1;Data Source=$Workbook$;Location=10sept_0_50;Extended Properties=&quot;&quot;" command="SELECT * FROM [10sept_0_50]"/>
  </connection>
  <connection id="8" xr16:uid="{CFA0232E-2569-4BB2-9A8A-A3D0044DCBD9}" keepAlive="1" name="Query - 10sept_0_all" description="Connection to the '10sept_0_all' query in the workbook." type="5" refreshedVersion="6" background="1" saveData="1">
    <dbPr connection="Provider=Microsoft.Mashup.OleDb.1;Data Source=$Workbook$;Location=10sept_0_all;Extended Properties=&quot;&quot;" command="SELECT * FROM [10sept_0_all]"/>
  </connection>
</connections>
</file>

<file path=xl/sharedStrings.xml><?xml version="1.0" encoding="utf-8"?>
<sst xmlns="http://schemas.openxmlformats.org/spreadsheetml/2006/main" count="130" uniqueCount="24">
  <si>
    <t>Column2</t>
  </si>
  <si>
    <t>x1</t>
  </si>
  <si>
    <t>y1</t>
  </si>
  <si>
    <t>mag</t>
  </si>
  <si>
    <t>x2</t>
  </si>
  <si>
    <t>y2</t>
  </si>
  <si>
    <t>Azumuth</t>
  </si>
  <si>
    <t>Horizontal mag</t>
  </si>
  <si>
    <t>Horizontal phase</t>
  </si>
  <si>
    <t>Azimuth</t>
  </si>
  <si>
    <t>H_mag</t>
  </si>
  <si>
    <t>H_phase</t>
  </si>
  <si>
    <t>V_mag</t>
  </si>
  <si>
    <t>V_phase</t>
  </si>
  <si>
    <t>Verical mag</t>
  </si>
  <si>
    <t>Vertical phase</t>
  </si>
  <si>
    <t>H_x</t>
  </si>
  <si>
    <t>H_y</t>
  </si>
  <si>
    <t>V_x</t>
  </si>
  <si>
    <t>V_y</t>
  </si>
  <si>
    <t>Column1</t>
  </si>
  <si>
    <t>H_mag_adj</t>
  </si>
  <si>
    <t>V_mag_adj</t>
  </si>
  <si>
    <t>v_mag_adj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</si>
</sst>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'10'!$B$1</c:f>
              <c:strCache>
                <c:ptCount val="1"/>
                <c:pt idx="0">
                  <c:v>H_mag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'10'!$B$2:$B$363</c:f>
              <c:numCache>
                <c:formatCode>General</c:formatCode>
                <c:ptCount val="362"/>
                <c:pt idx="0">
                  <c:v>0</c:v>
                </c:pt>
                <c:pt idx="1">
                  <c:v>-29.86</c:v>
                </c:pt>
                <c:pt idx="2">
                  <c:v>-29.01</c:v>
                </c:pt>
                <c:pt idx="3">
                  <c:v>-28.86</c:v>
                </c:pt>
                <c:pt idx="4">
                  <c:v>-29.14</c:v>
                </c:pt>
                <c:pt idx="5">
                  <c:v>-29.67</c:v>
                </c:pt>
                <c:pt idx="6">
                  <c:v>-31.14</c:v>
                </c:pt>
                <c:pt idx="7">
                  <c:v>-33.14</c:v>
                </c:pt>
                <c:pt idx="8">
                  <c:v>-36.369999999999997</c:v>
                </c:pt>
                <c:pt idx="9">
                  <c:v>-39.18</c:v>
                </c:pt>
                <c:pt idx="10">
                  <c:v>-38.909999999999997</c:v>
                </c:pt>
                <c:pt idx="11">
                  <c:v>-35.49</c:v>
                </c:pt>
                <c:pt idx="12">
                  <c:v>-32.5</c:v>
                </c:pt>
                <c:pt idx="13">
                  <c:v>-30.18</c:v>
                </c:pt>
                <c:pt idx="14">
                  <c:v>-28.73</c:v>
                </c:pt>
                <c:pt idx="15">
                  <c:v>-27.43</c:v>
                </c:pt>
                <c:pt idx="16">
                  <c:v>-26.45</c:v>
                </c:pt>
                <c:pt idx="17">
                  <c:v>-25.6</c:v>
                </c:pt>
                <c:pt idx="18">
                  <c:v>-25.32</c:v>
                </c:pt>
                <c:pt idx="19">
                  <c:v>-24.96</c:v>
                </c:pt>
                <c:pt idx="20">
                  <c:v>-24.86</c:v>
                </c:pt>
                <c:pt idx="21">
                  <c:v>-24.76</c:v>
                </c:pt>
                <c:pt idx="22">
                  <c:v>-24.77</c:v>
                </c:pt>
                <c:pt idx="23">
                  <c:v>-24.8</c:v>
                </c:pt>
                <c:pt idx="24">
                  <c:v>-24.97</c:v>
                </c:pt>
                <c:pt idx="25">
                  <c:v>-25.34</c:v>
                </c:pt>
                <c:pt idx="26">
                  <c:v>-25.66</c:v>
                </c:pt>
                <c:pt idx="27">
                  <c:v>-26.63</c:v>
                </c:pt>
                <c:pt idx="28">
                  <c:v>-27.88</c:v>
                </c:pt>
                <c:pt idx="29">
                  <c:v>-29.1</c:v>
                </c:pt>
                <c:pt idx="30">
                  <c:v>-30.72</c:v>
                </c:pt>
                <c:pt idx="31">
                  <c:v>-32.94</c:v>
                </c:pt>
                <c:pt idx="32">
                  <c:v>-35.26</c:v>
                </c:pt>
                <c:pt idx="33">
                  <c:v>-38.11</c:v>
                </c:pt>
                <c:pt idx="34">
                  <c:v>-42.51</c:v>
                </c:pt>
                <c:pt idx="35">
                  <c:v>-45.96</c:v>
                </c:pt>
                <c:pt idx="36">
                  <c:v>-47.49</c:v>
                </c:pt>
                <c:pt idx="37">
                  <c:v>-43.22</c:v>
                </c:pt>
                <c:pt idx="38">
                  <c:v>-40.21</c:v>
                </c:pt>
                <c:pt idx="39">
                  <c:v>-38.44</c:v>
                </c:pt>
                <c:pt idx="40">
                  <c:v>-36.9</c:v>
                </c:pt>
                <c:pt idx="41">
                  <c:v>-34.56</c:v>
                </c:pt>
                <c:pt idx="42">
                  <c:v>-32.46</c:v>
                </c:pt>
                <c:pt idx="43">
                  <c:v>-30.64</c:v>
                </c:pt>
                <c:pt idx="44">
                  <c:v>-28.98</c:v>
                </c:pt>
                <c:pt idx="45">
                  <c:v>-27.72</c:v>
                </c:pt>
                <c:pt idx="46">
                  <c:v>-26.8</c:v>
                </c:pt>
                <c:pt idx="47">
                  <c:v>-26.01</c:v>
                </c:pt>
                <c:pt idx="48">
                  <c:v>-25.31</c:v>
                </c:pt>
                <c:pt idx="49">
                  <c:v>-24.77</c:v>
                </c:pt>
                <c:pt idx="50">
                  <c:v>-24.34</c:v>
                </c:pt>
                <c:pt idx="51">
                  <c:v>-24.13</c:v>
                </c:pt>
                <c:pt idx="52">
                  <c:v>-23.95</c:v>
                </c:pt>
                <c:pt idx="53">
                  <c:v>-23.98</c:v>
                </c:pt>
                <c:pt idx="54">
                  <c:v>-23.87</c:v>
                </c:pt>
                <c:pt idx="55">
                  <c:v>-23.65</c:v>
                </c:pt>
                <c:pt idx="56">
                  <c:v>-22.81</c:v>
                </c:pt>
                <c:pt idx="57">
                  <c:v>-21.91</c:v>
                </c:pt>
                <c:pt idx="58">
                  <c:v>-20.89</c:v>
                </c:pt>
                <c:pt idx="59">
                  <c:v>-19.91</c:v>
                </c:pt>
                <c:pt idx="60">
                  <c:v>-19.27</c:v>
                </c:pt>
                <c:pt idx="61">
                  <c:v>-19.02</c:v>
                </c:pt>
                <c:pt idx="62">
                  <c:v>-19.149999999999999</c:v>
                </c:pt>
                <c:pt idx="63">
                  <c:v>-19.7</c:v>
                </c:pt>
                <c:pt idx="64">
                  <c:v>-20.61</c:v>
                </c:pt>
                <c:pt idx="65">
                  <c:v>-21.75</c:v>
                </c:pt>
                <c:pt idx="66">
                  <c:v>-22.95</c:v>
                </c:pt>
                <c:pt idx="67">
                  <c:v>-24.24</c:v>
                </c:pt>
                <c:pt idx="68">
                  <c:v>-25.36</c:v>
                </c:pt>
                <c:pt idx="69">
                  <c:v>-25.66</c:v>
                </c:pt>
                <c:pt idx="70">
                  <c:v>-25.33</c:v>
                </c:pt>
                <c:pt idx="71">
                  <c:v>-24.73</c:v>
                </c:pt>
                <c:pt idx="72">
                  <c:v>-23.91</c:v>
                </c:pt>
                <c:pt idx="73">
                  <c:v>-23.48</c:v>
                </c:pt>
                <c:pt idx="74">
                  <c:v>-23.57</c:v>
                </c:pt>
                <c:pt idx="75">
                  <c:v>-24.42</c:v>
                </c:pt>
                <c:pt idx="76">
                  <c:v>-25.96</c:v>
                </c:pt>
                <c:pt idx="77">
                  <c:v>-27.94</c:v>
                </c:pt>
                <c:pt idx="78">
                  <c:v>-28.31</c:v>
                </c:pt>
                <c:pt idx="79">
                  <c:v>-26.31</c:v>
                </c:pt>
                <c:pt idx="80">
                  <c:v>-24.1</c:v>
                </c:pt>
                <c:pt idx="81">
                  <c:v>-22.44</c:v>
                </c:pt>
                <c:pt idx="82">
                  <c:v>-21.31</c:v>
                </c:pt>
                <c:pt idx="83">
                  <c:v>-20.71</c:v>
                </c:pt>
                <c:pt idx="84">
                  <c:v>-20.34</c:v>
                </c:pt>
                <c:pt idx="85">
                  <c:v>-20.25</c:v>
                </c:pt>
                <c:pt idx="86">
                  <c:v>-20.329999999999998</c:v>
                </c:pt>
                <c:pt idx="87">
                  <c:v>-20.39</c:v>
                </c:pt>
                <c:pt idx="88">
                  <c:v>-20.3</c:v>
                </c:pt>
                <c:pt idx="89">
                  <c:v>-19.88</c:v>
                </c:pt>
                <c:pt idx="90">
                  <c:v>-19.309999999999999</c:v>
                </c:pt>
                <c:pt idx="91">
                  <c:v>-18.57</c:v>
                </c:pt>
                <c:pt idx="92">
                  <c:v>-17.920000000000002</c:v>
                </c:pt>
                <c:pt idx="93">
                  <c:v>-17.34</c:v>
                </c:pt>
                <c:pt idx="94">
                  <c:v>-16.97</c:v>
                </c:pt>
                <c:pt idx="95">
                  <c:v>-16.670000000000002</c:v>
                </c:pt>
                <c:pt idx="96">
                  <c:v>-16.53</c:v>
                </c:pt>
                <c:pt idx="97">
                  <c:v>-16.38</c:v>
                </c:pt>
                <c:pt idx="98">
                  <c:v>-16.11</c:v>
                </c:pt>
                <c:pt idx="99">
                  <c:v>-15.54</c:v>
                </c:pt>
                <c:pt idx="100">
                  <c:v>-14.93</c:v>
                </c:pt>
                <c:pt idx="101">
                  <c:v>-14.34</c:v>
                </c:pt>
                <c:pt idx="102">
                  <c:v>-13.86</c:v>
                </c:pt>
                <c:pt idx="103">
                  <c:v>-13.51</c:v>
                </c:pt>
                <c:pt idx="104">
                  <c:v>-13.25</c:v>
                </c:pt>
                <c:pt idx="105">
                  <c:v>-13</c:v>
                </c:pt>
                <c:pt idx="106">
                  <c:v>-12.77</c:v>
                </c:pt>
                <c:pt idx="107">
                  <c:v>-12.49</c:v>
                </c:pt>
                <c:pt idx="108">
                  <c:v>-12.23</c:v>
                </c:pt>
                <c:pt idx="109">
                  <c:v>-11.91</c:v>
                </c:pt>
                <c:pt idx="110">
                  <c:v>-11.62</c:v>
                </c:pt>
                <c:pt idx="111">
                  <c:v>-11.36</c:v>
                </c:pt>
                <c:pt idx="112">
                  <c:v>-11.08</c:v>
                </c:pt>
                <c:pt idx="113">
                  <c:v>-10.82</c:v>
                </c:pt>
                <c:pt idx="114">
                  <c:v>-10.53</c:v>
                </c:pt>
                <c:pt idx="115">
                  <c:v>-10.16</c:v>
                </c:pt>
                <c:pt idx="116">
                  <c:v>-9.73</c:v>
                </c:pt>
                <c:pt idx="117">
                  <c:v>-9.35</c:v>
                </c:pt>
                <c:pt idx="118">
                  <c:v>-8.93</c:v>
                </c:pt>
                <c:pt idx="119">
                  <c:v>-8.58</c:v>
                </c:pt>
                <c:pt idx="120">
                  <c:v>-8.3000000000000007</c:v>
                </c:pt>
                <c:pt idx="121">
                  <c:v>-8.0500000000000007</c:v>
                </c:pt>
                <c:pt idx="122">
                  <c:v>-7.85</c:v>
                </c:pt>
                <c:pt idx="123">
                  <c:v>-7.64</c:v>
                </c:pt>
                <c:pt idx="124">
                  <c:v>-7.45</c:v>
                </c:pt>
                <c:pt idx="125">
                  <c:v>-7.24</c:v>
                </c:pt>
                <c:pt idx="126">
                  <c:v>-6.95</c:v>
                </c:pt>
                <c:pt idx="127">
                  <c:v>-6.62</c:v>
                </c:pt>
                <c:pt idx="128">
                  <c:v>-6.24</c:v>
                </c:pt>
                <c:pt idx="129">
                  <c:v>-5.9</c:v>
                </c:pt>
                <c:pt idx="130">
                  <c:v>-5.61</c:v>
                </c:pt>
                <c:pt idx="131">
                  <c:v>-5.31</c:v>
                </c:pt>
                <c:pt idx="132">
                  <c:v>-5</c:v>
                </c:pt>
                <c:pt idx="133">
                  <c:v>-4.7300000000000004</c:v>
                </c:pt>
                <c:pt idx="134">
                  <c:v>-4.43</c:v>
                </c:pt>
                <c:pt idx="135">
                  <c:v>-4.1500000000000004</c:v>
                </c:pt>
                <c:pt idx="136">
                  <c:v>-3.89</c:v>
                </c:pt>
                <c:pt idx="137">
                  <c:v>-3.69</c:v>
                </c:pt>
                <c:pt idx="138">
                  <c:v>-3.53</c:v>
                </c:pt>
                <c:pt idx="139">
                  <c:v>-3.42</c:v>
                </c:pt>
                <c:pt idx="140">
                  <c:v>-3.33</c:v>
                </c:pt>
                <c:pt idx="141">
                  <c:v>-3.24</c:v>
                </c:pt>
                <c:pt idx="142">
                  <c:v>-3.1</c:v>
                </c:pt>
                <c:pt idx="143">
                  <c:v>-2.9</c:v>
                </c:pt>
                <c:pt idx="144">
                  <c:v>-2.68</c:v>
                </c:pt>
                <c:pt idx="145">
                  <c:v>-2.4700000000000002</c:v>
                </c:pt>
                <c:pt idx="146">
                  <c:v>-2.27</c:v>
                </c:pt>
                <c:pt idx="147">
                  <c:v>-2.12</c:v>
                </c:pt>
                <c:pt idx="148">
                  <c:v>-2.0099999999999998</c:v>
                </c:pt>
                <c:pt idx="149">
                  <c:v>-1.93</c:v>
                </c:pt>
                <c:pt idx="150">
                  <c:v>-1.9</c:v>
                </c:pt>
                <c:pt idx="151">
                  <c:v>-1.88</c:v>
                </c:pt>
                <c:pt idx="152">
                  <c:v>-1.89</c:v>
                </c:pt>
                <c:pt idx="153">
                  <c:v>-1.89</c:v>
                </c:pt>
                <c:pt idx="154">
                  <c:v>-1.89</c:v>
                </c:pt>
                <c:pt idx="155">
                  <c:v>-1.87</c:v>
                </c:pt>
                <c:pt idx="156">
                  <c:v>-1.85</c:v>
                </c:pt>
                <c:pt idx="157">
                  <c:v>-1.83</c:v>
                </c:pt>
                <c:pt idx="158">
                  <c:v>-1.79</c:v>
                </c:pt>
                <c:pt idx="159">
                  <c:v>-1.74</c:v>
                </c:pt>
                <c:pt idx="160">
                  <c:v>-1.66</c:v>
                </c:pt>
                <c:pt idx="161">
                  <c:v>-1.56</c:v>
                </c:pt>
                <c:pt idx="162">
                  <c:v>-1.43</c:v>
                </c:pt>
                <c:pt idx="163">
                  <c:v>-1.29</c:v>
                </c:pt>
                <c:pt idx="164">
                  <c:v>-1.1399999999999999</c:v>
                </c:pt>
                <c:pt idx="165">
                  <c:v>-0.99</c:v>
                </c:pt>
                <c:pt idx="166">
                  <c:v>-0.85</c:v>
                </c:pt>
                <c:pt idx="167">
                  <c:v>-0.69</c:v>
                </c:pt>
                <c:pt idx="168">
                  <c:v>-0.55000000000000004</c:v>
                </c:pt>
                <c:pt idx="169">
                  <c:v>-0.43</c:v>
                </c:pt>
                <c:pt idx="170">
                  <c:v>-0.31</c:v>
                </c:pt>
                <c:pt idx="171">
                  <c:v>-0.2</c:v>
                </c:pt>
                <c:pt idx="172">
                  <c:v>-0.11</c:v>
                </c:pt>
                <c:pt idx="173">
                  <c:v>-0.05</c:v>
                </c:pt>
                <c:pt idx="174">
                  <c:v>-0.02</c:v>
                </c:pt>
                <c:pt idx="175">
                  <c:v>-0.02</c:v>
                </c:pt>
                <c:pt idx="176">
                  <c:v>-0.03</c:v>
                </c:pt>
                <c:pt idx="177">
                  <c:v>-0.05</c:v>
                </c:pt>
                <c:pt idx="178">
                  <c:v>-0.1</c:v>
                </c:pt>
                <c:pt idx="179">
                  <c:v>-0.15</c:v>
                </c:pt>
                <c:pt idx="180">
                  <c:v>-0.2</c:v>
                </c:pt>
                <c:pt idx="181">
                  <c:v>-0.25</c:v>
                </c:pt>
                <c:pt idx="182">
                  <c:v>-0.31</c:v>
                </c:pt>
                <c:pt idx="183">
                  <c:v>-0.36</c:v>
                </c:pt>
                <c:pt idx="184">
                  <c:v>-0.41</c:v>
                </c:pt>
                <c:pt idx="185">
                  <c:v>-0.47</c:v>
                </c:pt>
                <c:pt idx="186">
                  <c:v>-0.51</c:v>
                </c:pt>
                <c:pt idx="187">
                  <c:v>-0.54</c:v>
                </c:pt>
                <c:pt idx="188">
                  <c:v>-0.55000000000000004</c:v>
                </c:pt>
                <c:pt idx="189">
                  <c:v>-0.54</c:v>
                </c:pt>
                <c:pt idx="190">
                  <c:v>-0.51</c:v>
                </c:pt>
                <c:pt idx="191">
                  <c:v>-0.46</c:v>
                </c:pt>
                <c:pt idx="192">
                  <c:v>-0.41</c:v>
                </c:pt>
                <c:pt idx="193">
                  <c:v>-0.36</c:v>
                </c:pt>
                <c:pt idx="194">
                  <c:v>-0.21</c:v>
                </c:pt>
                <c:pt idx="195">
                  <c:v>-0.11</c:v>
                </c:pt>
                <c:pt idx="196">
                  <c:v>-0.09</c:v>
                </c:pt>
                <c:pt idx="197">
                  <c:v>-0.09</c:v>
                </c:pt>
                <c:pt idx="198">
                  <c:v>-7.0000000000000007E-2</c:v>
                </c:pt>
                <c:pt idx="199">
                  <c:v>-0.05</c:v>
                </c:pt>
                <c:pt idx="200">
                  <c:v>-0.05</c:v>
                </c:pt>
                <c:pt idx="201">
                  <c:v>-0.06</c:v>
                </c:pt>
                <c:pt idx="202">
                  <c:v>-0.09</c:v>
                </c:pt>
                <c:pt idx="203">
                  <c:v>-0.14000000000000001</c:v>
                </c:pt>
                <c:pt idx="204">
                  <c:v>-0.18</c:v>
                </c:pt>
                <c:pt idx="205">
                  <c:v>-0.24</c:v>
                </c:pt>
                <c:pt idx="206">
                  <c:v>-0.3</c:v>
                </c:pt>
                <c:pt idx="207">
                  <c:v>-0.36</c:v>
                </c:pt>
                <c:pt idx="208">
                  <c:v>-0.44</c:v>
                </c:pt>
                <c:pt idx="209">
                  <c:v>-0.51</c:v>
                </c:pt>
                <c:pt idx="210">
                  <c:v>-0.59</c:v>
                </c:pt>
                <c:pt idx="211">
                  <c:v>-0.68</c:v>
                </c:pt>
                <c:pt idx="212">
                  <c:v>-0.75</c:v>
                </c:pt>
                <c:pt idx="213">
                  <c:v>-0.82</c:v>
                </c:pt>
                <c:pt idx="214">
                  <c:v>-0.89</c:v>
                </c:pt>
                <c:pt idx="215">
                  <c:v>-0.94</c:v>
                </c:pt>
                <c:pt idx="216">
                  <c:v>-0.97</c:v>
                </c:pt>
                <c:pt idx="217">
                  <c:v>-1.01</c:v>
                </c:pt>
                <c:pt idx="218">
                  <c:v>-1.01</c:v>
                </c:pt>
                <c:pt idx="219">
                  <c:v>-1.02</c:v>
                </c:pt>
                <c:pt idx="220">
                  <c:v>-1.03</c:v>
                </c:pt>
                <c:pt idx="221">
                  <c:v>-1.04</c:v>
                </c:pt>
                <c:pt idx="222">
                  <c:v>-1.08</c:v>
                </c:pt>
                <c:pt idx="223">
                  <c:v>-1.1499999999999999</c:v>
                </c:pt>
                <c:pt idx="224">
                  <c:v>-1.24</c:v>
                </c:pt>
                <c:pt idx="225">
                  <c:v>-1.34</c:v>
                </c:pt>
                <c:pt idx="226">
                  <c:v>-1.45</c:v>
                </c:pt>
                <c:pt idx="227">
                  <c:v>-1.58</c:v>
                </c:pt>
                <c:pt idx="228">
                  <c:v>-1.71</c:v>
                </c:pt>
                <c:pt idx="229">
                  <c:v>-1.86</c:v>
                </c:pt>
                <c:pt idx="230">
                  <c:v>-2.02</c:v>
                </c:pt>
                <c:pt idx="231">
                  <c:v>-2.21</c:v>
                </c:pt>
                <c:pt idx="232">
                  <c:v>-2.4</c:v>
                </c:pt>
                <c:pt idx="233">
                  <c:v>-2.61</c:v>
                </c:pt>
                <c:pt idx="234">
                  <c:v>-2.82</c:v>
                </c:pt>
                <c:pt idx="235">
                  <c:v>-3.07</c:v>
                </c:pt>
                <c:pt idx="236">
                  <c:v>-3.33</c:v>
                </c:pt>
                <c:pt idx="237">
                  <c:v>-3.64</c:v>
                </c:pt>
                <c:pt idx="238">
                  <c:v>-3.97</c:v>
                </c:pt>
                <c:pt idx="239">
                  <c:v>-4.29</c:v>
                </c:pt>
                <c:pt idx="240">
                  <c:v>-4.6399999999999997</c:v>
                </c:pt>
                <c:pt idx="241">
                  <c:v>-4.97</c:v>
                </c:pt>
                <c:pt idx="242">
                  <c:v>-5.34</c:v>
                </c:pt>
                <c:pt idx="243">
                  <c:v>-5.75</c:v>
                </c:pt>
                <c:pt idx="244">
                  <c:v>-6.18</c:v>
                </c:pt>
                <c:pt idx="245">
                  <c:v>-6.64</c:v>
                </c:pt>
                <c:pt idx="246">
                  <c:v>-7.1</c:v>
                </c:pt>
                <c:pt idx="247">
                  <c:v>-7.51</c:v>
                </c:pt>
                <c:pt idx="248">
                  <c:v>-7.85</c:v>
                </c:pt>
                <c:pt idx="249">
                  <c:v>-8.17</c:v>
                </c:pt>
                <c:pt idx="250">
                  <c:v>-8.44</c:v>
                </c:pt>
                <c:pt idx="251">
                  <c:v>-8.75</c:v>
                </c:pt>
                <c:pt idx="252">
                  <c:v>-9.0399999999999991</c:v>
                </c:pt>
                <c:pt idx="253">
                  <c:v>-9.3800000000000008</c:v>
                </c:pt>
                <c:pt idx="254">
                  <c:v>-9.7799999999999994</c:v>
                </c:pt>
                <c:pt idx="255">
                  <c:v>-10.220000000000001</c:v>
                </c:pt>
                <c:pt idx="256">
                  <c:v>-10.63</c:v>
                </c:pt>
                <c:pt idx="257">
                  <c:v>-11.1</c:v>
                </c:pt>
                <c:pt idx="258">
                  <c:v>-11.51</c:v>
                </c:pt>
                <c:pt idx="259">
                  <c:v>-11.93</c:v>
                </c:pt>
                <c:pt idx="260">
                  <c:v>-12.44</c:v>
                </c:pt>
                <c:pt idx="261">
                  <c:v>-12.88</c:v>
                </c:pt>
                <c:pt idx="262">
                  <c:v>-13.31</c:v>
                </c:pt>
                <c:pt idx="263">
                  <c:v>-13.67</c:v>
                </c:pt>
                <c:pt idx="264">
                  <c:v>-13.76</c:v>
                </c:pt>
                <c:pt idx="265">
                  <c:v>-13.87</c:v>
                </c:pt>
                <c:pt idx="266">
                  <c:v>-14.1</c:v>
                </c:pt>
                <c:pt idx="267">
                  <c:v>-14.38</c:v>
                </c:pt>
                <c:pt idx="268">
                  <c:v>-14.75</c:v>
                </c:pt>
                <c:pt idx="269">
                  <c:v>-15.33</c:v>
                </c:pt>
                <c:pt idx="270">
                  <c:v>-15.94</c:v>
                </c:pt>
                <c:pt idx="271">
                  <c:v>-16.559999999999999</c:v>
                </c:pt>
                <c:pt idx="272">
                  <c:v>-16.989999999999998</c:v>
                </c:pt>
                <c:pt idx="273">
                  <c:v>-17.22</c:v>
                </c:pt>
                <c:pt idx="274">
                  <c:v>-17.28</c:v>
                </c:pt>
                <c:pt idx="275">
                  <c:v>-17.13</c:v>
                </c:pt>
                <c:pt idx="276">
                  <c:v>-17.079999999999998</c:v>
                </c:pt>
                <c:pt idx="277">
                  <c:v>-16.940000000000001</c:v>
                </c:pt>
                <c:pt idx="278">
                  <c:v>-16.93</c:v>
                </c:pt>
                <c:pt idx="279">
                  <c:v>-16.850000000000001</c:v>
                </c:pt>
                <c:pt idx="280">
                  <c:v>-16.84</c:v>
                </c:pt>
                <c:pt idx="281">
                  <c:v>-16.86</c:v>
                </c:pt>
                <c:pt idx="282">
                  <c:v>-16.93</c:v>
                </c:pt>
                <c:pt idx="283">
                  <c:v>-17.059999999999999</c:v>
                </c:pt>
                <c:pt idx="284">
                  <c:v>-17.25</c:v>
                </c:pt>
                <c:pt idx="285">
                  <c:v>-17.5</c:v>
                </c:pt>
                <c:pt idx="286">
                  <c:v>-17.670000000000002</c:v>
                </c:pt>
                <c:pt idx="287">
                  <c:v>-17.97</c:v>
                </c:pt>
                <c:pt idx="288">
                  <c:v>-18.16</c:v>
                </c:pt>
                <c:pt idx="289">
                  <c:v>-18.38</c:v>
                </c:pt>
                <c:pt idx="290">
                  <c:v>-18.559999999999999</c:v>
                </c:pt>
                <c:pt idx="291">
                  <c:v>-18.86</c:v>
                </c:pt>
                <c:pt idx="292">
                  <c:v>-19.059999999999999</c:v>
                </c:pt>
                <c:pt idx="293">
                  <c:v>-19.41</c:v>
                </c:pt>
                <c:pt idx="294">
                  <c:v>-19.68</c:v>
                </c:pt>
                <c:pt idx="295">
                  <c:v>-20.010000000000002</c:v>
                </c:pt>
                <c:pt idx="296">
                  <c:v>-20.27</c:v>
                </c:pt>
                <c:pt idx="297">
                  <c:v>-20.59</c:v>
                </c:pt>
                <c:pt idx="298">
                  <c:v>-20.76</c:v>
                </c:pt>
                <c:pt idx="299">
                  <c:v>-21.06</c:v>
                </c:pt>
                <c:pt idx="300">
                  <c:v>-21.22</c:v>
                </c:pt>
                <c:pt idx="301">
                  <c:v>-21.55</c:v>
                </c:pt>
                <c:pt idx="302">
                  <c:v>-21.89</c:v>
                </c:pt>
                <c:pt idx="303">
                  <c:v>-22.35</c:v>
                </c:pt>
                <c:pt idx="304">
                  <c:v>-23.09</c:v>
                </c:pt>
                <c:pt idx="305">
                  <c:v>-24.03</c:v>
                </c:pt>
                <c:pt idx="306">
                  <c:v>-25.25</c:v>
                </c:pt>
                <c:pt idx="307">
                  <c:v>-26.79</c:v>
                </c:pt>
                <c:pt idx="308">
                  <c:v>-29.2</c:v>
                </c:pt>
                <c:pt idx="309">
                  <c:v>-31.98</c:v>
                </c:pt>
                <c:pt idx="310">
                  <c:v>-35.270000000000003</c:v>
                </c:pt>
                <c:pt idx="311">
                  <c:v>-36.35</c:v>
                </c:pt>
                <c:pt idx="312">
                  <c:v>-35.54</c:v>
                </c:pt>
                <c:pt idx="313">
                  <c:v>-34.53</c:v>
                </c:pt>
                <c:pt idx="314">
                  <c:v>-33.81</c:v>
                </c:pt>
                <c:pt idx="315">
                  <c:v>-33.979999999999997</c:v>
                </c:pt>
                <c:pt idx="316">
                  <c:v>-34.020000000000003</c:v>
                </c:pt>
                <c:pt idx="317">
                  <c:v>-33.31</c:v>
                </c:pt>
                <c:pt idx="318">
                  <c:v>-32.729999999999997</c:v>
                </c:pt>
                <c:pt idx="319">
                  <c:v>-31.41</c:v>
                </c:pt>
                <c:pt idx="320">
                  <c:v>-30.35</c:v>
                </c:pt>
                <c:pt idx="321">
                  <c:v>-29.25</c:v>
                </c:pt>
                <c:pt idx="322">
                  <c:v>-28.45</c:v>
                </c:pt>
                <c:pt idx="323">
                  <c:v>-27.63</c:v>
                </c:pt>
                <c:pt idx="324">
                  <c:v>-27.14</c:v>
                </c:pt>
                <c:pt idx="325">
                  <c:v>-26.82</c:v>
                </c:pt>
                <c:pt idx="326">
                  <c:v>-27.01</c:v>
                </c:pt>
                <c:pt idx="327">
                  <c:v>-27.41</c:v>
                </c:pt>
                <c:pt idx="328">
                  <c:v>-27.92</c:v>
                </c:pt>
                <c:pt idx="329">
                  <c:v>-28.62</c:v>
                </c:pt>
                <c:pt idx="330">
                  <c:v>-29.61</c:v>
                </c:pt>
                <c:pt idx="331">
                  <c:v>-30.21</c:v>
                </c:pt>
                <c:pt idx="332">
                  <c:v>-30.09</c:v>
                </c:pt>
                <c:pt idx="333">
                  <c:v>-29.57</c:v>
                </c:pt>
                <c:pt idx="334">
                  <c:v>-28.5</c:v>
                </c:pt>
                <c:pt idx="335">
                  <c:v>-27.38</c:v>
                </c:pt>
                <c:pt idx="336">
                  <c:v>-26.57</c:v>
                </c:pt>
                <c:pt idx="337">
                  <c:v>-25.88</c:v>
                </c:pt>
                <c:pt idx="338">
                  <c:v>-25.56</c:v>
                </c:pt>
                <c:pt idx="339">
                  <c:v>-25.53</c:v>
                </c:pt>
                <c:pt idx="340">
                  <c:v>-25.85</c:v>
                </c:pt>
                <c:pt idx="341">
                  <c:v>-26.33</c:v>
                </c:pt>
                <c:pt idx="342">
                  <c:v>-27.21</c:v>
                </c:pt>
                <c:pt idx="343">
                  <c:v>-28.21</c:v>
                </c:pt>
                <c:pt idx="344">
                  <c:v>-29.42</c:v>
                </c:pt>
                <c:pt idx="345">
                  <c:v>-30.89</c:v>
                </c:pt>
                <c:pt idx="346">
                  <c:v>-32.35</c:v>
                </c:pt>
                <c:pt idx="347">
                  <c:v>-34.39</c:v>
                </c:pt>
                <c:pt idx="348">
                  <c:v>-35.47</c:v>
                </c:pt>
                <c:pt idx="349">
                  <c:v>-36.18</c:v>
                </c:pt>
                <c:pt idx="350">
                  <c:v>-37.17</c:v>
                </c:pt>
                <c:pt idx="351">
                  <c:v>-38.35</c:v>
                </c:pt>
                <c:pt idx="352">
                  <c:v>-39.549999999999997</c:v>
                </c:pt>
                <c:pt idx="353">
                  <c:v>-40.119999999999997</c:v>
                </c:pt>
                <c:pt idx="354">
                  <c:v>-40.89</c:v>
                </c:pt>
                <c:pt idx="355">
                  <c:v>-40.07</c:v>
                </c:pt>
                <c:pt idx="356">
                  <c:v>-36.799999999999997</c:v>
                </c:pt>
                <c:pt idx="357">
                  <c:v>-34.08</c:v>
                </c:pt>
                <c:pt idx="358">
                  <c:v>-32.119999999999997</c:v>
                </c:pt>
                <c:pt idx="359">
                  <c:v>-30.26</c:v>
                </c:pt>
                <c:pt idx="360">
                  <c:v>-28.75</c:v>
                </c:pt>
                <c:pt idx="361">
                  <c:v>-27.83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1-456B-A6CC-87E20D18F82D}"/>
            </c:ext>
          </c:extLst>
        </c:ser>
        <c:ser>
          <c:idx val="1"/>
          <c:order val="1"/>
          <c:tx>
            <c:strRef>
              <c:f>'10'!$D$1</c:f>
              <c:strCache>
                <c:ptCount val="1"/>
                <c:pt idx="0">
                  <c:v>V_mag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'10'!$D$3:$D$363</c:f>
              <c:numCache>
                <c:formatCode>General</c:formatCode>
                <c:ptCount val="361"/>
                <c:pt idx="0">
                  <c:v>-29.51</c:v>
                </c:pt>
                <c:pt idx="1">
                  <c:v>-28.44</c:v>
                </c:pt>
                <c:pt idx="2">
                  <c:v>-28.26</c:v>
                </c:pt>
                <c:pt idx="3">
                  <c:v>-28.32</c:v>
                </c:pt>
                <c:pt idx="4">
                  <c:v>-28.7</c:v>
                </c:pt>
                <c:pt idx="5">
                  <c:v>-29.63</c:v>
                </c:pt>
                <c:pt idx="6">
                  <c:v>-31.23</c:v>
                </c:pt>
                <c:pt idx="7">
                  <c:v>-33.479999999999997</c:v>
                </c:pt>
                <c:pt idx="8">
                  <c:v>-36.75</c:v>
                </c:pt>
                <c:pt idx="9">
                  <c:v>-38.74</c:v>
                </c:pt>
                <c:pt idx="10">
                  <c:v>-39.270000000000003</c:v>
                </c:pt>
                <c:pt idx="11">
                  <c:v>-36.94</c:v>
                </c:pt>
                <c:pt idx="12">
                  <c:v>-33.79</c:v>
                </c:pt>
                <c:pt idx="13">
                  <c:v>-31.56</c:v>
                </c:pt>
                <c:pt idx="14">
                  <c:v>-29.57</c:v>
                </c:pt>
                <c:pt idx="15">
                  <c:v>-27.82</c:v>
                </c:pt>
                <c:pt idx="16">
                  <c:v>-26.8</c:v>
                </c:pt>
                <c:pt idx="17">
                  <c:v>-25.87</c:v>
                </c:pt>
                <c:pt idx="18">
                  <c:v>-25.29</c:v>
                </c:pt>
                <c:pt idx="19">
                  <c:v>-25</c:v>
                </c:pt>
                <c:pt idx="20">
                  <c:v>-24.72</c:v>
                </c:pt>
                <c:pt idx="21">
                  <c:v>-24.89</c:v>
                </c:pt>
                <c:pt idx="22">
                  <c:v>-25.08</c:v>
                </c:pt>
                <c:pt idx="23">
                  <c:v>-25.65</c:v>
                </c:pt>
                <c:pt idx="24">
                  <c:v>-26.51</c:v>
                </c:pt>
                <c:pt idx="25">
                  <c:v>-27.55</c:v>
                </c:pt>
                <c:pt idx="26">
                  <c:v>-28.5</c:v>
                </c:pt>
                <c:pt idx="27">
                  <c:v>-29.59</c:v>
                </c:pt>
                <c:pt idx="28">
                  <c:v>-30.47</c:v>
                </c:pt>
                <c:pt idx="29">
                  <c:v>-31.22</c:v>
                </c:pt>
                <c:pt idx="30">
                  <c:v>-31.89</c:v>
                </c:pt>
                <c:pt idx="31">
                  <c:v>-32.69</c:v>
                </c:pt>
                <c:pt idx="32">
                  <c:v>-33.44</c:v>
                </c:pt>
                <c:pt idx="33">
                  <c:v>-34.71</c:v>
                </c:pt>
                <c:pt idx="34">
                  <c:v>-36.770000000000003</c:v>
                </c:pt>
                <c:pt idx="35">
                  <c:v>-38.69</c:v>
                </c:pt>
                <c:pt idx="36">
                  <c:v>-39.24</c:v>
                </c:pt>
                <c:pt idx="37">
                  <c:v>-37.93</c:v>
                </c:pt>
                <c:pt idx="38">
                  <c:v>-35.520000000000003</c:v>
                </c:pt>
                <c:pt idx="39">
                  <c:v>-33.15</c:v>
                </c:pt>
                <c:pt idx="40">
                  <c:v>-31.44</c:v>
                </c:pt>
                <c:pt idx="41">
                  <c:v>-29.8</c:v>
                </c:pt>
                <c:pt idx="42">
                  <c:v>-28.69</c:v>
                </c:pt>
                <c:pt idx="43">
                  <c:v>-27.65</c:v>
                </c:pt>
                <c:pt idx="44">
                  <c:v>-27.17</c:v>
                </c:pt>
                <c:pt idx="45">
                  <c:v>-26.89</c:v>
                </c:pt>
                <c:pt idx="46">
                  <c:v>-26.58</c:v>
                </c:pt>
                <c:pt idx="47">
                  <c:v>-26.3</c:v>
                </c:pt>
                <c:pt idx="48">
                  <c:v>-26.02</c:v>
                </c:pt>
                <c:pt idx="49">
                  <c:v>-25.59</c:v>
                </c:pt>
                <c:pt idx="50">
                  <c:v>-25.1</c:v>
                </c:pt>
                <c:pt idx="51">
                  <c:v>-24.84</c:v>
                </c:pt>
                <c:pt idx="52">
                  <c:v>-24.43</c:v>
                </c:pt>
                <c:pt idx="53">
                  <c:v>-23.97</c:v>
                </c:pt>
                <c:pt idx="54">
                  <c:v>-23.21</c:v>
                </c:pt>
                <c:pt idx="55">
                  <c:v>-22.27</c:v>
                </c:pt>
                <c:pt idx="56">
                  <c:v>-21.18</c:v>
                </c:pt>
                <c:pt idx="57">
                  <c:v>-20.34</c:v>
                </c:pt>
                <c:pt idx="58">
                  <c:v>-19.600000000000001</c:v>
                </c:pt>
                <c:pt idx="59">
                  <c:v>-19.18</c:v>
                </c:pt>
                <c:pt idx="60">
                  <c:v>-19.059999999999999</c:v>
                </c:pt>
                <c:pt idx="61">
                  <c:v>-19.329999999999998</c:v>
                </c:pt>
                <c:pt idx="62">
                  <c:v>-19.98</c:v>
                </c:pt>
                <c:pt idx="63">
                  <c:v>-20.83</c:v>
                </c:pt>
                <c:pt idx="64">
                  <c:v>-21.89</c:v>
                </c:pt>
                <c:pt idx="65">
                  <c:v>-22.98</c:v>
                </c:pt>
                <c:pt idx="66">
                  <c:v>-23.91</c:v>
                </c:pt>
                <c:pt idx="67">
                  <c:v>-24.64</c:v>
                </c:pt>
                <c:pt idx="68">
                  <c:v>-24.85</c:v>
                </c:pt>
                <c:pt idx="69">
                  <c:v>-24.67</c:v>
                </c:pt>
                <c:pt idx="70">
                  <c:v>-24.12</c:v>
                </c:pt>
                <c:pt idx="71">
                  <c:v>-23.69</c:v>
                </c:pt>
                <c:pt idx="72">
                  <c:v>-23.68</c:v>
                </c:pt>
                <c:pt idx="73">
                  <c:v>-24.25</c:v>
                </c:pt>
                <c:pt idx="74">
                  <c:v>-25.77</c:v>
                </c:pt>
                <c:pt idx="75">
                  <c:v>-28.23</c:v>
                </c:pt>
                <c:pt idx="76">
                  <c:v>-31.04</c:v>
                </c:pt>
                <c:pt idx="77">
                  <c:v>-30.26</c:v>
                </c:pt>
                <c:pt idx="78">
                  <c:v>-26.48</c:v>
                </c:pt>
                <c:pt idx="79">
                  <c:v>-23.46</c:v>
                </c:pt>
                <c:pt idx="80">
                  <c:v>-21.5</c:v>
                </c:pt>
                <c:pt idx="81">
                  <c:v>-20.28</c:v>
                </c:pt>
                <c:pt idx="82">
                  <c:v>-19.62</c:v>
                </c:pt>
                <c:pt idx="83">
                  <c:v>-19.350000000000001</c:v>
                </c:pt>
                <c:pt idx="84">
                  <c:v>-19.54</c:v>
                </c:pt>
                <c:pt idx="85">
                  <c:v>-19.91</c:v>
                </c:pt>
                <c:pt idx="86">
                  <c:v>-20.34</c:v>
                </c:pt>
                <c:pt idx="87">
                  <c:v>-20.59</c:v>
                </c:pt>
                <c:pt idx="88">
                  <c:v>-20.47</c:v>
                </c:pt>
                <c:pt idx="89">
                  <c:v>-19.86</c:v>
                </c:pt>
                <c:pt idx="90">
                  <c:v>-19.079999999999998</c:v>
                </c:pt>
                <c:pt idx="91">
                  <c:v>-18.260000000000002</c:v>
                </c:pt>
                <c:pt idx="92">
                  <c:v>-17.63</c:v>
                </c:pt>
                <c:pt idx="93">
                  <c:v>-17.16</c:v>
                </c:pt>
                <c:pt idx="94">
                  <c:v>-16.88</c:v>
                </c:pt>
                <c:pt idx="95">
                  <c:v>-16.71</c:v>
                </c:pt>
                <c:pt idx="96">
                  <c:v>-16.47</c:v>
                </c:pt>
                <c:pt idx="97">
                  <c:v>-16.170000000000002</c:v>
                </c:pt>
                <c:pt idx="98">
                  <c:v>-15.57</c:v>
                </c:pt>
                <c:pt idx="99">
                  <c:v>-14.96</c:v>
                </c:pt>
                <c:pt idx="100">
                  <c:v>-14.45</c:v>
                </c:pt>
                <c:pt idx="101">
                  <c:v>-13.9</c:v>
                </c:pt>
                <c:pt idx="102">
                  <c:v>-13.55</c:v>
                </c:pt>
                <c:pt idx="103">
                  <c:v>-13.3</c:v>
                </c:pt>
                <c:pt idx="104">
                  <c:v>-13.06</c:v>
                </c:pt>
                <c:pt idx="105">
                  <c:v>-12.79</c:v>
                </c:pt>
                <c:pt idx="106">
                  <c:v>-12.54</c:v>
                </c:pt>
                <c:pt idx="107">
                  <c:v>-12.24</c:v>
                </c:pt>
                <c:pt idx="108">
                  <c:v>-11.92</c:v>
                </c:pt>
                <c:pt idx="109">
                  <c:v>-11.63</c:v>
                </c:pt>
                <c:pt idx="110">
                  <c:v>-11.36</c:v>
                </c:pt>
                <c:pt idx="111">
                  <c:v>-11.07</c:v>
                </c:pt>
                <c:pt idx="112">
                  <c:v>-10.77</c:v>
                </c:pt>
                <c:pt idx="113">
                  <c:v>-10.45</c:v>
                </c:pt>
                <c:pt idx="114">
                  <c:v>-10.06</c:v>
                </c:pt>
                <c:pt idx="115">
                  <c:v>-9.64</c:v>
                </c:pt>
                <c:pt idx="116">
                  <c:v>-9.23</c:v>
                </c:pt>
                <c:pt idx="117">
                  <c:v>-8.82</c:v>
                </c:pt>
                <c:pt idx="118">
                  <c:v>-8.48</c:v>
                </c:pt>
                <c:pt idx="119">
                  <c:v>-8.24</c:v>
                </c:pt>
                <c:pt idx="120">
                  <c:v>-8.0299999999999994</c:v>
                </c:pt>
                <c:pt idx="121">
                  <c:v>-7.87</c:v>
                </c:pt>
                <c:pt idx="122">
                  <c:v>-7.69</c:v>
                </c:pt>
                <c:pt idx="123">
                  <c:v>-7.5</c:v>
                </c:pt>
                <c:pt idx="124">
                  <c:v>-7.31</c:v>
                </c:pt>
                <c:pt idx="125">
                  <c:v>-7.02</c:v>
                </c:pt>
                <c:pt idx="126">
                  <c:v>-6.68</c:v>
                </c:pt>
                <c:pt idx="127">
                  <c:v>-6.35</c:v>
                </c:pt>
                <c:pt idx="128">
                  <c:v>-6.04</c:v>
                </c:pt>
                <c:pt idx="129">
                  <c:v>-5.72</c:v>
                </c:pt>
                <c:pt idx="130">
                  <c:v>-5.41</c:v>
                </c:pt>
                <c:pt idx="131">
                  <c:v>-5.1100000000000003</c:v>
                </c:pt>
                <c:pt idx="132">
                  <c:v>-4.84</c:v>
                </c:pt>
                <c:pt idx="133">
                  <c:v>-4.53</c:v>
                </c:pt>
                <c:pt idx="134">
                  <c:v>-4.2300000000000004</c:v>
                </c:pt>
                <c:pt idx="135">
                  <c:v>-3.97</c:v>
                </c:pt>
                <c:pt idx="136">
                  <c:v>-3.75</c:v>
                </c:pt>
                <c:pt idx="137">
                  <c:v>-3.59</c:v>
                </c:pt>
                <c:pt idx="138">
                  <c:v>-3.49</c:v>
                </c:pt>
                <c:pt idx="139">
                  <c:v>-3.38</c:v>
                </c:pt>
                <c:pt idx="140">
                  <c:v>-3.27</c:v>
                </c:pt>
                <c:pt idx="141">
                  <c:v>-3.11</c:v>
                </c:pt>
                <c:pt idx="142">
                  <c:v>-2.92</c:v>
                </c:pt>
                <c:pt idx="143">
                  <c:v>-2.69</c:v>
                </c:pt>
                <c:pt idx="144">
                  <c:v>-2.46</c:v>
                </c:pt>
                <c:pt idx="145">
                  <c:v>-2.2599999999999998</c:v>
                </c:pt>
                <c:pt idx="146">
                  <c:v>-2.09</c:v>
                </c:pt>
                <c:pt idx="147">
                  <c:v>-1.95</c:v>
                </c:pt>
                <c:pt idx="148">
                  <c:v>-1.9</c:v>
                </c:pt>
                <c:pt idx="149">
                  <c:v>-1.85</c:v>
                </c:pt>
                <c:pt idx="150">
                  <c:v>-1.82</c:v>
                </c:pt>
                <c:pt idx="151">
                  <c:v>-1.82</c:v>
                </c:pt>
                <c:pt idx="152">
                  <c:v>-1.82</c:v>
                </c:pt>
                <c:pt idx="153">
                  <c:v>-1.8</c:v>
                </c:pt>
                <c:pt idx="154">
                  <c:v>-1.8</c:v>
                </c:pt>
                <c:pt idx="155">
                  <c:v>-1.8</c:v>
                </c:pt>
                <c:pt idx="156">
                  <c:v>-1.77</c:v>
                </c:pt>
                <c:pt idx="157">
                  <c:v>-1.75</c:v>
                </c:pt>
                <c:pt idx="158">
                  <c:v>-1.7</c:v>
                </c:pt>
                <c:pt idx="159">
                  <c:v>-1.62</c:v>
                </c:pt>
                <c:pt idx="160">
                  <c:v>-1.54</c:v>
                </c:pt>
                <c:pt idx="161">
                  <c:v>-1.44</c:v>
                </c:pt>
                <c:pt idx="162">
                  <c:v>-1.32</c:v>
                </c:pt>
                <c:pt idx="163">
                  <c:v>-1.19</c:v>
                </c:pt>
                <c:pt idx="164">
                  <c:v>-1.05</c:v>
                </c:pt>
                <c:pt idx="165">
                  <c:v>-0.93</c:v>
                </c:pt>
                <c:pt idx="166">
                  <c:v>-0.79</c:v>
                </c:pt>
                <c:pt idx="167">
                  <c:v>-0.66</c:v>
                </c:pt>
                <c:pt idx="168">
                  <c:v>-0.55000000000000004</c:v>
                </c:pt>
                <c:pt idx="169">
                  <c:v>-0.42</c:v>
                </c:pt>
                <c:pt idx="170">
                  <c:v>-0.3</c:v>
                </c:pt>
                <c:pt idx="171">
                  <c:v>-0.19</c:v>
                </c:pt>
                <c:pt idx="172">
                  <c:v>-0.11</c:v>
                </c:pt>
                <c:pt idx="173">
                  <c:v>-0.05</c:v>
                </c:pt>
                <c:pt idx="174">
                  <c:v>-0.01</c:v>
                </c:pt>
                <c:pt idx="175">
                  <c:v>0</c:v>
                </c:pt>
                <c:pt idx="176">
                  <c:v>-0.01</c:v>
                </c:pt>
                <c:pt idx="177">
                  <c:v>-0.05</c:v>
                </c:pt>
                <c:pt idx="178">
                  <c:v>-0.09</c:v>
                </c:pt>
                <c:pt idx="179">
                  <c:v>-0.15</c:v>
                </c:pt>
                <c:pt idx="180">
                  <c:v>-0.22</c:v>
                </c:pt>
                <c:pt idx="181">
                  <c:v>-0.28000000000000003</c:v>
                </c:pt>
                <c:pt idx="182">
                  <c:v>-0.37</c:v>
                </c:pt>
                <c:pt idx="183">
                  <c:v>-0.44</c:v>
                </c:pt>
                <c:pt idx="184">
                  <c:v>-0.5</c:v>
                </c:pt>
                <c:pt idx="185">
                  <c:v>-0.54</c:v>
                </c:pt>
                <c:pt idx="186">
                  <c:v>-0.56999999999999995</c:v>
                </c:pt>
                <c:pt idx="187">
                  <c:v>-0.59</c:v>
                </c:pt>
                <c:pt idx="188">
                  <c:v>-0.57999999999999996</c:v>
                </c:pt>
                <c:pt idx="189">
                  <c:v>-0.54</c:v>
                </c:pt>
                <c:pt idx="190">
                  <c:v>-0.48</c:v>
                </c:pt>
                <c:pt idx="191">
                  <c:v>-0.43</c:v>
                </c:pt>
                <c:pt idx="192">
                  <c:v>-0.35</c:v>
                </c:pt>
                <c:pt idx="193">
                  <c:v>-0.25</c:v>
                </c:pt>
                <c:pt idx="194">
                  <c:v>-0.1</c:v>
                </c:pt>
                <c:pt idx="195">
                  <c:v>-0.06</c:v>
                </c:pt>
                <c:pt idx="196">
                  <c:v>-0.06</c:v>
                </c:pt>
                <c:pt idx="197">
                  <c:v>-0.06</c:v>
                </c:pt>
                <c:pt idx="198">
                  <c:v>-0.03</c:v>
                </c:pt>
                <c:pt idx="199">
                  <c:v>-0.04</c:v>
                </c:pt>
                <c:pt idx="200">
                  <c:v>-0.06</c:v>
                </c:pt>
                <c:pt idx="201">
                  <c:v>-0.1</c:v>
                </c:pt>
                <c:pt idx="202">
                  <c:v>-0.15</c:v>
                </c:pt>
                <c:pt idx="203">
                  <c:v>-0.21</c:v>
                </c:pt>
                <c:pt idx="204">
                  <c:v>-0.27</c:v>
                </c:pt>
                <c:pt idx="205">
                  <c:v>-0.33</c:v>
                </c:pt>
                <c:pt idx="206">
                  <c:v>-0.4</c:v>
                </c:pt>
                <c:pt idx="207">
                  <c:v>-0.47</c:v>
                </c:pt>
                <c:pt idx="208">
                  <c:v>-0.54</c:v>
                </c:pt>
                <c:pt idx="209">
                  <c:v>-0.63</c:v>
                </c:pt>
                <c:pt idx="210">
                  <c:v>-0.7</c:v>
                </c:pt>
                <c:pt idx="211">
                  <c:v>-0.78</c:v>
                </c:pt>
                <c:pt idx="212">
                  <c:v>-0.85</c:v>
                </c:pt>
                <c:pt idx="213">
                  <c:v>-0.91</c:v>
                </c:pt>
                <c:pt idx="214">
                  <c:v>-0.97</c:v>
                </c:pt>
                <c:pt idx="215">
                  <c:v>-1</c:v>
                </c:pt>
                <c:pt idx="216">
                  <c:v>-1.04</c:v>
                </c:pt>
                <c:pt idx="217">
                  <c:v>-1.04</c:v>
                </c:pt>
                <c:pt idx="218">
                  <c:v>-1.04</c:v>
                </c:pt>
                <c:pt idx="219">
                  <c:v>-1.04</c:v>
                </c:pt>
                <c:pt idx="220">
                  <c:v>-1.05</c:v>
                </c:pt>
                <c:pt idx="221">
                  <c:v>-1.08</c:v>
                </c:pt>
                <c:pt idx="222">
                  <c:v>-1.1499999999999999</c:v>
                </c:pt>
                <c:pt idx="223">
                  <c:v>-1.23</c:v>
                </c:pt>
                <c:pt idx="224">
                  <c:v>-1.34</c:v>
                </c:pt>
                <c:pt idx="225">
                  <c:v>-1.48</c:v>
                </c:pt>
                <c:pt idx="226">
                  <c:v>-1.62</c:v>
                </c:pt>
                <c:pt idx="227">
                  <c:v>-1.78</c:v>
                </c:pt>
                <c:pt idx="228">
                  <c:v>-1.93</c:v>
                </c:pt>
                <c:pt idx="229">
                  <c:v>-2.0699999999999998</c:v>
                </c:pt>
                <c:pt idx="230">
                  <c:v>-2.27</c:v>
                </c:pt>
                <c:pt idx="231">
                  <c:v>-2.46</c:v>
                </c:pt>
                <c:pt idx="232">
                  <c:v>-2.64</c:v>
                </c:pt>
                <c:pt idx="233">
                  <c:v>-2.84</c:v>
                </c:pt>
                <c:pt idx="234">
                  <c:v>-3.07</c:v>
                </c:pt>
                <c:pt idx="235">
                  <c:v>-3.33</c:v>
                </c:pt>
                <c:pt idx="236">
                  <c:v>-3.62</c:v>
                </c:pt>
                <c:pt idx="237">
                  <c:v>-3.94</c:v>
                </c:pt>
                <c:pt idx="238">
                  <c:v>-4.28</c:v>
                </c:pt>
                <c:pt idx="239">
                  <c:v>-4.62</c:v>
                </c:pt>
                <c:pt idx="240">
                  <c:v>-4.9800000000000004</c:v>
                </c:pt>
                <c:pt idx="241">
                  <c:v>-5.35</c:v>
                </c:pt>
                <c:pt idx="242">
                  <c:v>-5.74</c:v>
                </c:pt>
                <c:pt idx="243">
                  <c:v>-6.17</c:v>
                </c:pt>
                <c:pt idx="244">
                  <c:v>-6.65</c:v>
                </c:pt>
                <c:pt idx="245">
                  <c:v>-7.15</c:v>
                </c:pt>
                <c:pt idx="246">
                  <c:v>-7.57</c:v>
                </c:pt>
                <c:pt idx="247">
                  <c:v>-7.95</c:v>
                </c:pt>
                <c:pt idx="248">
                  <c:v>-8.25</c:v>
                </c:pt>
                <c:pt idx="249">
                  <c:v>-8.5399999999999991</c:v>
                </c:pt>
                <c:pt idx="250">
                  <c:v>-8.81</c:v>
                </c:pt>
                <c:pt idx="251">
                  <c:v>-9.1199999999999992</c:v>
                </c:pt>
                <c:pt idx="252">
                  <c:v>-9.43</c:v>
                </c:pt>
                <c:pt idx="253">
                  <c:v>-9.81</c:v>
                </c:pt>
                <c:pt idx="254">
                  <c:v>-10.16</c:v>
                </c:pt>
                <c:pt idx="255">
                  <c:v>-10.61</c:v>
                </c:pt>
                <c:pt idx="256">
                  <c:v>-10.96</c:v>
                </c:pt>
                <c:pt idx="257">
                  <c:v>-11.37</c:v>
                </c:pt>
                <c:pt idx="258">
                  <c:v>-11.81</c:v>
                </c:pt>
                <c:pt idx="259">
                  <c:v>-12.22</c:v>
                </c:pt>
                <c:pt idx="260">
                  <c:v>-12.72</c:v>
                </c:pt>
                <c:pt idx="261">
                  <c:v>-13.16</c:v>
                </c:pt>
                <c:pt idx="262">
                  <c:v>-13.47</c:v>
                </c:pt>
                <c:pt idx="263">
                  <c:v>-13.7</c:v>
                </c:pt>
                <c:pt idx="264">
                  <c:v>-13.85</c:v>
                </c:pt>
                <c:pt idx="265">
                  <c:v>-14.11</c:v>
                </c:pt>
                <c:pt idx="266">
                  <c:v>-14.51</c:v>
                </c:pt>
                <c:pt idx="267">
                  <c:v>-15.05</c:v>
                </c:pt>
                <c:pt idx="268">
                  <c:v>-15.59</c:v>
                </c:pt>
                <c:pt idx="269">
                  <c:v>-16.190000000000001</c:v>
                </c:pt>
                <c:pt idx="270">
                  <c:v>-16.64</c:v>
                </c:pt>
                <c:pt idx="271">
                  <c:v>-16.89</c:v>
                </c:pt>
                <c:pt idx="272">
                  <c:v>-17.02</c:v>
                </c:pt>
                <c:pt idx="273">
                  <c:v>-17.059999999999999</c:v>
                </c:pt>
                <c:pt idx="274">
                  <c:v>-17.04</c:v>
                </c:pt>
                <c:pt idx="275">
                  <c:v>-17.010000000000002</c:v>
                </c:pt>
                <c:pt idx="276">
                  <c:v>-16.97</c:v>
                </c:pt>
                <c:pt idx="277">
                  <c:v>-17.010000000000002</c:v>
                </c:pt>
                <c:pt idx="278">
                  <c:v>-17</c:v>
                </c:pt>
                <c:pt idx="279">
                  <c:v>-17.05</c:v>
                </c:pt>
                <c:pt idx="280">
                  <c:v>-16.98</c:v>
                </c:pt>
                <c:pt idx="281">
                  <c:v>-17.079999999999998</c:v>
                </c:pt>
                <c:pt idx="282">
                  <c:v>-17.170000000000002</c:v>
                </c:pt>
                <c:pt idx="283">
                  <c:v>-17.27</c:v>
                </c:pt>
                <c:pt idx="284">
                  <c:v>-17.37</c:v>
                </c:pt>
                <c:pt idx="285">
                  <c:v>-17.510000000000002</c:v>
                </c:pt>
                <c:pt idx="286">
                  <c:v>-17.75</c:v>
                </c:pt>
                <c:pt idx="287">
                  <c:v>-18.05</c:v>
                </c:pt>
                <c:pt idx="288">
                  <c:v>-18.329999999999998</c:v>
                </c:pt>
                <c:pt idx="289">
                  <c:v>-18.670000000000002</c:v>
                </c:pt>
                <c:pt idx="290">
                  <c:v>-18.98</c:v>
                </c:pt>
                <c:pt idx="291">
                  <c:v>-19.29</c:v>
                </c:pt>
                <c:pt idx="292">
                  <c:v>-19.59</c:v>
                </c:pt>
                <c:pt idx="293">
                  <c:v>-19.809999999999999</c:v>
                </c:pt>
                <c:pt idx="294">
                  <c:v>-20.010000000000002</c:v>
                </c:pt>
                <c:pt idx="295">
                  <c:v>-20.239999999999998</c:v>
                </c:pt>
                <c:pt idx="296">
                  <c:v>-20.45</c:v>
                </c:pt>
                <c:pt idx="297">
                  <c:v>-20.66</c:v>
                </c:pt>
                <c:pt idx="298">
                  <c:v>-20.84</c:v>
                </c:pt>
                <c:pt idx="299">
                  <c:v>-21.16</c:v>
                </c:pt>
                <c:pt idx="300">
                  <c:v>-21.46</c:v>
                </c:pt>
                <c:pt idx="301">
                  <c:v>-21.71</c:v>
                </c:pt>
                <c:pt idx="302">
                  <c:v>-22.3</c:v>
                </c:pt>
                <c:pt idx="303">
                  <c:v>-23.04</c:v>
                </c:pt>
                <c:pt idx="304">
                  <c:v>-23.9</c:v>
                </c:pt>
                <c:pt idx="305">
                  <c:v>-25.25</c:v>
                </c:pt>
                <c:pt idx="306">
                  <c:v>-26.92</c:v>
                </c:pt>
                <c:pt idx="307">
                  <c:v>-29.24</c:v>
                </c:pt>
                <c:pt idx="308">
                  <c:v>-32.479999999999997</c:v>
                </c:pt>
                <c:pt idx="309">
                  <c:v>-35.200000000000003</c:v>
                </c:pt>
                <c:pt idx="310">
                  <c:v>-35.86</c:v>
                </c:pt>
                <c:pt idx="311">
                  <c:v>-34.4</c:v>
                </c:pt>
                <c:pt idx="312">
                  <c:v>-33.32</c:v>
                </c:pt>
                <c:pt idx="313">
                  <c:v>-33.28</c:v>
                </c:pt>
                <c:pt idx="314">
                  <c:v>-33.79</c:v>
                </c:pt>
                <c:pt idx="315">
                  <c:v>-34.32</c:v>
                </c:pt>
                <c:pt idx="316">
                  <c:v>-34.54</c:v>
                </c:pt>
                <c:pt idx="317">
                  <c:v>-33.729999999999997</c:v>
                </c:pt>
                <c:pt idx="318">
                  <c:v>-32.49</c:v>
                </c:pt>
                <c:pt idx="319">
                  <c:v>-31.24</c:v>
                </c:pt>
                <c:pt idx="320">
                  <c:v>-29.98</c:v>
                </c:pt>
                <c:pt idx="321">
                  <c:v>-29.03</c:v>
                </c:pt>
                <c:pt idx="322">
                  <c:v>-28.05</c:v>
                </c:pt>
                <c:pt idx="323">
                  <c:v>-27.46</c:v>
                </c:pt>
                <c:pt idx="324">
                  <c:v>-27.01</c:v>
                </c:pt>
                <c:pt idx="325">
                  <c:v>-26.9</c:v>
                </c:pt>
                <c:pt idx="326">
                  <c:v>-27.11</c:v>
                </c:pt>
                <c:pt idx="327">
                  <c:v>-27.6</c:v>
                </c:pt>
                <c:pt idx="328">
                  <c:v>-28.49</c:v>
                </c:pt>
                <c:pt idx="329">
                  <c:v>-29.24</c:v>
                </c:pt>
                <c:pt idx="330">
                  <c:v>-30.12</c:v>
                </c:pt>
                <c:pt idx="331">
                  <c:v>-30.43</c:v>
                </c:pt>
                <c:pt idx="332">
                  <c:v>-29.77</c:v>
                </c:pt>
                <c:pt idx="333">
                  <c:v>-28.88</c:v>
                </c:pt>
                <c:pt idx="334">
                  <c:v>-27.91</c:v>
                </c:pt>
                <c:pt idx="335">
                  <c:v>-26.81</c:v>
                </c:pt>
                <c:pt idx="336">
                  <c:v>-26.27</c:v>
                </c:pt>
                <c:pt idx="337">
                  <c:v>-25.87</c:v>
                </c:pt>
                <c:pt idx="338">
                  <c:v>-25.8</c:v>
                </c:pt>
                <c:pt idx="339">
                  <c:v>-26.1</c:v>
                </c:pt>
                <c:pt idx="340">
                  <c:v>-26.63</c:v>
                </c:pt>
                <c:pt idx="341">
                  <c:v>-27.07</c:v>
                </c:pt>
                <c:pt idx="342">
                  <c:v>-28.29</c:v>
                </c:pt>
                <c:pt idx="343">
                  <c:v>-29.62</c:v>
                </c:pt>
                <c:pt idx="344">
                  <c:v>-31.04</c:v>
                </c:pt>
                <c:pt idx="345">
                  <c:v>-32.69</c:v>
                </c:pt>
                <c:pt idx="346">
                  <c:v>-34.57</c:v>
                </c:pt>
                <c:pt idx="347">
                  <c:v>-36.299999999999997</c:v>
                </c:pt>
                <c:pt idx="348">
                  <c:v>-37.64</c:v>
                </c:pt>
                <c:pt idx="349">
                  <c:v>-38.74</c:v>
                </c:pt>
                <c:pt idx="350">
                  <c:v>-41</c:v>
                </c:pt>
                <c:pt idx="351">
                  <c:v>-40.909999999999997</c:v>
                </c:pt>
                <c:pt idx="352">
                  <c:v>-42.03</c:v>
                </c:pt>
                <c:pt idx="353">
                  <c:v>-40.61</c:v>
                </c:pt>
                <c:pt idx="354">
                  <c:v>-39.01</c:v>
                </c:pt>
                <c:pt idx="355">
                  <c:v>-36.659999999999997</c:v>
                </c:pt>
                <c:pt idx="356">
                  <c:v>-34.49</c:v>
                </c:pt>
                <c:pt idx="357">
                  <c:v>-32.07</c:v>
                </c:pt>
                <c:pt idx="358">
                  <c:v>-30.41</c:v>
                </c:pt>
                <c:pt idx="359">
                  <c:v>-28.96</c:v>
                </c:pt>
                <c:pt idx="360">
                  <c:v>-27.79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6-48AA-ADF4-D9F70FD33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593144"/>
        <c:axId val="743598064"/>
      </c:lineChart>
      <c:catAx>
        <c:axId val="743593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98064"/>
        <c:crosses val="autoZero"/>
        <c:auto val="1"/>
        <c:lblAlgn val="ctr"/>
        <c:lblOffset val="100"/>
        <c:noMultiLvlLbl val="0"/>
      </c:catAx>
      <c:valAx>
        <c:axId val="7435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9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all!$B$3:$B$363</c:f>
              <c:numCache>
                <c:formatCode>General</c:formatCode>
                <c:ptCount val="361"/>
                <c:pt idx="0">
                  <c:v>-32.880000000000003</c:v>
                </c:pt>
                <c:pt idx="1">
                  <c:v>-32.06</c:v>
                </c:pt>
                <c:pt idx="2">
                  <c:v>-31.28</c:v>
                </c:pt>
                <c:pt idx="3">
                  <c:v>-30.94</c:v>
                </c:pt>
                <c:pt idx="4">
                  <c:v>-30.93</c:v>
                </c:pt>
                <c:pt idx="5">
                  <c:v>-31.14</c:v>
                </c:pt>
                <c:pt idx="6">
                  <c:v>-31.45</c:v>
                </c:pt>
                <c:pt idx="7">
                  <c:v>-32.08</c:v>
                </c:pt>
                <c:pt idx="8">
                  <c:v>-32.78</c:v>
                </c:pt>
                <c:pt idx="9">
                  <c:v>-33.57</c:v>
                </c:pt>
                <c:pt idx="10">
                  <c:v>-34.49</c:v>
                </c:pt>
                <c:pt idx="11">
                  <c:v>-35.76</c:v>
                </c:pt>
                <c:pt idx="12">
                  <c:v>-37.090000000000003</c:v>
                </c:pt>
                <c:pt idx="13">
                  <c:v>-38.74</c:v>
                </c:pt>
                <c:pt idx="14">
                  <c:v>-40.4</c:v>
                </c:pt>
                <c:pt idx="15">
                  <c:v>-41.27</c:v>
                </c:pt>
                <c:pt idx="16">
                  <c:v>-41.09</c:v>
                </c:pt>
                <c:pt idx="17">
                  <c:v>-40.97</c:v>
                </c:pt>
                <c:pt idx="18">
                  <c:v>-40.340000000000003</c:v>
                </c:pt>
                <c:pt idx="19">
                  <c:v>-40.39</c:v>
                </c:pt>
                <c:pt idx="20">
                  <c:v>-40.47</c:v>
                </c:pt>
                <c:pt idx="21">
                  <c:v>-40.549999999999997</c:v>
                </c:pt>
                <c:pt idx="22">
                  <c:v>-41.01</c:v>
                </c:pt>
                <c:pt idx="23">
                  <c:v>-41.72</c:v>
                </c:pt>
                <c:pt idx="24">
                  <c:v>-41.77</c:v>
                </c:pt>
                <c:pt idx="25">
                  <c:v>-41.55</c:v>
                </c:pt>
                <c:pt idx="26">
                  <c:v>-41.61</c:v>
                </c:pt>
                <c:pt idx="27">
                  <c:v>-42.38</c:v>
                </c:pt>
                <c:pt idx="28">
                  <c:v>-43.37</c:v>
                </c:pt>
                <c:pt idx="29">
                  <c:v>-44.76</c:v>
                </c:pt>
                <c:pt idx="30">
                  <c:v>-46.45</c:v>
                </c:pt>
                <c:pt idx="31">
                  <c:v>-47.54</c:v>
                </c:pt>
                <c:pt idx="32">
                  <c:v>-49.07</c:v>
                </c:pt>
                <c:pt idx="33">
                  <c:v>-51.57</c:v>
                </c:pt>
                <c:pt idx="34">
                  <c:v>-50.86</c:v>
                </c:pt>
                <c:pt idx="35">
                  <c:v>-48.17</c:v>
                </c:pt>
                <c:pt idx="36">
                  <c:v>-44.25</c:v>
                </c:pt>
                <c:pt idx="37">
                  <c:v>-41.66</c:v>
                </c:pt>
                <c:pt idx="38">
                  <c:v>-39.53</c:v>
                </c:pt>
                <c:pt idx="39">
                  <c:v>-37.700000000000003</c:v>
                </c:pt>
                <c:pt idx="40">
                  <c:v>-36.42</c:v>
                </c:pt>
                <c:pt idx="41">
                  <c:v>-35.31</c:v>
                </c:pt>
                <c:pt idx="42">
                  <c:v>-34.86</c:v>
                </c:pt>
                <c:pt idx="43">
                  <c:v>-34.700000000000003</c:v>
                </c:pt>
                <c:pt idx="44">
                  <c:v>-35.270000000000003</c:v>
                </c:pt>
                <c:pt idx="45">
                  <c:v>-36.479999999999997</c:v>
                </c:pt>
                <c:pt idx="46">
                  <c:v>-38.53</c:v>
                </c:pt>
                <c:pt idx="47">
                  <c:v>-41.43</c:v>
                </c:pt>
                <c:pt idx="48">
                  <c:v>-43.04</c:v>
                </c:pt>
                <c:pt idx="49">
                  <c:v>-41.05</c:v>
                </c:pt>
                <c:pt idx="50">
                  <c:v>-38.04</c:v>
                </c:pt>
                <c:pt idx="51">
                  <c:v>-36</c:v>
                </c:pt>
                <c:pt idx="52">
                  <c:v>-34.840000000000003</c:v>
                </c:pt>
                <c:pt idx="53">
                  <c:v>-34.729999999999997</c:v>
                </c:pt>
                <c:pt idx="54">
                  <c:v>-35.479999999999997</c:v>
                </c:pt>
                <c:pt idx="55">
                  <c:v>-36.450000000000003</c:v>
                </c:pt>
                <c:pt idx="56">
                  <c:v>-36.409999999999997</c:v>
                </c:pt>
                <c:pt idx="57">
                  <c:v>-34.92</c:v>
                </c:pt>
                <c:pt idx="58">
                  <c:v>-32.92</c:v>
                </c:pt>
                <c:pt idx="59">
                  <c:v>-31.37</c:v>
                </c:pt>
                <c:pt idx="60">
                  <c:v>-30.51</c:v>
                </c:pt>
                <c:pt idx="61">
                  <c:v>-30.2</c:v>
                </c:pt>
                <c:pt idx="62">
                  <c:v>-30.41</c:v>
                </c:pt>
                <c:pt idx="63">
                  <c:v>-30.9</c:v>
                </c:pt>
                <c:pt idx="64">
                  <c:v>-31.7</c:v>
                </c:pt>
                <c:pt idx="65">
                  <c:v>-32.700000000000003</c:v>
                </c:pt>
                <c:pt idx="66">
                  <c:v>-34.049999999999997</c:v>
                </c:pt>
                <c:pt idx="67">
                  <c:v>-35.65</c:v>
                </c:pt>
                <c:pt idx="68">
                  <c:v>-36.97</c:v>
                </c:pt>
                <c:pt idx="69">
                  <c:v>-37.17</c:v>
                </c:pt>
                <c:pt idx="70">
                  <c:v>-36.03</c:v>
                </c:pt>
                <c:pt idx="71">
                  <c:v>-34.39</c:v>
                </c:pt>
                <c:pt idx="72">
                  <c:v>-33.340000000000003</c:v>
                </c:pt>
                <c:pt idx="73">
                  <c:v>-32.9</c:v>
                </c:pt>
                <c:pt idx="74">
                  <c:v>-33.32</c:v>
                </c:pt>
                <c:pt idx="75">
                  <c:v>-34.520000000000003</c:v>
                </c:pt>
                <c:pt idx="76">
                  <c:v>-36.14</c:v>
                </c:pt>
                <c:pt idx="77">
                  <c:v>-36.44</c:v>
                </c:pt>
                <c:pt idx="78">
                  <c:v>-34.549999999999997</c:v>
                </c:pt>
                <c:pt idx="79">
                  <c:v>-32.58</c:v>
                </c:pt>
                <c:pt idx="80">
                  <c:v>-30.88</c:v>
                </c:pt>
                <c:pt idx="81">
                  <c:v>-29.8</c:v>
                </c:pt>
                <c:pt idx="82">
                  <c:v>-29.21</c:v>
                </c:pt>
                <c:pt idx="83">
                  <c:v>-28.72</c:v>
                </c:pt>
                <c:pt idx="84">
                  <c:v>-28.46</c:v>
                </c:pt>
                <c:pt idx="85">
                  <c:v>-28.52</c:v>
                </c:pt>
                <c:pt idx="86">
                  <c:v>-29.01</c:v>
                </c:pt>
                <c:pt idx="87">
                  <c:v>-29.79</c:v>
                </c:pt>
                <c:pt idx="88">
                  <c:v>-30.43</c:v>
                </c:pt>
                <c:pt idx="89">
                  <c:v>-30.33</c:v>
                </c:pt>
                <c:pt idx="90">
                  <c:v>-29.5</c:v>
                </c:pt>
                <c:pt idx="91">
                  <c:v>-28.58</c:v>
                </c:pt>
                <c:pt idx="92">
                  <c:v>-27.87</c:v>
                </c:pt>
                <c:pt idx="93">
                  <c:v>-27.42</c:v>
                </c:pt>
                <c:pt idx="94">
                  <c:v>-27.2</c:v>
                </c:pt>
                <c:pt idx="95">
                  <c:v>-27.1</c:v>
                </c:pt>
                <c:pt idx="96">
                  <c:v>-26.85</c:v>
                </c:pt>
                <c:pt idx="97">
                  <c:v>-26.2</c:v>
                </c:pt>
                <c:pt idx="98">
                  <c:v>-25.07</c:v>
                </c:pt>
                <c:pt idx="99">
                  <c:v>-23.83</c:v>
                </c:pt>
                <c:pt idx="100">
                  <c:v>-22.75</c:v>
                </c:pt>
                <c:pt idx="101">
                  <c:v>-22.07</c:v>
                </c:pt>
                <c:pt idx="102">
                  <c:v>-21.72</c:v>
                </c:pt>
                <c:pt idx="103">
                  <c:v>-21.81</c:v>
                </c:pt>
                <c:pt idx="104">
                  <c:v>-22.02</c:v>
                </c:pt>
                <c:pt idx="105">
                  <c:v>-22.29</c:v>
                </c:pt>
                <c:pt idx="106">
                  <c:v>-22.54</c:v>
                </c:pt>
                <c:pt idx="107">
                  <c:v>-22.62</c:v>
                </c:pt>
                <c:pt idx="108">
                  <c:v>-22.67</c:v>
                </c:pt>
                <c:pt idx="109">
                  <c:v>-22.71</c:v>
                </c:pt>
                <c:pt idx="110">
                  <c:v>-22.84</c:v>
                </c:pt>
                <c:pt idx="111">
                  <c:v>-23</c:v>
                </c:pt>
                <c:pt idx="112">
                  <c:v>-23.02</c:v>
                </c:pt>
                <c:pt idx="113">
                  <c:v>-23</c:v>
                </c:pt>
                <c:pt idx="114">
                  <c:v>-22.89</c:v>
                </c:pt>
                <c:pt idx="115">
                  <c:v>-22.61</c:v>
                </c:pt>
                <c:pt idx="116">
                  <c:v>-22.29</c:v>
                </c:pt>
                <c:pt idx="117">
                  <c:v>-22.02</c:v>
                </c:pt>
                <c:pt idx="118">
                  <c:v>-21.8</c:v>
                </c:pt>
                <c:pt idx="119">
                  <c:v>-21.8</c:v>
                </c:pt>
                <c:pt idx="120">
                  <c:v>-21.97</c:v>
                </c:pt>
                <c:pt idx="121">
                  <c:v>-22.28</c:v>
                </c:pt>
                <c:pt idx="122">
                  <c:v>-22.78</c:v>
                </c:pt>
                <c:pt idx="123">
                  <c:v>-23.34</c:v>
                </c:pt>
                <c:pt idx="124">
                  <c:v>-23.97</c:v>
                </c:pt>
                <c:pt idx="125">
                  <c:v>-24.44</c:v>
                </c:pt>
                <c:pt idx="126">
                  <c:v>-24.71</c:v>
                </c:pt>
                <c:pt idx="127">
                  <c:v>-24.58</c:v>
                </c:pt>
                <c:pt idx="128">
                  <c:v>-24.08</c:v>
                </c:pt>
                <c:pt idx="129">
                  <c:v>-23.44</c:v>
                </c:pt>
                <c:pt idx="130">
                  <c:v>-22.64</c:v>
                </c:pt>
                <c:pt idx="131">
                  <c:v>-21.84</c:v>
                </c:pt>
                <c:pt idx="132">
                  <c:v>-21.06</c:v>
                </c:pt>
                <c:pt idx="133">
                  <c:v>-20.239999999999998</c:v>
                </c:pt>
                <c:pt idx="134">
                  <c:v>-19.39</c:v>
                </c:pt>
                <c:pt idx="135">
                  <c:v>-18.59</c:v>
                </c:pt>
                <c:pt idx="136">
                  <c:v>-17.8</c:v>
                </c:pt>
                <c:pt idx="137">
                  <c:v>-17.04</c:v>
                </c:pt>
                <c:pt idx="138">
                  <c:v>-16.329999999999998</c:v>
                </c:pt>
                <c:pt idx="139">
                  <c:v>-15.65</c:v>
                </c:pt>
                <c:pt idx="140">
                  <c:v>-15.03</c:v>
                </c:pt>
                <c:pt idx="141">
                  <c:v>-14.45</c:v>
                </c:pt>
                <c:pt idx="142">
                  <c:v>-13.93</c:v>
                </c:pt>
                <c:pt idx="143">
                  <c:v>-13.49</c:v>
                </c:pt>
                <c:pt idx="144">
                  <c:v>-13.16</c:v>
                </c:pt>
                <c:pt idx="145">
                  <c:v>-12.89</c:v>
                </c:pt>
                <c:pt idx="146">
                  <c:v>-12.74</c:v>
                </c:pt>
                <c:pt idx="147">
                  <c:v>-12.72</c:v>
                </c:pt>
                <c:pt idx="148">
                  <c:v>-12.84</c:v>
                </c:pt>
                <c:pt idx="149">
                  <c:v>-13.13</c:v>
                </c:pt>
                <c:pt idx="150">
                  <c:v>-13.64</c:v>
                </c:pt>
                <c:pt idx="151">
                  <c:v>-14.38</c:v>
                </c:pt>
                <c:pt idx="152">
                  <c:v>-15.39</c:v>
                </c:pt>
                <c:pt idx="153">
                  <c:v>-16.75</c:v>
                </c:pt>
                <c:pt idx="154">
                  <c:v>-18.64</c:v>
                </c:pt>
                <c:pt idx="155">
                  <c:v>-21.22</c:v>
                </c:pt>
                <c:pt idx="156">
                  <c:v>-24.79</c:v>
                </c:pt>
                <c:pt idx="157">
                  <c:v>-27.63</c:v>
                </c:pt>
                <c:pt idx="158">
                  <c:v>-24.43</c:v>
                </c:pt>
                <c:pt idx="159">
                  <c:v>-20.170000000000002</c:v>
                </c:pt>
                <c:pt idx="160">
                  <c:v>-16.850000000000001</c:v>
                </c:pt>
                <c:pt idx="161">
                  <c:v>-14.29</c:v>
                </c:pt>
                <c:pt idx="162">
                  <c:v>-12.13</c:v>
                </c:pt>
                <c:pt idx="163">
                  <c:v>-10.38</c:v>
                </c:pt>
                <c:pt idx="164">
                  <c:v>-8.8800000000000008</c:v>
                </c:pt>
                <c:pt idx="165">
                  <c:v>-7.6</c:v>
                </c:pt>
                <c:pt idx="166">
                  <c:v>-6.44</c:v>
                </c:pt>
                <c:pt idx="167">
                  <c:v>-5.44</c:v>
                </c:pt>
                <c:pt idx="168">
                  <c:v>-4.57</c:v>
                </c:pt>
                <c:pt idx="169">
                  <c:v>-3.8</c:v>
                </c:pt>
                <c:pt idx="170">
                  <c:v>-3.09</c:v>
                </c:pt>
                <c:pt idx="171">
                  <c:v>-2.48</c:v>
                </c:pt>
                <c:pt idx="172">
                  <c:v>-1.94</c:v>
                </c:pt>
                <c:pt idx="173">
                  <c:v>-1.47</c:v>
                </c:pt>
                <c:pt idx="174">
                  <c:v>-1.06</c:v>
                </c:pt>
                <c:pt idx="175">
                  <c:v>-0.72</c:v>
                </c:pt>
                <c:pt idx="176">
                  <c:v>-0.45</c:v>
                </c:pt>
                <c:pt idx="177">
                  <c:v>-0.24</c:v>
                </c:pt>
                <c:pt idx="178">
                  <c:v>-0.09</c:v>
                </c:pt>
                <c:pt idx="179">
                  <c:v>-0.01</c:v>
                </c:pt>
                <c:pt idx="180">
                  <c:v>0</c:v>
                </c:pt>
                <c:pt idx="181">
                  <c:v>-0.05</c:v>
                </c:pt>
                <c:pt idx="182">
                  <c:v>-0.17</c:v>
                </c:pt>
                <c:pt idx="183">
                  <c:v>-0.34</c:v>
                </c:pt>
                <c:pt idx="184">
                  <c:v>-0.59</c:v>
                </c:pt>
                <c:pt idx="185">
                  <c:v>-0.89</c:v>
                </c:pt>
                <c:pt idx="186">
                  <c:v>-1.27</c:v>
                </c:pt>
                <c:pt idx="187">
                  <c:v>-1.72</c:v>
                </c:pt>
                <c:pt idx="188">
                  <c:v>-2.2599999999999998</c:v>
                </c:pt>
                <c:pt idx="189">
                  <c:v>-2.87</c:v>
                </c:pt>
                <c:pt idx="190">
                  <c:v>-3.61</c:v>
                </c:pt>
                <c:pt idx="191">
                  <c:v>-4.43</c:v>
                </c:pt>
                <c:pt idx="192">
                  <c:v>-5.37</c:v>
                </c:pt>
                <c:pt idx="193">
                  <c:v>-6.4</c:v>
                </c:pt>
                <c:pt idx="194">
                  <c:v>-7.65</c:v>
                </c:pt>
                <c:pt idx="195">
                  <c:v>-9.09</c:v>
                </c:pt>
                <c:pt idx="196">
                  <c:v>-10.86</c:v>
                </c:pt>
                <c:pt idx="197">
                  <c:v>-12.93</c:v>
                </c:pt>
                <c:pt idx="198">
                  <c:v>-15.69</c:v>
                </c:pt>
                <c:pt idx="199">
                  <c:v>-19.309999999999999</c:v>
                </c:pt>
                <c:pt idx="200">
                  <c:v>-24.46</c:v>
                </c:pt>
                <c:pt idx="201">
                  <c:v>-27.67</c:v>
                </c:pt>
                <c:pt idx="202">
                  <c:v>-22.82</c:v>
                </c:pt>
                <c:pt idx="203">
                  <c:v>-18.989999999999998</c:v>
                </c:pt>
                <c:pt idx="204">
                  <c:v>-16.420000000000002</c:v>
                </c:pt>
                <c:pt idx="205">
                  <c:v>-14.61</c:v>
                </c:pt>
                <c:pt idx="206">
                  <c:v>-13.23</c:v>
                </c:pt>
                <c:pt idx="207">
                  <c:v>-12.2</c:v>
                </c:pt>
                <c:pt idx="208">
                  <c:v>-11.44</c:v>
                </c:pt>
                <c:pt idx="209">
                  <c:v>-10.86</c:v>
                </c:pt>
                <c:pt idx="210">
                  <c:v>-10.44</c:v>
                </c:pt>
                <c:pt idx="211">
                  <c:v>-10.199999999999999</c:v>
                </c:pt>
                <c:pt idx="212">
                  <c:v>-10.07</c:v>
                </c:pt>
                <c:pt idx="213">
                  <c:v>-10.08</c:v>
                </c:pt>
                <c:pt idx="214">
                  <c:v>-10.18</c:v>
                </c:pt>
                <c:pt idx="215">
                  <c:v>-10.4</c:v>
                </c:pt>
                <c:pt idx="216">
                  <c:v>-10.77</c:v>
                </c:pt>
                <c:pt idx="217">
                  <c:v>-11.21</c:v>
                </c:pt>
                <c:pt idx="218">
                  <c:v>-11.81</c:v>
                </c:pt>
                <c:pt idx="219">
                  <c:v>-12.48</c:v>
                </c:pt>
                <c:pt idx="220">
                  <c:v>-13.24</c:v>
                </c:pt>
                <c:pt idx="221">
                  <c:v>-14.12</c:v>
                </c:pt>
                <c:pt idx="222">
                  <c:v>-15.1</c:v>
                </c:pt>
                <c:pt idx="223">
                  <c:v>-16.149999999999999</c:v>
                </c:pt>
                <c:pt idx="224">
                  <c:v>-17.28</c:v>
                </c:pt>
                <c:pt idx="225">
                  <c:v>-18.54</c:v>
                </c:pt>
                <c:pt idx="226">
                  <c:v>-20.03</c:v>
                </c:pt>
                <c:pt idx="227">
                  <c:v>-21.73</c:v>
                </c:pt>
                <c:pt idx="228">
                  <c:v>-23.65</c:v>
                </c:pt>
                <c:pt idx="229">
                  <c:v>-25.53</c:v>
                </c:pt>
                <c:pt idx="230">
                  <c:v>-27.17</c:v>
                </c:pt>
                <c:pt idx="231">
                  <c:v>-28.07</c:v>
                </c:pt>
                <c:pt idx="232">
                  <c:v>-28.16</c:v>
                </c:pt>
                <c:pt idx="233">
                  <c:v>-27.89</c:v>
                </c:pt>
                <c:pt idx="234">
                  <c:v>-27.76</c:v>
                </c:pt>
                <c:pt idx="235">
                  <c:v>-27.54</c:v>
                </c:pt>
                <c:pt idx="236">
                  <c:v>-26.96</c:v>
                </c:pt>
                <c:pt idx="237">
                  <c:v>-26.21</c:v>
                </c:pt>
                <c:pt idx="238">
                  <c:v>-25.4</c:v>
                </c:pt>
                <c:pt idx="239">
                  <c:v>-24.64</c:v>
                </c:pt>
                <c:pt idx="240">
                  <c:v>-24.02</c:v>
                </c:pt>
                <c:pt idx="241">
                  <c:v>-23.6</c:v>
                </c:pt>
                <c:pt idx="242">
                  <c:v>-23.26</c:v>
                </c:pt>
                <c:pt idx="243">
                  <c:v>-23.05</c:v>
                </c:pt>
                <c:pt idx="244">
                  <c:v>-22.84</c:v>
                </c:pt>
                <c:pt idx="245">
                  <c:v>-22.63</c:v>
                </c:pt>
                <c:pt idx="246">
                  <c:v>-22.38</c:v>
                </c:pt>
                <c:pt idx="247">
                  <c:v>-22.17</c:v>
                </c:pt>
                <c:pt idx="248">
                  <c:v>-22.06</c:v>
                </c:pt>
                <c:pt idx="249">
                  <c:v>-22.07</c:v>
                </c:pt>
                <c:pt idx="250">
                  <c:v>-22.25</c:v>
                </c:pt>
                <c:pt idx="251">
                  <c:v>-22.51</c:v>
                </c:pt>
                <c:pt idx="252">
                  <c:v>-22.64</c:v>
                </c:pt>
                <c:pt idx="253">
                  <c:v>-22.66</c:v>
                </c:pt>
                <c:pt idx="254">
                  <c:v>-22.53</c:v>
                </c:pt>
                <c:pt idx="255">
                  <c:v>-22.3</c:v>
                </c:pt>
                <c:pt idx="256">
                  <c:v>-22.11</c:v>
                </c:pt>
                <c:pt idx="257">
                  <c:v>-21.95</c:v>
                </c:pt>
                <c:pt idx="258">
                  <c:v>-21.96</c:v>
                </c:pt>
                <c:pt idx="259">
                  <c:v>-22.06</c:v>
                </c:pt>
                <c:pt idx="260">
                  <c:v>-22.12</c:v>
                </c:pt>
                <c:pt idx="261">
                  <c:v>-22.09</c:v>
                </c:pt>
                <c:pt idx="262">
                  <c:v>-22.02</c:v>
                </c:pt>
                <c:pt idx="263">
                  <c:v>-22.04</c:v>
                </c:pt>
                <c:pt idx="264">
                  <c:v>-22.21</c:v>
                </c:pt>
                <c:pt idx="265">
                  <c:v>-22.7</c:v>
                </c:pt>
                <c:pt idx="266">
                  <c:v>-23.61</c:v>
                </c:pt>
                <c:pt idx="267">
                  <c:v>-24.86</c:v>
                </c:pt>
                <c:pt idx="268">
                  <c:v>-26.39</c:v>
                </c:pt>
                <c:pt idx="269">
                  <c:v>-27.8</c:v>
                </c:pt>
                <c:pt idx="270">
                  <c:v>-28.35</c:v>
                </c:pt>
                <c:pt idx="271">
                  <c:v>-27.67</c:v>
                </c:pt>
                <c:pt idx="272">
                  <c:v>-26.59</c:v>
                </c:pt>
                <c:pt idx="273">
                  <c:v>-25.58</c:v>
                </c:pt>
                <c:pt idx="274">
                  <c:v>-24.81</c:v>
                </c:pt>
                <c:pt idx="275">
                  <c:v>-24.34</c:v>
                </c:pt>
                <c:pt idx="276">
                  <c:v>-24.07</c:v>
                </c:pt>
                <c:pt idx="277">
                  <c:v>-24</c:v>
                </c:pt>
                <c:pt idx="278">
                  <c:v>-24.08</c:v>
                </c:pt>
                <c:pt idx="279">
                  <c:v>-24.15</c:v>
                </c:pt>
                <c:pt idx="280">
                  <c:v>-24.25</c:v>
                </c:pt>
                <c:pt idx="281">
                  <c:v>-24.38</c:v>
                </c:pt>
                <c:pt idx="282">
                  <c:v>-24.52</c:v>
                </c:pt>
                <c:pt idx="283">
                  <c:v>-24.8</c:v>
                </c:pt>
                <c:pt idx="284">
                  <c:v>-25.23</c:v>
                </c:pt>
                <c:pt idx="285">
                  <c:v>-25.79</c:v>
                </c:pt>
                <c:pt idx="286">
                  <c:v>-26.4</c:v>
                </c:pt>
                <c:pt idx="287">
                  <c:v>-26.98</c:v>
                </c:pt>
                <c:pt idx="288">
                  <c:v>-27.49</c:v>
                </c:pt>
                <c:pt idx="289">
                  <c:v>-27.82</c:v>
                </c:pt>
                <c:pt idx="290">
                  <c:v>-28.13</c:v>
                </c:pt>
                <c:pt idx="291">
                  <c:v>-28.44</c:v>
                </c:pt>
                <c:pt idx="292">
                  <c:v>-28.88</c:v>
                </c:pt>
                <c:pt idx="293">
                  <c:v>-29.35</c:v>
                </c:pt>
                <c:pt idx="294">
                  <c:v>-30.03</c:v>
                </c:pt>
                <c:pt idx="295">
                  <c:v>-30.67</c:v>
                </c:pt>
                <c:pt idx="296">
                  <c:v>-31.37</c:v>
                </c:pt>
                <c:pt idx="297">
                  <c:v>-31.73</c:v>
                </c:pt>
                <c:pt idx="298">
                  <c:v>-31.56</c:v>
                </c:pt>
                <c:pt idx="299">
                  <c:v>-30.95</c:v>
                </c:pt>
                <c:pt idx="300">
                  <c:v>-30.26</c:v>
                </c:pt>
                <c:pt idx="301">
                  <c:v>-29.87</c:v>
                </c:pt>
                <c:pt idx="302">
                  <c:v>-29.92</c:v>
                </c:pt>
                <c:pt idx="303">
                  <c:v>-30.17</c:v>
                </c:pt>
                <c:pt idx="304">
                  <c:v>-30.9</c:v>
                </c:pt>
                <c:pt idx="305">
                  <c:v>-31.86</c:v>
                </c:pt>
                <c:pt idx="306">
                  <c:v>-32.93</c:v>
                </c:pt>
                <c:pt idx="307">
                  <c:v>-33.57</c:v>
                </c:pt>
                <c:pt idx="308">
                  <c:v>-33.869999999999997</c:v>
                </c:pt>
                <c:pt idx="309">
                  <c:v>-33.619999999999997</c:v>
                </c:pt>
                <c:pt idx="310">
                  <c:v>-33.08</c:v>
                </c:pt>
                <c:pt idx="311">
                  <c:v>-32.76</c:v>
                </c:pt>
                <c:pt idx="312">
                  <c:v>-32.74</c:v>
                </c:pt>
                <c:pt idx="313">
                  <c:v>-33.44</c:v>
                </c:pt>
                <c:pt idx="314">
                  <c:v>-34.94</c:v>
                </c:pt>
                <c:pt idx="315">
                  <c:v>-37.4</c:v>
                </c:pt>
                <c:pt idx="316">
                  <c:v>-40.700000000000003</c:v>
                </c:pt>
                <c:pt idx="317">
                  <c:v>-39.99</c:v>
                </c:pt>
                <c:pt idx="318">
                  <c:v>-35.869999999999997</c:v>
                </c:pt>
                <c:pt idx="319">
                  <c:v>-32.71</c:v>
                </c:pt>
                <c:pt idx="320">
                  <c:v>-30.68</c:v>
                </c:pt>
                <c:pt idx="321">
                  <c:v>-29.41</c:v>
                </c:pt>
                <c:pt idx="322">
                  <c:v>-28.58</c:v>
                </c:pt>
                <c:pt idx="323">
                  <c:v>-28.2</c:v>
                </c:pt>
                <c:pt idx="324">
                  <c:v>-28.09</c:v>
                </c:pt>
                <c:pt idx="325">
                  <c:v>-28.23</c:v>
                </c:pt>
                <c:pt idx="326">
                  <c:v>-28.65</c:v>
                </c:pt>
                <c:pt idx="327">
                  <c:v>-29.27</c:v>
                </c:pt>
                <c:pt idx="328">
                  <c:v>-30.19</c:v>
                </c:pt>
                <c:pt idx="329">
                  <c:v>-31.29</c:v>
                </c:pt>
                <c:pt idx="330">
                  <c:v>-32.49</c:v>
                </c:pt>
                <c:pt idx="331">
                  <c:v>-33.69</c:v>
                </c:pt>
                <c:pt idx="332">
                  <c:v>-34.42</c:v>
                </c:pt>
                <c:pt idx="333">
                  <c:v>-35.049999999999997</c:v>
                </c:pt>
                <c:pt idx="334">
                  <c:v>-34.33</c:v>
                </c:pt>
                <c:pt idx="335">
                  <c:v>-33.619999999999997</c:v>
                </c:pt>
                <c:pt idx="336">
                  <c:v>-32.83</c:v>
                </c:pt>
                <c:pt idx="337">
                  <c:v>-32.229999999999997</c:v>
                </c:pt>
                <c:pt idx="338">
                  <c:v>-31.74</c:v>
                </c:pt>
                <c:pt idx="339">
                  <c:v>-31.57</c:v>
                </c:pt>
                <c:pt idx="340">
                  <c:v>-31.91</c:v>
                </c:pt>
                <c:pt idx="341">
                  <c:v>-32.39</c:v>
                </c:pt>
                <c:pt idx="342">
                  <c:v>-32.97</c:v>
                </c:pt>
                <c:pt idx="343">
                  <c:v>-33.9</c:v>
                </c:pt>
                <c:pt idx="344">
                  <c:v>-35.06</c:v>
                </c:pt>
                <c:pt idx="345">
                  <c:v>-36.520000000000003</c:v>
                </c:pt>
                <c:pt idx="346">
                  <c:v>-38.4</c:v>
                </c:pt>
                <c:pt idx="347">
                  <c:v>-42.7</c:v>
                </c:pt>
                <c:pt idx="348">
                  <c:v>-44.02</c:v>
                </c:pt>
                <c:pt idx="349">
                  <c:v>-46.46</c:v>
                </c:pt>
                <c:pt idx="350">
                  <c:v>-49.63</c:v>
                </c:pt>
                <c:pt idx="351">
                  <c:v>-52.52</c:v>
                </c:pt>
                <c:pt idx="352">
                  <c:v>-52.49</c:v>
                </c:pt>
                <c:pt idx="353">
                  <c:v>-47.75</c:v>
                </c:pt>
                <c:pt idx="354">
                  <c:v>-43.5</c:v>
                </c:pt>
                <c:pt idx="355">
                  <c:v>-39.85</c:v>
                </c:pt>
                <c:pt idx="356">
                  <c:v>-37.28</c:v>
                </c:pt>
                <c:pt idx="357">
                  <c:v>-35.229999999999997</c:v>
                </c:pt>
                <c:pt idx="358">
                  <c:v>-33.53</c:v>
                </c:pt>
                <c:pt idx="359">
                  <c:v>-32.28</c:v>
                </c:pt>
                <c:pt idx="360">
                  <c:v>-31.08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D0-4AA6-8932-E49E975CA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104992"/>
        <c:axId val="759105648"/>
      </c:lineChart>
      <c:catAx>
        <c:axId val="75910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05648"/>
        <c:crosses val="autoZero"/>
        <c:auto val="1"/>
        <c:lblAlgn val="ctr"/>
        <c:lblOffset val="100"/>
        <c:noMultiLvlLbl val="0"/>
      </c:catAx>
      <c:valAx>
        <c:axId val="75910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0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</a:t>
            </a:r>
            <a:r>
              <a:rPr lang="en-US" baseline="0"/>
              <a:t> Degree Steering - </a:t>
            </a:r>
            <a:r>
              <a:rPr lang="en-US"/>
              <a:t>Radiation</a:t>
            </a:r>
            <a:r>
              <a:rPr lang="en-US" baseline="0"/>
              <a:t> Pattern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H_sum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results!$C$2:$C$413</c:f>
              <c:numCache>
                <c:formatCode>General</c:formatCode>
                <c:ptCount val="412"/>
                <c:pt idx="0">
                  <c:v>-58.350760857320985</c:v>
                </c:pt>
                <c:pt idx="1">
                  <c:v>-57.544082277824138</c:v>
                </c:pt>
                <c:pt idx="2">
                  <c:v>-57.081072553378043</c:v>
                </c:pt>
                <c:pt idx="3">
                  <c:v>-56.871571061325511</c:v>
                </c:pt>
                <c:pt idx="4">
                  <c:v>-56.886789014498703</c:v>
                </c:pt>
                <c:pt idx="5">
                  <c:v>-56.997228336220047</c:v>
                </c:pt>
                <c:pt idx="6">
                  <c:v>-57.887579223370771</c:v>
                </c:pt>
                <c:pt idx="7">
                  <c:v>-58.513255901084108</c:v>
                </c:pt>
                <c:pt idx="8">
                  <c:v>-59.382739291794202</c:v>
                </c:pt>
                <c:pt idx="9">
                  <c:v>-60.45143758713315</c:v>
                </c:pt>
                <c:pt idx="10">
                  <c:v>-61.895446425799989</c:v>
                </c:pt>
                <c:pt idx="11">
                  <c:v>-63.200680557635238</c:v>
                </c:pt>
                <c:pt idx="12">
                  <c:v>-65.033195208812103</c:v>
                </c:pt>
                <c:pt idx="13">
                  <c:v>-66.861178341893051</c:v>
                </c:pt>
                <c:pt idx="14">
                  <c:v>-67.820187708395551</c:v>
                </c:pt>
                <c:pt idx="15">
                  <c:v>-67.620739713853965</c:v>
                </c:pt>
                <c:pt idx="16">
                  <c:v>-67.106450485795619</c:v>
                </c:pt>
                <c:pt idx="17">
                  <c:v>-67.706147183652803</c:v>
                </c:pt>
                <c:pt idx="18">
                  <c:v>-67.506925863181124</c:v>
                </c:pt>
                <c:pt idx="19">
                  <c:v>-67.540496556141946</c:v>
                </c:pt>
                <c:pt idx="20">
                  <c:v>-67.956445353784531</c:v>
                </c:pt>
                <c:pt idx="21">
                  <c:v>-68.55659876197987</c:v>
                </c:pt>
                <c:pt idx="22">
                  <c:v>-68.343131689288413</c:v>
                </c:pt>
                <c:pt idx="23">
                  <c:v>-68.142608893428786</c:v>
                </c:pt>
                <c:pt idx="24">
                  <c:v>-67.254202925686059</c:v>
                </c:pt>
                <c:pt idx="25">
                  <c:v>-66.52258663662866</c:v>
                </c:pt>
                <c:pt idx="26">
                  <c:v>-65.932251572849722</c:v>
                </c:pt>
                <c:pt idx="27">
                  <c:v>-65.288676605569378</c:v>
                </c:pt>
                <c:pt idx="28">
                  <c:v>-65.32729610769708</c:v>
                </c:pt>
                <c:pt idx="29">
                  <c:v>-65.398863779084039</c:v>
                </c:pt>
                <c:pt idx="30">
                  <c:v>-65.412486172023378</c:v>
                </c:pt>
                <c:pt idx="31">
                  <c:v>-66.430435196631834</c:v>
                </c:pt>
                <c:pt idx="32">
                  <c:v>-67.016976289552503</c:v>
                </c:pt>
                <c:pt idx="33">
                  <c:v>-68.263219020496052</c:v>
                </c:pt>
                <c:pt idx="34">
                  <c:v>-70.462336712908979</c:v>
                </c:pt>
                <c:pt idx="35">
                  <c:v>-73.911755351251685</c:v>
                </c:pt>
                <c:pt idx="36">
                  <c:v>-82.049013263745309</c:v>
                </c:pt>
                <c:pt idx="37">
                  <c:v>-75.738944679113501</c:v>
                </c:pt>
                <c:pt idx="38">
                  <c:v>-70.826282685826968</c:v>
                </c:pt>
                <c:pt idx="39">
                  <c:v>-67.029564074824904</c:v>
                </c:pt>
                <c:pt idx="40">
                  <c:v>-64.896966923707453</c:v>
                </c:pt>
                <c:pt idx="41">
                  <c:v>-63.648839206081348</c:v>
                </c:pt>
                <c:pt idx="42">
                  <c:v>-62.588414362315781</c:v>
                </c:pt>
                <c:pt idx="43">
                  <c:v>-62.278373372152878</c:v>
                </c:pt>
                <c:pt idx="44">
                  <c:v>-62.623979650571968</c:v>
                </c:pt>
                <c:pt idx="45">
                  <c:v>-63.69592784366241</c:v>
                </c:pt>
                <c:pt idx="46">
                  <c:v>-65.06037279365232</c:v>
                </c:pt>
                <c:pt idx="47">
                  <c:v>-66.807876186481877</c:v>
                </c:pt>
                <c:pt idx="48">
                  <c:v>-67.846622471217813</c:v>
                </c:pt>
                <c:pt idx="49">
                  <c:v>-66.913640364331258</c:v>
                </c:pt>
                <c:pt idx="50">
                  <c:v>-65.222395672234953</c:v>
                </c:pt>
                <c:pt idx="51">
                  <c:v>-63.734962518461693</c:v>
                </c:pt>
                <c:pt idx="52">
                  <c:v>-62.92438392689305</c:v>
                </c:pt>
                <c:pt idx="53">
                  <c:v>-63.305807372265051</c:v>
                </c:pt>
                <c:pt idx="54">
                  <c:v>-65.299251576458232</c:v>
                </c:pt>
                <c:pt idx="55">
                  <c:v>-68.671793871152317</c:v>
                </c:pt>
                <c:pt idx="56">
                  <c:v>-69.811065025943222</c:v>
                </c:pt>
                <c:pt idx="57">
                  <c:v>-66.202661901948517</c:v>
                </c:pt>
                <c:pt idx="58">
                  <c:v>-62.191318023544753</c:v>
                </c:pt>
                <c:pt idx="59">
                  <c:v>-60.008194186518551</c:v>
                </c:pt>
                <c:pt idx="60">
                  <c:v>-58.959462178321893</c:v>
                </c:pt>
                <c:pt idx="61">
                  <c:v>-58.633619256196035</c:v>
                </c:pt>
                <c:pt idx="62">
                  <c:v>-58.700869187860398</c:v>
                </c:pt>
                <c:pt idx="63">
                  <c:v>-59.400121065643702</c:v>
                </c:pt>
                <c:pt idx="64">
                  <c:v>-60.016150074717352</c:v>
                </c:pt>
                <c:pt idx="65">
                  <c:v>-60.885231833495993</c:v>
                </c:pt>
                <c:pt idx="66">
                  <c:v>-62.617040121585745</c:v>
                </c:pt>
                <c:pt idx="67">
                  <c:v>-64.64698390202247</c:v>
                </c:pt>
                <c:pt idx="68">
                  <c:v>-65.516745449795351</c:v>
                </c:pt>
                <c:pt idx="69">
                  <c:v>-64.455676374946009</c:v>
                </c:pt>
                <c:pt idx="70">
                  <c:v>-62.442469992469391</c:v>
                </c:pt>
                <c:pt idx="71">
                  <c:v>-60.678887486723994</c:v>
                </c:pt>
                <c:pt idx="72">
                  <c:v>-59.64330063109724</c:v>
                </c:pt>
                <c:pt idx="73">
                  <c:v>-59.326697974897307</c:v>
                </c:pt>
                <c:pt idx="74">
                  <c:v>-59.824487836829178</c:v>
                </c:pt>
                <c:pt idx="75">
                  <c:v>-61.241970992957597</c:v>
                </c:pt>
                <c:pt idx="76">
                  <c:v>-62.730342915989269</c:v>
                </c:pt>
                <c:pt idx="77">
                  <c:v>-63.030513954738517</c:v>
                </c:pt>
                <c:pt idx="78">
                  <c:v>-60.923041999938633</c:v>
                </c:pt>
                <c:pt idx="79">
                  <c:v>-58.662829064981672</c:v>
                </c:pt>
                <c:pt idx="80">
                  <c:v>-56.831461702664868</c:v>
                </c:pt>
                <c:pt idx="81">
                  <c:v>-55.719648369852131</c:v>
                </c:pt>
                <c:pt idx="82">
                  <c:v>-54.946848101820166</c:v>
                </c:pt>
                <c:pt idx="83">
                  <c:v>-54.324461383724781</c:v>
                </c:pt>
                <c:pt idx="84">
                  <c:v>-54.103489890206589</c:v>
                </c:pt>
                <c:pt idx="85">
                  <c:v>-54.071483462583615</c:v>
                </c:pt>
                <c:pt idx="86">
                  <c:v>-54.340308635901344</c:v>
                </c:pt>
                <c:pt idx="87">
                  <c:v>-55.054609713036939</c:v>
                </c:pt>
                <c:pt idx="88">
                  <c:v>-55.972975974834497</c:v>
                </c:pt>
                <c:pt idx="89">
                  <c:v>-56.315217638216133</c:v>
                </c:pt>
                <c:pt idx="90">
                  <c:v>-56.209517913812384</c:v>
                </c:pt>
                <c:pt idx="91">
                  <c:v>-55.565416451832625</c:v>
                </c:pt>
                <c:pt idx="92">
                  <c:v>-55.101769889222595</c:v>
                </c:pt>
                <c:pt idx="93">
                  <c:v>-54.852723680207063</c:v>
                </c:pt>
                <c:pt idx="94">
                  <c:v>-54.655150157952619</c:v>
                </c:pt>
                <c:pt idx="95">
                  <c:v>-54.423174297142083</c:v>
                </c:pt>
                <c:pt idx="96">
                  <c:v>-54.071672421578157</c:v>
                </c:pt>
                <c:pt idx="97">
                  <c:v>-53.076468911209702</c:v>
                </c:pt>
                <c:pt idx="98">
                  <c:v>-51.57386046266523</c:v>
                </c:pt>
                <c:pt idx="99">
                  <c:v>-50.217946658065017</c:v>
                </c:pt>
                <c:pt idx="100">
                  <c:v>-49.15724410021673</c:v>
                </c:pt>
                <c:pt idx="101">
                  <c:v>-48.394244366521306</c:v>
                </c:pt>
                <c:pt idx="102">
                  <c:v>-48.130773362934264</c:v>
                </c:pt>
                <c:pt idx="103">
                  <c:v>-48.31826899656329</c:v>
                </c:pt>
                <c:pt idx="104">
                  <c:v>-48.620659339514404</c:v>
                </c:pt>
                <c:pt idx="105">
                  <c:v>-49.073158131368437</c:v>
                </c:pt>
                <c:pt idx="106">
                  <c:v>-49.478709132647353</c:v>
                </c:pt>
                <c:pt idx="107">
                  <c:v>-49.649115026683297</c:v>
                </c:pt>
                <c:pt idx="108">
                  <c:v>-49.782076957635688</c:v>
                </c:pt>
                <c:pt idx="109">
                  <c:v>-49.842035142570154</c:v>
                </c:pt>
                <c:pt idx="110">
                  <c:v>-50.010742874162311</c:v>
                </c:pt>
                <c:pt idx="111">
                  <c:v>-50.044568290891114</c:v>
                </c:pt>
                <c:pt idx="112">
                  <c:v>-50.197728973406228</c:v>
                </c:pt>
                <c:pt idx="113">
                  <c:v>-50.287715280930868</c:v>
                </c:pt>
                <c:pt idx="114">
                  <c:v>-50.419966547027656</c:v>
                </c:pt>
                <c:pt idx="115">
                  <c:v>-50.244516603801024</c:v>
                </c:pt>
                <c:pt idx="116">
                  <c:v>-50.169513253287981</c:v>
                </c:pt>
                <c:pt idx="117">
                  <c:v>-50.245183435171228</c:v>
                </c:pt>
                <c:pt idx="118">
                  <c:v>-50.598707886781177</c:v>
                </c:pt>
                <c:pt idx="119">
                  <c:v>-51.031510839085293</c:v>
                </c:pt>
                <c:pt idx="120">
                  <c:v>-51.958150963905112</c:v>
                </c:pt>
                <c:pt idx="121">
                  <c:v>-52.961820527654908</c:v>
                </c:pt>
                <c:pt idx="122">
                  <c:v>-54.449751465432456</c:v>
                </c:pt>
                <c:pt idx="123">
                  <c:v>-56.101410110727066</c:v>
                </c:pt>
                <c:pt idx="124">
                  <c:v>-57.699126531604307</c:v>
                </c:pt>
                <c:pt idx="125">
                  <c:v>-58.911129757332134</c:v>
                </c:pt>
                <c:pt idx="126">
                  <c:v>-59.773822141554248</c:v>
                </c:pt>
                <c:pt idx="127">
                  <c:v>-61.521628378934359</c:v>
                </c:pt>
                <c:pt idx="128">
                  <c:v>-62.543131605143643</c:v>
                </c:pt>
                <c:pt idx="129">
                  <c:v>-60.805831890372716</c:v>
                </c:pt>
                <c:pt idx="130">
                  <c:v>-57.356432399963744</c:v>
                </c:pt>
                <c:pt idx="131">
                  <c:v>-54.75372626111028</c:v>
                </c:pt>
                <c:pt idx="132">
                  <c:v>-52.322743720357785</c:v>
                </c:pt>
                <c:pt idx="133">
                  <c:v>-50.499791393621649</c:v>
                </c:pt>
                <c:pt idx="134">
                  <c:v>-49.025000810323583</c:v>
                </c:pt>
                <c:pt idx="135">
                  <c:v>-47.834208811430379</c:v>
                </c:pt>
                <c:pt idx="136">
                  <c:v>-46.763742477153102</c:v>
                </c:pt>
                <c:pt idx="137">
                  <c:v>-45.929659676246416</c:v>
                </c:pt>
                <c:pt idx="138">
                  <c:v>-44.940730005879615</c:v>
                </c:pt>
                <c:pt idx="139">
                  <c:v>-43.964585366505617</c:v>
                </c:pt>
                <c:pt idx="140">
                  <c:v>-43.152167282705769</c:v>
                </c:pt>
                <c:pt idx="141">
                  <c:v>-42.419289252224779</c:v>
                </c:pt>
                <c:pt idx="142">
                  <c:v>-41.77961616714181</c:v>
                </c:pt>
                <c:pt idx="143">
                  <c:v>-41.252388376716105</c:v>
                </c:pt>
                <c:pt idx="144">
                  <c:v>-40.842933961374555</c:v>
                </c:pt>
                <c:pt idx="145">
                  <c:v>-40.486427743161741</c:v>
                </c:pt>
                <c:pt idx="146">
                  <c:v>-40.303242858469439</c:v>
                </c:pt>
                <c:pt idx="147">
                  <c:v>-40.325932413544919</c:v>
                </c:pt>
                <c:pt idx="148">
                  <c:v>-40.39296602623152</c:v>
                </c:pt>
                <c:pt idx="149">
                  <c:v>-40.719285566573689</c:v>
                </c:pt>
                <c:pt idx="150">
                  <c:v>-41.292642169790867</c:v>
                </c:pt>
                <c:pt idx="151">
                  <c:v>-42.055871434222851</c:v>
                </c:pt>
                <c:pt idx="152">
                  <c:v>-43.12873665009343</c:v>
                </c:pt>
                <c:pt idx="153">
                  <c:v>-44.646650836336477</c:v>
                </c:pt>
                <c:pt idx="154">
                  <c:v>-46.958032002456576</c:v>
                </c:pt>
                <c:pt idx="155">
                  <c:v>-50.530564502956906</c:v>
                </c:pt>
                <c:pt idx="156">
                  <c:v>-57.713427995570186</c:v>
                </c:pt>
                <c:pt idx="157">
                  <c:v>-66.12253577533528</c:v>
                </c:pt>
                <c:pt idx="158">
                  <c:v>-51.864452940154486</c:v>
                </c:pt>
                <c:pt idx="159">
                  <c:v>-46.462764330156823</c:v>
                </c:pt>
                <c:pt idx="160">
                  <c:v>-43.148796865807384</c:v>
                </c:pt>
                <c:pt idx="161">
                  <c:v>-40.53010814242829</c:v>
                </c:pt>
                <c:pt idx="162">
                  <c:v>-38.454989836170412</c:v>
                </c:pt>
                <c:pt idx="163">
                  <c:v>-36.707560593722221</c:v>
                </c:pt>
                <c:pt idx="164">
                  <c:v>-35.274214023184115</c:v>
                </c:pt>
                <c:pt idx="165">
                  <c:v>-33.978281956958917</c:v>
                </c:pt>
                <c:pt idx="166">
                  <c:v>-32.87107483310708</c:v>
                </c:pt>
                <c:pt idx="167">
                  <c:v>-31.896672568532249</c:v>
                </c:pt>
                <c:pt idx="168">
                  <c:v>-31.022383033106991</c:v>
                </c:pt>
                <c:pt idx="169">
                  <c:v>-30.24773937441411</c:v>
                </c:pt>
                <c:pt idx="170">
                  <c:v>-29.567764866687099</c:v>
                </c:pt>
                <c:pt idx="171">
                  <c:v>-28.929691794665025</c:v>
                </c:pt>
                <c:pt idx="172">
                  <c:v>-28.413411377419884</c:v>
                </c:pt>
                <c:pt idx="173">
                  <c:v>-27.926691375229467</c:v>
                </c:pt>
                <c:pt idx="174">
                  <c:v>-27.522001612742891</c:v>
                </c:pt>
                <c:pt idx="175">
                  <c:v>-27.165290121584896</c:v>
                </c:pt>
                <c:pt idx="176">
                  <c:v>-26.887372879359013</c:v>
                </c:pt>
                <c:pt idx="177">
                  <c:v>-26.66741019759289</c:v>
                </c:pt>
                <c:pt idx="178">
                  <c:v>-26.503927986988781</c:v>
                </c:pt>
                <c:pt idx="179">
                  <c:v>-26.411421026550812</c:v>
                </c:pt>
                <c:pt idx="180">
                  <c:v>-26.380104150976283</c:v>
                </c:pt>
                <c:pt idx="181">
                  <c:v>-26.414495936875753</c:v>
                </c:pt>
                <c:pt idx="182">
                  <c:v>-26.508719475567837</c:v>
                </c:pt>
                <c:pt idx="183">
                  <c:v>-26.66654869814117</c:v>
                </c:pt>
                <c:pt idx="184">
                  <c:v>-26.879979288219857</c:v>
                </c:pt>
                <c:pt idx="185">
                  <c:v>-27.158192217437715</c:v>
                </c:pt>
                <c:pt idx="186">
                  <c:v>-27.500663362517422</c:v>
                </c:pt>
                <c:pt idx="187">
                  <c:v>-27.920330335706577</c:v>
                </c:pt>
                <c:pt idx="188">
                  <c:v>-28.381686724411466</c:v>
                </c:pt>
                <c:pt idx="189">
                  <c:v>-28.953681831433293</c:v>
                </c:pt>
                <c:pt idx="190">
                  <c:v>-29.619380548851755</c:v>
                </c:pt>
                <c:pt idx="191">
                  <c:v>-30.410427151304798</c:v>
                </c:pt>
                <c:pt idx="192">
                  <c:v>-31.230592436959114</c:v>
                </c:pt>
                <c:pt idx="193">
                  <c:v>-32.180649606904382</c:v>
                </c:pt>
                <c:pt idx="194">
                  <c:v>-33.220541941397471</c:v>
                </c:pt>
                <c:pt idx="195">
                  <c:v>-34.55115195595576</c:v>
                </c:pt>
                <c:pt idx="196">
                  <c:v>-35.803473546713619</c:v>
                </c:pt>
                <c:pt idx="197">
                  <c:v>-37.654093330565722</c:v>
                </c:pt>
                <c:pt idx="198">
                  <c:v>-39.677221616911112</c:v>
                </c:pt>
                <c:pt idx="199">
                  <c:v>-42.132003551960509</c:v>
                </c:pt>
                <c:pt idx="200">
                  <c:v>-45.594395695273057</c:v>
                </c:pt>
                <c:pt idx="201">
                  <c:v>-50.832106972411459</c:v>
                </c:pt>
                <c:pt idx="202">
                  <c:v>-60.455667588907716</c:v>
                </c:pt>
                <c:pt idx="203">
                  <c:v>-54.837698440069929</c:v>
                </c:pt>
                <c:pt idx="204">
                  <c:v>-48.875280998742745</c:v>
                </c:pt>
                <c:pt idx="205">
                  <c:v>-45.551776568637116</c:v>
                </c:pt>
                <c:pt idx="206">
                  <c:v>-43.278289846410203</c:v>
                </c:pt>
                <c:pt idx="207">
                  <c:v>-41.809060688774096</c:v>
                </c:pt>
                <c:pt idx="208">
                  <c:v>-40.727612097180511</c:v>
                </c:pt>
                <c:pt idx="209">
                  <c:v>-39.875651637868245</c:v>
                </c:pt>
                <c:pt idx="210">
                  <c:v>-39.310066772893791</c:v>
                </c:pt>
                <c:pt idx="211">
                  <c:v>-38.862039241496326</c:v>
                </c:pt>
                <c:pt idx="212">
                  <c:v>-38.610208696547573</c:v>
                </c:pt>
                <c:pt idx="213">
                  <c:v>-38.530745492658347</c:v>
                </c:pt>
                <c:pt idx="214">
                  <c:v>-38.589518907249129</c:v>
                </c:pt>
                <c:pt idx="215">
                  <c:v>-38.778622260961157</c:v>
                </c:pt>
                <c:pt idx="216">
                  <c:v>-39.157806141120531</c:v>
                </c:pt>
                <c:pt idx="217">
                  <c:v>-39.614873669949908</c:v>
                </c:pt>
                <c:pt idx="218">
                  <c:v>-40.195103286390257</c:v>
                </c:pt>
                <c:pt idx="219">
                  <c:v>-40.97098104397125</c:v>
                </c:pt>
                <c:pt idx="220">
                  <c:v>-41.694279686453434</c:v>
                </c:pt>
                <c:pt idx="221">
                  <c:v>-42.725528773543161</c:v>
                </c:pt>
                <c:pt idx="222">
                  <c:v>-43.791751734755699</c:v>
                </c:pt>
                <c:pt idx="223">
                  <c:v>-44.954308955626416</c:v>
                </c:pt>
                <c:pt idx="224">
                  <c:v>-46.108680221739419</c:v>
                </c:pt>
                <c:pt idx="225">
                  <c:v>-47.517447613679742</c:v>
                </c:pt>
                <c:pt idx="226">
                  <c:v>-49.159164922932952</c:v>
                </c:pt>
                <c:pt idx="227">
                  <c:v>-50.756913402777485</c:v>
                </c:pt>
                <c:pt idx="228">
                  <c:v>-52.577317856538698</c:v>
                </c:pt>
                <c:pt idx="229">
                  <c:v>-54.35604642776849</c:v>
                </c:pt>
                <c:pt idx="230">
                  <c:v>-56.13661562693477</c:v>
                </c:pt>
                <c:pt idx="231">
                  <c:v>-57.385914224887607</c:v>
                </c:pt>
                <c:pt idx="232">
                  <c:v>-57.681123945091947</c:v>
                </c:pt>
                <c:pt idx="233">
                  <c:v>-57.182037563282407</c:v>
                </c:pt>
                <c:pt idx="234">
                  <c:v>-56.281608939751663</c:v>
                </c:pt>
                <c:pt idx="235">
                  <c:v>-55.077754159638658</c:v>
                </c:pt>
                <c:pt idx="236">
                  <c:v>-53.799790107058286</c:v>
                </c:pt>
                <c:pt idx="237">
                  <c:v>-52.586176324015582</c:v>
                </c:pt>
                <c:pt idx="238">
                  <c:v>-51.342226759083552</c:v>
                </c:pt>
                <c:pt idx="239">
                  <c:v>-50.506786365995538</c:v>
                </c:pt>
                <c:pt idx="240">
                  <c:v>-49.92519277450252</c:v>
                </c:pt>
                <c:pt idx="241">
                  <c:v>-49.372851498057607</c:v>
                </c:pt>
                <c:pt idx="242">
                  <c:v>-49.089383352205672</c:v>
                </c:pt>
                <c:pt idx="243">
                  <c:v>-48.933247204058532</c:v>
                </c:pt>
                <c:pt idx="244">
                  <c:v>-48.670538667868477</c:v>
                </c:pt>
                <c:pt idx="245">
                  <c:v>-48.598872924080972</c:v>
                </c:pt>
                <c:pt idx="246">
                  <c:v>-48.535063083223761</c:v>
                </c:pt>
                <c:pt idx="247">
                  <c:v>-48.573355642305046</c:v>
                </c:pt>
                <c:pt idx="248">
                  <c:v>-48.739543793106591</c:v>
                </c:pt>
                <c:pt idx="249">
                  <c:v>-48.936701724411151</c:v>
                </c:pt>
                <c:pt idx="250">
                  <c:v>-49.214731819667499</c:v>
                </c:pt>
                <c:pt idx="251">
                  <c:v>-49.394402365580845</c:v>
                </c:pt>
                <c:pt idx="252">
                  <c:v>-49.56519782519409</c:v>
                </c:pt>
                <c:pt idx="253">
                  <c:v>-49.657289382295609</c:v>
                </c:pt>
                <c:pt idx="254">
                  <c:v>-49.598454924547035</c:v>
                </c:pt>
                <c:pt idx="255">
                  <c:v>-49.468711377304821</c:v>
                </c:pt>
                <c:pt idx="256">
                  <c:v>-49.221510864221969</c:v>
                </c:pt>
                <c:pt idx="257">
                  <c:v>-49.035833419789583</c:v>
                </c:pt>
                <c:pt idx="258">
                  <c:v>-48.937509967367461</c:v>
                </c:pt>
                <c:pt idx="259">
                  <c:v>-48.93056384675404</c:v>
                </c:pt>
                <c:pt idx="260">
                  <c:v>-48.911308386884599</c:v>
                </c:pt>
                <c:pt idx="261">
                  <c:v>-48.854693843546698</c:v>
                </c:pt>
                <c:pt idx="262">
                  <c:v>-48.72037789295193</c:v>
                </c:pt>
                <c:pt idx="263">
                  <c:v>-48.615760785750275</c:v>
                </c:pt>
                <c:pt idx="264">
                  <c:v>-48.758738808487138</c:v>
                </c:pt>
                <c:pt idx="265">
                  <c:v>-49.301034774505716</c:v>
                </c:pt>
                <c:pt idx="266">
                  <c:v>-50.140748878339217</c:v>
                </c:pt>
                <c:pt idx="267">
                  <c:v>-51.371245271405989</c:v>
                </c:pt>
                <c:pt idx="268">
                  <c:v>-52.990629490990457</c:v>
                </c:pt>
                <c:pt idx="269">
                  <c:v>-54.794316046762439</c:v>
                </c:pt>
                <c:pt idx="270">
                  <c:v>-55.578535700610338</c:v>
                </c:pt>
                <c:pt idx="271">
                  <c:v>-55.048633021177281</c:v>
                </c:pt>
                <c:pt idx="272">
                  <c:v>-53.901006432572501</c:v>
                </c:pt>
                <c:pt idx="273">
                  <c:v>-52.577878590231933</c:v>
                </c:pt>
                <c:pt idx="274">
                  <c:v>-51.657552753766254</c:v>
                </c:pt>
                <c:pt idx="275">
                  <c:v>-51.136383427648511</c:v>
                </c:pt>
                <c:pt idx="276">
                  <c:v>-50.746433643983138</c:v>
                </c:pt>
                <c:pt idx="277">
                  <c:v>-50.713144992834962</c:v>
                </c:pt>
                <c:pt idx="278">
                  <c:v>-50.672344217086206</c:v>
                </c:pt>
                <c:pt idx="279">
                  <c:v>-50.759705532578536</c:v>
                </c:pt>
                <c:pt idx="280">
                  <c:v>-50.712596541224862</c:v>
                </c:pt>
                <c:pt idx="281">
                  <c:v>-50.709313616167215</c:v>
                </c:pt>
                <c:pt idx="282">
                  <c:v>-50.844067794826273</c:v>
                </c:pt>
                <c:pt idx="283">
                  <c:v>-51.087823547842788</c:v>
                </c:pt>
                <c:pt idx="284">
                  <c:v>-51.444236976931009</c:v>
                </c:pt>
                <c:pt idx="285">
                  <c:v>-51.878458029553556</c:v>
                </c:pt>
                <c:pt idx="286">
                  <c:v>-52.409065839370513</c:v>
                </c:pt>
                <c:pt idx="287">
                  <c:v>-52.971785464649905</c:v>
                </c:pt>
                <c:pt idx="288">
                  <c:v>-53.290994253258859</c:v>
                </c:pt>
                <c:pt idx="289">
                  <c:v>-53.543788465691875</c:v>
                </c:pt>
                <c:pt idx="290">
                  <c:v>-53.927341347659109</c:v>
                </c:pt>
                <c:pt idx="291">
                  <c:v>-54.380013040345112</c:v>
                </c:pt>
                <c:pt idx="292">
                  <c:v>-55.029397100255359</c:v>
                </c:pt>
                <c:pt idx="293">
                  <c:v>-55.870746711189753</c:v>
                </c:pt>
                <c:pt idx="294">
                  <c:v>-56.794831533635836</c:v>
                </c:pt>
                <c:pt idx="295">
                  <c:v>-57.831265828037246</c:v>
                </c:pt>
                <c:pt idx="296">
                  <c:v>-58.650946298774386</c:v>
                </c:pt>
                <c:pt idx="297">
                  <c:v>-59.005558590428393</c:v>
                </c:pt>
                <c:pt idx="298">
                  <c:v>-58.512744720856759</c:v>
                </c:pt>
                <c:pt idx="299">
                  <c:v>-57.582082741948852</c:v>
                </c:pt>
                <c:pt idx="300">
                  <c:v>-56.66010826668284</c:v>
                </c:pt>
                <c:pt idx="301">
                  <c:v>-56.020131730098733</c:v>
                </c:pt>
                <c:pt idx="302">
                  <c:v>-55.799243427697107</c:v>
                </c:pt>
                <c:pt idx="303">
                  <c:v>-55.898636540665009</c:v>
                </c:pt>
                <c:pt idx="304">
                  <c:v>-56.177064643260962</c:v>
                </c:pt>
                <c:pt idx="305">
                  <c:v>-56.730273098377879</c:v>
                </c:pt>
                <c:pt idx="306">
                  <c:v>-57.411848253184786</c:v>
                </c:pt>
                <c:pt idx="307">
                  <c:v>-57.837317177730576</c:v>
                </c:pt>
                <c:pt idx="308">
                  <c:v>-57.808407643130835</c:v>
                </c:pt>
                <c:pt idx="309">
                  <c:v>-57.874964589431499</c:v>
                </c:pt>
                <c:pt idx="310">
                  <c:v>-57.365156380852909</c:v>
                </c:pt>
                <c:pt idx="311">
                  <c:v>-56.942193375768859</c:v>
                </c:pt>
                <c:pt idx="312">
                  <c:v>-56.850989114398011</c:v>
                </c:pt>
                <c:pt idx="313">
                  <c:v>-57.190969756438513</c:v>
                </c:pt>
                <c:pt idx="314">
                  <c:v>-58.142610073450058</c:v>
                </c:pt>
                <c:pt idx="315">
                  <c:v>-59.306270264479778</c:v>
                </c:pt>
                <c:pt idx="316">
                  <c:v>-60.532074001301751</c:v>
                </c:pt>
                <c:pt idx="317">
                  <c:v>-61.142243607046105</c:v>
                </c:pt>
                <c:pt idx="318">
                  <c:v>-60.168975641620428</c:v>
                </c:pt>
                <c:pt idx="319">
                  <c:v>-58.315966224576954</c:v>
                </c:pt>
                <c:pt idx="320">
                  <c:v>-56.477317567867871</c:v>
                </c:pt>
                <c:pt idx="321">
                  <c:v>-55.329783221309718</c:v>
                </c:pt>
                <c:pt idx="322">
                  <c:v>-54.459476495331344</c:v>
                </c:pt>
                <c:pt idx="323">
                  <c:v>-54.185777312403793</c:v>
                </c:pt>
                <c:pt idx="324">
                  <c:v>-53.935601539098016</c:v>
                </c:pt>
                <c:pt idx="325">
                  <c:v>-53.994719354464195</c:v>
                </c:pt>
                <c:pt idx="326">
                  <c:v>-54.320850656235685</c:v>
                </c:pt>
                <c:pt idx="327">
                  <c:v>-54.852383809322156</c:v>
                </c:pt>
                <c:pt idx="328">
                  <c:v>-55.433356850905525</c:v>
                </c:pt>
                <c:pt idx="329">
                  <c:v>-56.367236180508812</c:v>
                </c:pt>
                <c:pt idx="330">
                  <c:v>-57.281821937783803</c:v>
                </c:pt>
                <c:pt idx="331">
                  <c:v>-58.019558711508083</c:v>
                </c:pt>
                <c:pt idx="332">
                  <c:v>-58.687758872189733</c:v>
                </c:pt>
                <c:pt idx="333">
                  <c:v>-58.577645087808854</c:v>
                </c:pt>
                <c:pt idx="334">
                  <c:v>-58.339409020173072</c:v>
                </c:pt>
                <c:pt idx="335">
                  <c:v>-58.005085070596856</c:v>
                </c:pt>
                <c:pt idx="336">
                  <c:v>-57.313852249934087</c:v>
                </c:pt>
                <c:pt idx="337">
                  <c:v>-56.681906429468896</c:v>
                </c:pt>
                <c:pt idx="338">
                  <c:v>-56.566038199204144</c:v>
                </c:pt>
                <c:pt idx="339">
                  <c:v>-56.567723142181194</c:v>
                </c:pt>
                <c:pt idx="340">
                  <c:v>-56.893377090173075</c:v>
                </c:pt>
                <c:pt idx="341">
                  <c:v>-57.281863183344015</c:v>
                </c:pt>
                <c:pt idx="342">
                  <c:v>-57.786088599046693</c:v>
                </c:pt>
                <c:pt idx="343">
                  <c:v>-58.499138350719676</c:v>
                </c:pt>
                <c:pt idx="344">
                  <c:v>-59.459506345857164</c:v>
                </c:pt>
                <c:pt idx="345">
                  <c:v>-60.429382751240468</c:v>
                </c:pt>
                <c:pt idx="346">
                  <c:v>-62.086944197070643</c:v>
                </c:pt>
                <c:pt idx="347">
                  <c:v>-63.816198119858882</c:v>
                </c:pt>
                <c:pt idx="348">
                  <c:v>-65.039019964490947</c:v>
                </c:pt>
                <c:pt idx="349">
                  <c:v>-66.28176190411412</c:v>
                </c:pt>
                <c:pt idx="350">
                  <c:v>-67.380741926187312</c:v>
                </c:pt>
                <c:pt idx="351">
                  <c:v>-68.804963507314056</c:v>
                </c:pt>
                <c:pt idx="352">
                  <c:v>-69.315309691764611</c:v>
                </c:pt>
                <c:pt idx="353">
                  <c:v>-69.367877567219821</c:v>
                </c:pt>
                <c:pt idx="354">
                  <c:v>-67.534766235762518</c:v>
                </c:pt>
                <c:pt idx="355">
                  <c:v>-65.29798336920949</c:v>
                </c:pt>
                <c:pt idx="356">
                  <c:v>-63.426162742174704</c:v>
                </c:pt>
                <c:pt idx="357">
                  <c:v>-61.37852174745867</c:v>
                </c:pt>
                <c:pt idx="358">
                  <c:v>-59.859784212680424</c:v>
                </c:pt>
                <c:pt idx="359">
                  <c:v>-58.426720965559326</c:v>
                </c:pt>
                <c:pt idx="360">
                  <c:v>-57.416942598545013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8-4768-8E29-3993F1051040}"/>
            </c:ext>
          </c:extLst>
        </c:ser>
        <c:ser>
          <c:idx val="2"/>
          <c:order val="1"/>
          <c:tx>
            <c:v>V_sum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results!$F$2:$F$362</c:f>
              <c:numCache>
                <c:formatCode>General</c:formatCode>
                <c:ptCount val="361"/>
                <c:pt idx="0">
                  <c:v>-58.755122770867189</c:v>
                </c:pt>
                <c:pt idx="1">
                  <c:v>-57.852954400927096</c:v>
                </c:pt>
                <c:pt idx="2">
                  <c:v>-57.358514162812824</c:v>
                </c:pt>
                <c:pt idx="3">
                  <c:v>-56.895782419923229</c:v>
                </c:pt>
                <c:pt idx="4">
                  <c:v>-56.850399036319921</c:v>
                </c:pt>
                <c:pt idx="5">
                  <c:v>-57.031853008937659</c:v>
                </c:pt>
                <c:pt idx="6">
                  <c:v>-57.473296273198429</c:v>
                </c:pt>
                <c:pt idx="7">
                  <c:v>-58.31121058601105</c:v>
                </c:pt>
                <c:pt idx="8">
                  <c:v>-58.968750338047542</c:v>
                </c:pt>
                <c:pt idx="9">
                  <c:v>-60.087085455233066</c:v>
                </c:pt>
                <c:pt idx="10">
                  <c:v>-61.238645696103056</c:v>
                </c:pt>
                <c:pt idx="11">
                  <c:v>-62.620886990918827</c:v>
                </c:pt>
                <c:pt idx="12">
                  <c:v>-64.221246348490212</c:v>
                </c:pt>
                <c:pt idx="13">
                  <c:v>-66.036123001023299</c:v>
                </c:pt>
                <c:pt idx="14">
                  <c:v>-68.09334421697919</c:v>
                </c:pt>
                <c:pt idx="15">
                  <c:v>-68.664610904826418</c:v>
                </c:pt>
                <c:pt idx="16">
                  <c:v>-68.750200665131132</c:v>
                </c:pt>
                <c:pt idx="17">
                  <c:v>-69.081799668007392</c:v>
                </c:pt>
                <c:pt idx="18">
                  <c:v>-67.846168418321881</c:v>
                </c:pt>
                <c:pt idx="19">
                  <c:v>-67.896112426166269</c:v>
                </c:pt>
                <c:pt idx="20">
                  <c:v>-67.539537151716701</c:v>
                </c:pt>
                <c:pt idx="21">
                  <c:v>-68.205703944474664</c:v>
                </c:pt>
                <c:pt idx="22">
                  <c:v>-68.587186541019449</c:v>
                </c:pt>
                <c:pt idx="23">
                  <c:v>-69.198032948967068</c:v>
                </c:pt>
                <c:pt idx="24">
                  <c:v>-68.673587758814975</c:v>
                </c:pt>
                <c:pt idx="25">
                  <c:v>-67.854776666799125</c:v>
                </c:pt>
                <c:pt idx="26">
                  <c:v>-67.451711439363365</c:v>
                </c:pt>
                <c:pt idx="27">
                  <c:v>-67.470791139164035</c:v>
                </c:pt>
                <c:pt idx="28">
                  <c:v>-67.659694613800909</c:v>
                </c:pt>
                <c:pt idx="29">
                  <c:v>-68.280507678224723</c:v>
                </c:pt>
                <c:pt idx="30">
                  <c:v>-68.758865352969778</c:v>
                </c:pt>
                <c:pt idx="31">
                  <c:v>-69.410300427534864</c:v>
                </c:pt>
                <c:pt idx="32">
                  <c:v>-70.375011824579346</c:v>
                </c:pt>
                <c:pt idx="33">
                  <c:v>-72.402937848051664</c:v>
                </c:pt>
                <c:pt idx="34">
                  <c:v>-73.88753596455652</c:v>
                </c:pt>
                <c:pt idx="35">
                  <c:v>-77.024985895371358</c:v>
                </c:pt>
                <c:pt idx="36">
                  <c:v>-74.422690758085949</c:v>
                </c:pt>
                <c:pt idx="37">
                  <c:v>-69.841137436439965</c:v>
                </c:pt>
                <c:pt idx="38">
                  <c:v>-67.301014295387944</c:v>
                </c:pt>
                <c:pt idx="39">
                  <c:v>-65.066035234352526</c:v>
                </c:pt>
                <c:pt idx="40">
                  <c:v>-63.350869732511555</c:v>
                </c:pt>
                <c:pt idx="41">
                  <c:v>-62.273098888292537</c:v>
                </c:pt>
                <c:pt idx="42">
                  <c:v>-61.827063116913841</c:v>
                </c:pt>
                <c:pt idx="43">
                  <c:v>-61.743223093651174</c:v>
                </c:pt>
                <c:pt idx="44">
                  <c:v>-62.317018940222283</c:v>
                </c:pt>
                <c:pt idx="45">
                  <c:v>-63.495907800727039</c:v>
                </c:pt>
                <c:pt idx="46">
                  <c:v>-65.378897767795635</c:v>
                </c:pt>
                <c:pt idx="47">
                  <c:v>-68.623433088626214</c:v>
                </c:pt>
                <c:pt idx="48">
                  <c:v>-71.2771254779461</c:v>
                </c:pt>
                <c:pt idx="49">
                  <c:v>-69.170509524735436</c:v>
                </c:pt>
                <c:pt idx="50">
                  <c:v>-66.018758968804207</c:v>
                </c:pt>
                <c:pt idx="51">
                  <c:v>-63.73114327835863</c:v>
                </c:pt>
                <c:pt idx="52">
                  <c:v>-62.536113907992821</c:v>
                </c:pt>
                <c:pt idx="53">
                  <c:v>-62.70956947069871</c:v>
                </c:pt>
                <c:pt idx="54">
                  <c:v>-63.855970148241369</c:v>
                </c:pt>
                <c:pt idx="55">
                  <c:v>-66.490160655708593</c:v>
                </c:pt>
                <c:pt idx="56">
                  <c:v>-68.169326982457349</c:v>
                </c:pt>
                <c:pt idx="57">
                  <c:v>-66.172755035656664</c:v>
                </c:pt>
                <c:pt idx="58">
                  <c:v>-62.878776966009738</c:v>
                </c:pt>
                <c:pt idx="59">
                  <c:v>-61.025123294359091</c:v>
                </c:pt>
                <c:pt idx="60">
                  <c:v>-59.681231304434462</c:v>
                </c:pt>
                <c:pt idx="61">
                  <c:v>-59.208789108642215</c:v>
                </c:pt>
                <c:pt idx="62">
                  <c:v>-59.342824782966616</c:v>
                </c:pt>
                <c:pt idx="63">
                  <c:v>-59.544563280745805</c:v>
                </c:pt>
                <c:pt idx="64">
                  <c:v>-60.12792104228906</c:v>
                </c:pt>
                <c:pt idx="65">
                  <c:v>-60.759487254702194</c:v>
                </c:pt>
                <c:pt idx="66">
                  <c:v>-61.846038906610737</c:v>
                </c:pt>
                <c:pt idx="67">
                  <c:v>-63.348629935462682</c:v>
                </c:pt>
                <c:pt idx="68">
                  <c:v>-64.052087728801396</c:v>
                </c:pt>
                <c:pt idx="69">
                  <c:v>-64.374019789751557</c:v>
                </c:pt>
                <c:pt idx="70">
                  <c:v>-62.756511707883064</c:v>
                </c:pt>
                <c:pt idx="71">
                  <c:v>-61.593810458019355</c:v>
                </c:pt>
                <c:pt idx="72">
                  <c:v>-60.845190039107877</c:v>
                </c:pt>
                <c:pt idx="73">
                  <c:v>-60.786439813226814</c:v>
                </c:pt>
                <c:pt idx="74">
                  <c:v>-61.644850661438959</c:v>
                </c:pt>
                <c:pt idx="75">
                  <c:v>-63.651327362849806</c:v>
                </c:pt>
                <c:pt idx="76">
                  <c:v>-65.237216983512781</c:v>
                </c:pt>
                <c:pt idx="77">
                  <c:v>-63.032642154435166</c:v>
                </c:pt>
                <c:pt idx="78">
                  <c:v>-60.175015125378664</c:v>
                </c:pt>
                <c:pt idx="79">
                  <c:v>-57.59165332988951</c:v>
                </c:pt>
                <c:pt idx="80">
                  <c:v>-55.909730423869917</c:v>
                </c:pt>
                <c:pt idx="81">
                  <c:v>-54.801576328545011</c:v>
                </c:pt>
                <c:pt idx="82">
                  <c:v>-54.03398290960908</c:v>
                </c:pt>
                <c:pt idx="83">
                  <c:v>-53.652912422089031</c:v>
                </c:pt>
                <c:pt idx="84">
                  <c:v>-53.527306668143851</c:v>
                </c:pt>
                <c:pt idx="85">
                  <c:v>-53.845432521222811</c:v>
                </c:pt>
                <c:pt idx="86">
                  <c:v>-54.447522122180764</c:v>
                </c:pt>
                <c:pt idx="87">
                  <c:v>-55.557881629209021</c:v>
                </c:pt>
                <c:pt idx="88">
                  <c:v>-56.530740867000219</c:v>
                </c:pt>
                <c:pt idx="89">
                  <c:v>-57.125060461388976</c:v>
                </c:pt>
                <c:pt idx="90">
                  <c:v>-56.733142169437436</c:v>
                </c:pt>
                <c:pt idx="91">
                  <c:v>-56.012313671701989</c:v>
                </c:pt>
                <c:pt idx="92">
                  <c:v>-55.14321825864711</c:v>
                </c:pt>
                <c:pt idx="93">
                  <c:v>-54.855532647379881</c:v>
                </c:pt>
                <c:pt idx="94">
                  <c:v>-54.625624198825093</c:v>
                </c:pt>
                <c:pt idx="95">
                  <c:v>-54.424238979355628</c:v>
                </c:pt>
                <c:pt idx="96">
                  <c:v>-53.954045490591689</c:v>
                </c:pt>
                <c:pt idx="97">
                  <c:v>-53.00348017868086</c:v>
                </c:pt>
                <c:pt idx="98">
                  <c:v>-51.580875179803137</c:v>
                </c:pt>
                <c:pt idx="99">
                  <c:v>-50.269111542079862</c:v>
                </c:pt>
                <c:pt idx="100">
                  <c:v>-49.192433311855751</c:v>
                </c:pt>
                <c:pt idx="101">
                  <c:v>-48.469695456264176</c:v>
                </c:pt>
                <c:pt idx="102">
                  <c:v>-48.156509637938989</c:v>
                </c:pt>
                <c:pt idx="103">
                  <c:v>-48.313215673905781</c:v>
                </c:pt>
                <c:pt idx="104">
                  <c:v>-48.598135565479211</c:v>
                </c:pt>
                <c:pt idx="105">
                  <c:v>-49.073643365638596</c:v>
                </c:pt>
                <c:pt idx="106">
                  <c:v>-49.37048914445073</c:v>
                </c:pt>
                <c:pt idx="107">
                  <c:v>-49.526726815058865</c:v>
                </c:pt>
                <c:pt idx="108">
                  <c:v>-49.548466217827723</c:v>
                </c:pt>
                <c:pt idx="109">
                  <c:v>-49.56909904524997</c:v>
                </c:pt>
                <c:pt idx="110">
                  <c:v>-49.779442706107389</c:v>
                </c:pt>
                <c:pt idx="111">
                  <c:v>-49.938470463969395</c:v>
                </c:pt>
                <c:pt idx="112">
                  <c:v>-50.049118385007432</c:v>
                </c:pt>
                <c:pt idx="113">
                  <c:v>-50.263197434327573</c:v>
                </c:pt>
                <c:pt idx="114">
                  <c:v>-50.263879450693132</c:v>
                </c:pt>
                <c:pt idx="115">
                  <c:v>-50.299816622873351</c:v>
                </c:pt>
                <c:pt idx="116">
                  <c:v>-50.288028315270815</c:v>
                </c:pt>
                <c:pt idx="117">
                  <c:v>-50.462923996655292</c:v>
                </c:pt>
                <c:pt idx="118">
                  <c:v>-50.654103701557879</c:v>
                </c:pt>
                <c:pt idx="119">
                  <c:v>-51.409248242909086</c:v>
                </c:pt>
                <c:pt idx="120">
                  <c:v>-52.462812708670647</c:v>
                </c:pt>
                <c:pt idx="121">
                  <c:v>-53.620360270462577</c:v>
                </c:pt>
                <c:pt idx="122">
                  <c:v>-55.500751106572139</c:v>
                </c:pt>
                <c:pt idx="123">
                  <c:v>-57.804716534344422</c:v>
                </c:pt>
                <c:pt idx="124">
                  <c:v>-59.463702912716968</c:v>
                </c:pt>
                <c:pt idx="125">
                  <c:v>-60.443431372380694</c:v>
                </c:pt>
                <c:pt idx="126">
                  <c:v>-60.726495371758716</c:v>
                </c:pt>
                <c:pt idx="127">
                  <c:v>-61.312951092653527</c:v>
                </c:pt>
                <c:pt idx="128">
                  <c:v>-60.716025879519094</c:v>
                </c:pt>
                <c:pt idx="129">
                  <c:v>-58.307584992432453</c:v>
                </c:pt>
                <c:pt idx="130">
                  <c:v>-55.836461178200864</c:v>
                </c:pt>
                <c:pt idx="131">
                  <c:v>-53.666718835753777</c:v>
                </c:pt>
                <c:pt idx="132">
                  <c:v>-51.703439394909253</c:v>
                </c:pt>
                <c:pt idx="133">
                  <c:v>-49.970759471389108</c:v>
                </c:pt>
                <c:pt idx="134">
                  <c:v>-48.711251838858381</c:v>
                </c:pt>
                <c:pt idx="135">
                  <c:v>-47.505994485242041</c:v>
                </c:pt>
                <c:pt idx="136">
                  <c:v>-46.565438350239688</c:v>
                </c:pt>
                <c:pt idx="137">
                  <c:v>-45.66051527762405</c:v>
                </c:pt>
                <c:pt idx="138">
                  <c:v>-44.592680264694081</c:v>
                </c:pt>
                <c:pt idx="139">
                  <c:v>-43.812214553170207</c:v>
                </c:pt>
                <c:pt idx="140">
                  <c:v>-42.94613897841549</c:v>
                </c:pt>
                <c:pt idx="141">
                  <c:v>-42.246236129569859</c:v>
                </c:pt>
                <c:pt idx="142">
                  <c:v>-41.588308147200422</c:v>
                </c:pt>
                <c:pt idx="143">
                  <c:v>-40.974182654800863</c:v>
                </c:pt>
                <c:pt idx="144">
                  <c:v>-40.672810794824478</c:v>
                </c:pt>
                <c:pt idx="145">
                  <c:v>-40.274263275603062</c:v>
                </c:pt>
                <c:pt idx="146">
                  <c:v>-40.169879861298256</c:v>
                </c:pt>
                <c:pt idx="147">
                  <c:v>-40.068916983695708</c:v>
                </c:pt>
                <c:pt idx="148">
                  <c:v>-40.184438961155571</c:v>
                </c:pt>
                <c:pt idx="149">
                  <c:v>-40.496390566297613</c:v>
                </c:pt>
                <c:pt idx="150">
                  <c:v>-40.947917225377957</c:v>
                </c:pt>
                <c:pt idx="151">
                  <c:v>-41.734186953694454</c:v>
                </c:pt>
                <c:pt idx="152">
                  <c:v>-42.81688184921628</c:v>
                </c:pt>
                <c:pt idx="153">
                  <c:v>-44.306690042793434</c:v>
                </c:pt>
                <c:pt idx="154">
                  <c:v>-46.613341523143809</c:v>
                </c:pt>
                <c:pt idx="155">
                  <c:v>-50.265732965174628</c:v>
                </c:pt>
                <c:pt idx="156">
                  <c:v>-56.675132953016231</c:v>
                </c:pt>
                <c:pt idx="157">
                  <c:v>-66.670303142510406</c:v>
                </c:pt>
                <c:pt idx="158">
                  <c:v>-52.178485422099932</c:v>
                </c:pt>
                <c:pt idx="159">
                  <c:v>-46.652869200529693</c:v>
                </c:pt>
                <c:pt idx="160">
                  <c:v>-43.212128737141697</c:v>
                </c:pt>
                <c:pt idx="161">
                  <c:v>-40.685748216524658</c:v>
                </c:pt>
                <c:pt idx="162">
                  <c:v>-38.498561130209609</c:v>
                </c:pt>
                <c:pt idx="163">
                  <c:v>-36.762126667626518</c:v>
                </c:pt>
                <c:pt idx="164">
                  <c:v>-35.298342099354173</c:v>
                </c:pt>
                <c:pt idx="165">
                  <c:v>-34.028007008920966</c:v>
                </c:pt>
                <c:pt idx="166">
                  <c:v>-32.899044192590345</c:v>
                </c:pt>
                <c:pt idx="167">
                  <c:v>-31.899662148157049</c:v>
                </c:pt>
                <c:pt idx="168">
                  <c:v>-31.067991524120476</c:v>
                </c:pt>
                <c:pt idx="169">
                  <c:v>-30.275017188605993</c:v>
                </c:pt>
                <c:pt idx="170">
                  <c:v>-29.587308632806661</c:v>
                </c:pt>
                <c:pt idx="171">
                  <c:v>-28.971300385016569</c:v>
                </c:pt>
                <c:pt idx="172">
                  <c:v>-28.434933726159656</c:v>
                </c:pt>
                <c:pt idx="173">
                  <c:v>-27.941138729009246</c:v>
                </c:pt>
                <c:pt idx="174">
                  <c:v>-27.53216771891519</c:v>
                </c:pt>
                <c:pt idx="175">
                  <c:v>-27.177843951460527</c:v>
                </c:pt>
                <c:pt idx="176">
                  <c:v>-26.901890007772472</c:v>
                </c:pt>
                <c:pt idx="177">
                  <c:v>-26.679033560333593</c:v>
                </c:pt>
                <c:pt idx="178">
                  <c:v>-26.522489495767655</c:v>
                </c:pt>
                <c:pt idx="179">
                  <c:v>-26.424243647739068</c:v>
                </c:pt>
                <c:pt idx="180">
                  <c:v>-26.393664337522708</c:v>
                </c:pt>
                <c:pt idx="181">
                  <c:v>-26.427612458395902</c:v>
                </c:pt>
                <c:pt idx="182">
                  <c:v>-26.525063953833943</c:v>
                </c:pt>
                <c:pt idx="183">
                  <c:v>-26.676117077658862</c:v>
                </c:pt>
                <c:pt idx="184">
                  <c:v>-26.883889245705404</c:v>
                </c:pt>
                <c:pt idx="185">
                  <c:v>-27.155769574995414</c:v>
                </c:pt>
                <c:pt idx="186">
                  <c:v>-27.501386545275871</c:v>
                </c:pt>
                <c:pt idx="187">
                  <c:v>-27.927849195581743</c:v>
                </c:pt>
                <c:pt idx="188">
                  <c:v>-28.403669192973297</c:v>
                </c:pt>
                <c:pt idx="189">
                  <c:v>-28.97100269657426</c:v>
                </c:pt>
                <c:pt idx="190">
                  <c:v>-29.621009239513555</c:v>
                </c:pt>
                <c:pt idx="191">
                  <c:v>-30.374555987187023</c:v>
                </c:pt>
                <c:pt idx="192">
                  <c:v>-31.214314343575673</c:v>
                </c:pt>
                <c:pt idx="193">
                  <c:v>-32.146797783625964</c:v>
                </c:pt>
                <c:pt idx="194">
                  <c:v>-33.208913670589595</c:v>
                </c:pt>
                <c:pt idx="195">
                  <c:v>-34.464449099272784</c:v>
                </c:pt>
                <c:pt idx="196">
                  <c:v>-35.907681872722115</c:v>
                </c:pt>
                <c:pt idx="197">
                  <c:v>-37.509308116834006</c:v>
                </c:pt>
                <c:pt idx="198">
                  <c:v>-39.52969531917234</c:v>
                </c:pt>
                <c:pt idx="199">
                  <c:v>-42.202668317326875</c:v>
                </c:pt>
                <c:pt idx="200">
                  <c:v>-45.553470126629641</c:v>
                </c:pt>
                <c:pt idx="201">
                  <c:v>-50.859251877263802</c:v>
                </c:pt>
                <c:pt idx="202">
                  <c:v>-61.062883850504718</c:v>
                </c:pt>
                <c:pt idx="203">
                  <c:v>-54.834541212676243</c:v>
                </c:pt>
                <c:pt idx="204">
                  <c:v>-48.869323928503178</c:v>
                </c:pt>
                <c:pt idx="205">
                  <c:v>-45.587814340331995</c:v>
                </c:pt>
                <c:pt idx="206">
                  <c:v>-43.370283913692035</c:v>
                </c:pt>
                <c:pt idx="207">
                  <c:v>-41.877153363940522</c:v>
                </c:pt>
                <c:pt idx="208">
                  <c:v>-40.839771487605574</c:v>
                </c:pt>
                <c:pt idx="209">
                  <c:v>-39.971625105150672</c:v>
                </c:pt>
                <c:pt idx="210">
                  <c:v>-39.40800620095645</c:v>
                </c:pt>
                <c:pt idx="211">
                  <c:v>-38.978403433660695</c:v>
                </c:pt>
                <c:pt idx="212">
                  <c:v>-38.798995389637845</c:v>
                </c:pt>
                <c:pt idx="213">
                  <c:v>-38.680161350257151</c:v>
                </c:pt>
                <c:pt idx="214">
                  <c:v>-38.73704554046806</c:v>
                </c:pt>
                <c:pt idx="215">
                  <c:v>-38.934356539504641</c:v>
                </c:pt>
                <c:pt idx="216">
                  <c:v>-39.301030231853488</c:v>
                </c:pt>
                <c:pt idx="217">
                  <c:v>-39.763145728194964</c:v>
                </c:pt>
                <c:pt idx="218">
                  <c:v>-40.410104805684441</c:v>
                </c:pt>
                <c:pt idx="219">
                  <c:v>-41.146480423017678</c:v>
                </c:pt>
                <c:pt idx="220">
                  <c:v>-41.981124682539104</c:v>
                </c:pt>
                <c:pt idx="221">
                  <c:v>-42.922869423311198</c:v>
                </c:pt>
                <c:pt idx="222">
                  <c:v>-44.039456465198626</c:v>
                </c:pt>
                <c:pt idx="223">
                  <c:v>-45.189459461782462</c:v>
                </c:pt>
                <c:pt idx="224">
                  <c:v>-46.369356054246431</c:v>
                </c:pt>
                <c:pt idx="225">
                  <c:v>-47.782177967072137</c:v>
                </c:pt>
                <c:pt idx="226">
                  <c:v>-49.205280749034713</c:v>
                </c:pt>
                <c:pt idx="227">
                  <c:v>-50.642633346624521</c:v>
                </c:pt>
                <c:pt idx="228">
                  <c:v>-52.388124923855528</c:v>
                </c:pt>
                <c:pt idx="229">
                  <c:v>-54.140200990306013</c:v>
                </c:pt>
                <c:pt idx="230">
                  <c:v>-55.983385464708284</c:v>
                </c:pt>
                <c:pt idx="231">
                  <c:v>-57.058649208451264</c:v>
                </c:pt>
                <c:pt idx="232">
                  <c:v>-57.429058067028137</c:v>
                </c:pt>
                <c:pt idx="233">
                  <c:v>-56.987013768928627</c:v>
                </c:pt>
                <c:pt idx="234">
                  <c:v>-55.78031666670185</c:v>
                </c:pt>
                <c:pt idx="235">
                  <c:v>-54.852965178797753</c:v>
                </c:pt>
                <c:pt idx="236">
                  <c:v>-53.540882880715827</c:v>
                </c:pt>
                <c:pt idx="237">
                  <c:v>-52.160760457423081</c:v>
                </c:pt>
                <c:pt idx="238">
                  <c:v>-51.14377533973218</c:v>
                </c:pt>
                <c:pt idx="239">
                  <c:v>-50.386621245857974</c:v>
                </c:pt>
                <c:pt idx="240">
                  <c:v>-49.783548593736697</c:v>
                </c:pt>
                <c:pt idx="241">
                  <c:v>-49.381320911794759</c:v>
                </c:pt>
                <c:pt idx="242">
                  <c:v>-49.145499281912244</c:v>
                </c:pt>
                <c:pt idx="243">
                  <c:v>-48.904529422318234</c:v>
                </c:pt>
                <c:pt idx="244">
                  <c:v>-48.678520002245442</c:v>
                </c:pt>
                <c:pt idx="245">
                  <c:v>-48.574588921317492</c:v>
                </c:pt>
                <c:pt idx="246">
                  <c:v>-48.562142696337112</c:v>
                </c:pt>
                <c:pt idx="247">
                  <c:v>-48.618681378177897</c:v>
                </c:pt>
                <c:pt idx="248">
                  <c:v>-48.808643150712562</c:v>
                </c:pt>
                <c:pt idx="249">
                  <c:v>-48.918592478636917</c:v>
                </c:pt>
                <c:pt idx="250">
                  <c:v>-49.264134815771463</c:v>
                </c:pt>
                <c:pt idx="251">
                  <c:v>-49.508898926325941</c:v>
                </c:pt>
                <c:pt idx="252">
                  <c:v>-49.759854780751162</c:v>
                </c:pt>
                <c:pt idx="253">
                  <c:v>-49.689973592623431</c:v>
                </c:pt>
                <c:pt idx="254">
                  <c:v>-49.619773194011138</c:v>
                </c:pt>
                <c:pt idx="255">
                  <c:v>-49.25234970940469</c:v>
                </c:pt>
                <c:pt idx="256">
                  <c:v>-49.006600131909508</c:v>
                </c:pt>
                <c:pt idx="257">
                  <c:v>-48.769387378147194</c:v>
                </c:pt>
                <c:pt idx="258">
                  <c:v>-48.772621178364552</c:v>
                </c:pt>
                <c:pt idx="259">
                  <c:v>-48.720548781080922</c:v>
                </c:pt>
                <c:pt idx="260">
                  <c:v>-48.798873769717027</c:v>
                </c:pt>
                <c:pt idx="261">
                  <c:v>-48.72775478031275</c:v>
                </c:pt>
                <c:pt idx="262">
                  <c:v>-48.655685769135914</c:v>
                </c:pt>
                <c:pt idx="263">
                  <c:v>-48.576187200671029</c:v>
                </c:pt>
                <c:pt idx="264">
                  <c:v>-48.820056184844717</c:v>
                </c:pt>
                <c:pt idx="265">
                  <c:v>-49.388087448170417</c:v>
                </c:pt>
                <c:pt idx="266">
                  <c:v>-50.241624912506936</c:v>
                </c:pt>
                <c:pt idx="267">
                  <c:v>-51.592932285661284</c:v>
                </c:pt>
                <c:pt idx="268">
                  <c:v>-53.313578845034435</c:v>
                </c:pt>
                <c:pt idx="269">
                  <c:v>-54.875627433168702</c:v>
                </c:pt>
                <c:pt idx="270">
                  <c:v>-55.674662271020232</c:v>
                </c:pt>
                <c:pt idx="271">
                  <c:v>-54.877100876178517</c:v>
                </c:pt>
                <c:pt idx="272">
                  <c:v>-53.755080885891132</c:v>
                </c:pt>
                <c:pt idx="273">
                  <c:v>-52.533881499376065</c:v>
                </c:pt>
                <c:pt idx="274">
                  <c:v>-51.619841785531321</c:v>
                </c:pt>
                <c:pt idx="275">
                  <c:v>-51.079794332166401</c:v>
                </c:pt>
                <c:pt idx="276">
                  <c:v>-50.746057878906818</c:v>
                </c:pt>
                <c:pt idx="277">
                  <c:v>-50.667688055839697</c:v>
                </c:pt>
                <c:pt idx="278">
                  <c:v>-50.675910965647503</c:v>
                </c:pt>
                <c:pt idx="279">
                  <c:v>-50.751791911654905</c:v>
                </c:pt>
                <c:pt idx="280">
                  <c:v>-50.728899200785634</c:v>
                </c:pt>
                <c:pt idx="281">
                  <c:v>-50.806768822099386</c:v>
                </c:pt>
                <c:pt idx="282">
                  <c:v>-50.890849054290996</c:v>
                </c:pt>
                <c:pt idx="283">
                  <c:v>-51.104641966258257</c:v>
                </c:pt>
                <c:pt idx="284">
                  <c:v>-51.410047515988268</c:v>
                </c:pt>
                <c:pt idx="285">
                  <c:v>-51.851340579961295</c:v>
                </c:pt>
                <c:pt idx="286">
                  <c:v>-52.490941118341119</c:v>
                </c:pt>
                <c:pt idx="287">
                  <c:v>-52.930821677528364</c:v>
                </c:pt>
                <c:pt idx="288">
                  <c:v>-53.36667621688143</c:v>
                </c:pt>
                <c:pt idx="289">
                  <c:v>-53.774017857587843</c:v>
                </c:pt>
                <c:pt idx="290">
                  <c:v>-54.143886076587393</c:v>
                </c:pt>
                <c:pt idx="291">
                  <c:v>-54.613739593531747</c:v>
                </c:pt>
                <c:pt idx="292">
                  <c:v>-55.185666248171124</c:v>
                </c:pt>
                <c:pt idx="293">
                  <c:v>-55.758170959496127</c:v>
                </c:pt>
                <c:pt idx="294">
                  <c:v>-56.665894828110986</c:v>
                </c:pt>
                <c:pt idx="295">
                  <c:v>-57.371963667053095</c:v>
                </c:pt>
                <c:pt idx="296">
                  <c:v>-58.310526275719795</c:v>
                </c:pt>
                <c:pt idx="297">
                  <c:v>-58.758064938882356</c:v>
                </c:pt>
                <c:pt idx="298">
                  <c:v>-58.310889506933165</c:v>
                </c:pt>
                <c:pt idx="299">
                  <c:v>-57.465224253339784</c:v>
                </c:pt>
                <c:pt idx="300">
                  <c:v>-56.3863634269429</c:v>
                </c:pt>
                <c:pt idx="301">
                  <c:v>-55.647295023340263</c:v>
                </c:pt>
                <c:pt idx="302">
                  <c:v>-55.524453900682758</c:v>
                </c:pt>
                <c:pt idx="303">
                  <c:v>-55.58071571977807</c:v>
                </c:pt>
                <c:pt idx="304">
                  <c:v>-55.952596833290833</c:v>
                </c:pt>
                <c:pt idx="305">
                  <c:v>-56.666304278505166</c:v>
                </c:pt>
                <c:pt idx="306">
                  <c:v>-57.357768409109795</c:v>
                </c:pt>
                <c:pt idx="307">
                  <c:v>-57.945566212908332</c:v>
                </c:pt>
                <c:pt idx="308">
                  <c:v>-58.266357393532303</c:v>
                </c:pt>
                <c:pt idx="309">
                  <c:v>-57.94119022221328</c:v>
                </c:pt>
                <c:pt idx="310">
                  <c:v>-57.502576187520262</c:v>
                </c:pt>
                <c:pt idx="311">
                  <c:v>-57.050542762570728</c:v>
                </c:pt>
                <c:pt idx="312">
                  <c:v>-57.068966203803562</c:v>
                </c:pt>
                <c:pt idx="313">
                  <c:v>-57.305858033943466</c:v>
                </c:pt>
                <c:pt idx="314">
                  <c:v>-58.1005916607701</c:v>
                </c:pt>
                <c:pt idx="315">
                  <c:v>-58.86930692562207</c:v>
                </c:pt>
                <c:pt idx="316">
                  <c:v>-60.16686865005093</c:v>
                </c:pt>
                <c:pt idx="317">
                  <c:v>-60.625546299529951</c:v>
                </c:pt>
                <c:pt idx="318">
                  <c:v>-59.724418155388356</c:v>
                </c:pt>
                <c:pt idx="319">
                  <c:v>-57.98139346203682</c:v>
                </c:pt>
                <c:pt idx="320">
                  <c:v>-56.515339447422917</c:v>
                </c:pt>
                <c:pt idx="321">
                  <c:v>-55.497056027867444</c:v>
                </c:pt>
                <c:pt idx="322">
                  <c:v>-54.823015308908481</c:v>
                </c:pt>
                <c:pt idx="323">
                  <c:v>-54.562181180173695</c:v>
                </c:pt>
                <c:pt idx="324">
                  <c:v>-54.637077571828371</c:v>
                </c:pt>
                <c:pt idx="325">
                  <c:v>-54.719136325299985</c:v>
                </c:pt>
                <c:pt idx="326">
                  <c:v>-54.871220207239773</c:v>
                </c:pt>
                <c:pt idx="327">
                  <c:v>-55.318655130334442</c:v>
                </c:pt>
                <c:pt idx="328">
                  <c:v>-55.857506852674319</c:v>
                </c:pt>
                <c:pt idx="329">
                  <c:v>-56.488241806537552</c:v>
                </c:pt>
                <c:pt idx="330">
                  <c:v>-57.287698946794322</c:v>
                </c:pt>
                <c:pt idx="331">
                  <c:v>-57.972224939393193</c:v>
                </c:pt>
                <c:pt idx="332">
                  <c:v>-58.530655912434817</c:v>
                </c:pt>
                <c:pt idx="333">
                  <c:v>-58.736388576925137</c:v>
                </c:pt>
                <c:pt idx="334">
                  <c:v>-58.496857022241784</c:v>
                </c:pt>
                <c:pt idx="335">
                  <c:v>-57.980451301418007</c:v>
                </c:pt>
                <c:pt idx="336">
                  <c:v>-57.506201334762551</c:v>
                </c:pt>
                <c:pt idx="337">
                  <c:v>-57.186334150332883</c:v>
                </c:pt>
                <c:pt idx="338">
                  <c:v>-56.854722173632496</c:v>
                </c:pt>
                <c:pt idx="339">
                  <c:v>-56.790868639840042</c:v>
                </c:pt>
                <c:pt idx="340">
                  <c:v>-56.965677120369236</c:v>
                </c:pt>
                <c:pt idx="341">
                  <c:v>-57.242031950997344</c:v>
                </c:pt>
                <c:pt idx="342">
                  <c:v>-57.972824873735959</c:v>
                </c:pt>
                <c:pt idx="343">
                  <c:v>-58.950984771412614</c:v>
                </c:pt>
                <c:pt idx="344">
                  <c:v>-60.402731491420823</c:v>
                </c:pt>
                <c:pt idx="345">
                  <c:v>-61.734847801011512</c:v>
                </c:pt>
                <c:pt idx="346">
                  <c:v>-62.707583023305403</c:v>
                </c:pt>
                <c:pt idx="347">
                  <c:v>-64.012007523281213</c:v>
                </c:pt>
                <c:pt idx="348">
                  <c:v>-65.126509716356637</c:v>
                </c:pt>
                <c:pt idx="349">
                  <c:v>-65.637067713555368</c:v>
                </c:pt>
                <c:pt idx="350">
                  <c:v>-66.842891965935976</c:v>
                </c:pt>
                <c:pt idx="351">
                  <c:v>-67.140898326310904</c:v>
                </c:pt>
                <c:pt idx="352">
                  <c:v>-67.567819795637234</c:v>
                </c:pt>
                <c:pt idx="353">
                  <c:v>-66.91292146469651</c:v>
                </c:pt>
                <c:pt idx="354">
                  <c:v>-65.636354633334051</c:v>
                </c:pt>
                <c:pt idx="355">
                  <c:v>-64.211294404958096</c:v>
                </c:pt>
                <c:pt idx="356">
                  <c:v>-62.460956735875712</c:v>
                </c:pt>
                <c:pt idx="357">
                  <c:v>-60.746941213184662</c:v>
                </c:pt>
                <c:pt idx="358">
                  <c:v>-59.49178009815013</c:v>
                </c:pt>
                <c:pt idx="359">
                  <c:v>-58.201641879112103</c:v>
                </c:pt>
                <c:pt idx="360">
                  <c:v>-57.206959700367037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D-418E-83B0-56B1543F00E1}"/>
            </c:ext>
          </c:extLst>
        </c:ser>
        <c:ser>
          <c:idx val="1"/>
          <c:order val="2"/>
          <c:tx>
            <c:v>LP All Active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all!$F$3:$F$363</c:f>
              <c:numCache>
                <c:formatCode>General</c:formatCode>
                <c:ptCount val="361"/>
                <c:pt idx="0">
                  <c:v>-58.88</c:v>
                </c:pt>
                <c:pt idx="1">
                  <c:v>-58.06</c:v>
                </c:pt>
                <c:pt idx="2">
                  <c:v>-57.28</c:v>
                </c:pt>
                <c:pt idx="3">
                  <c:v>-56.94</c:v>
                </c:pt>
                <c:pt idx="4">
                  <c:v>-56.93</c:v>
                </c:pt>
                <c:pt idx="5">
                  <c:v>-57.14</c:v>
                </c:pt>
                <c:pt idx="6">
                  <c:v>-57.45</c:v>
                </c:pt>
                <c:pt idx="7">
                  <c:v>-58.08</c:v>
                </c:pt>
                <c:pt idx="8">
                  <c:v>-58.78</c:v>
                </c:pt>
                <c:pt idx="9">
                  <c:v>-59.57</c:v>
                </c:pt>
                <c:pt idx="10">
                  <c:v>-60.49</c:v>
                </c:pt>
                <c:pt idx="11">
                  <c:v>-61.76</c:v>
                </c:pt>
                <c:pt idx="12">
                  <c:v>-63.09</c:v>
                </c:pt>
                <c:pt idx="13">
                  <c:v>-64.740000000000009</c:v>
                </c:pt>
                <c:pt idx="14">
                  <c:v>-66.400000000000006</c:v>
                </c:pt>
                <c:pt idx="15">
                  <c:v>-67.27000000000001</c:v>
                </c:pt>
                <c:pt idx="16">
                  <c:v>-67.09</c:v>
                </c:pt>
                <c:pt idx="17">
                  <c:v>-66.97</c:v>
                </c:pt>
                <c:pt idx="18">
                  <c:v>-66.34</c:v>
                </c:pt>
                <c:pt idx="19">
                  <c:v>-66.39</c:v>
                </c:pt>
                <c:pt idx="20">
                  <c:v>-66.47</c:v>
                </c:pt>
                <c:pt idx="21">
                  <c:v>-66.55</c:v>
                </c:pt>
                <c:pt idx="22">
                  <c:v>-67.009999999999991</c:v>
                </c:pt>
                <c:pt idx="23">
                  <c:v>-67.72</c:v>
                </c:pt>
                <c:pt idx="24">
                  <c:v>-67.77000000000001</c:v>
                </c:pt>
                <c:pt idx="25">
                  <c:v>-67.55</c:v>
                </c:pt>
                <c:pt idx="26">
                  <c:v>-67.61</c:v>
                </c:pt>
                <c:pt idx="27">
                  <c:v>-68.38</c:v>
                </c:pt>
                <c:pt idx="28">
                  <c:v>-69.37</c:v>
                </c:pt>
                <c:pt idx="29">
                  <c:v>-70.759999999999991</c:v>
                </c:pt>
                <c:pt idx="30">
                  <c:v>-72.45</c:v>
                </c:pt>
                <c:pt idx="31">
                  <c:v>-73.539999999999992</c:v>
                </c:pt>
                <c:pt idx="32">
                  <c:v>-75.069999999999993</c:v>
                </c:pt>
                <c:pt idx="33">
                  <c:v>-77.569999999999993</c:v>
                </c:pt>
                <c:pt idx="34">
                  <c:v>-76.86</c:v>
                </c:pt>
                <c:pt idx="35">
                  <c:v>-74.17</c:v>
                </c:pt>
                <c:pt idx="36">
                  <c:v>-70.25</c:v>
                </c:pt>
                <c:pt idx="37">
                  <c:v>-67.66</c:v>
                </c:pt>
                <c:pt idx="38">
                  <c:v>-65.53</c:v>
                </c:pt>
                <c:pt idx="39">
                  <c:v>-63.7</c:v>
                </c:pt>
                <c:pt idx="40">
                  <c:v>-62.42</c:v>
                </c:pt>
                <c:pt idx="41">
                  <c:v>-61.31</c:v>
                </c:pt>
                <c:pt idx="42">
                  <c:v>-60.86</c:v>
                </c:pt>
                <c:pt idx="43">
                  <c:v>-60.7</c:v>
                </c:pt>
                <c:pt idx="44">
                  <c:v>-61.27</c:v>
                </c:pt>
                <c:pt idx="45">
                  <c:v>-62.48</c:v>
                </c:pt>
                <c:pt idx="46">
                  <c:v>-64.53</c:v>
                </c:pt>
                <c:pt idx="47">
                  <c:v>-67.430000000000007</c:v>
                </c:pt>
                <c:pt idx="48">
                  <c:v>-69.039999999999992</c:v>
                </c:pt>
                <c:pt idx="49">
                  <c:v>-67.05</c:v>
                </c:pt>
                <c:pt idx="50">
                  <c:v>-64.039999999999992</c:v>
                </c:pt>
                <c:pt idx="51">
                  <c:v>-62</c:v>
                </c:pt>
                <c:pt idx="52">
                  <c:v>-60.84</c:v>
                </c:pt>
                <c:pt idx="53">
                  <c:v>-60.73</c:v>
                </c:pt>
                <c:pt idx="54">
                  <c:v>-61.48</c:v>
                </c:pt>
                <c:pt idx="55">
                  <c:v>-62.45</c:v>
                </c:pt>
                <c:pt idx="56">
                  <c:v>-62.41</c:v>
                </c:pt>
                <c:pt idx="57">
                  <c:v>-60.92</c:v>
                </c:pt>
                <c:pt idx="58">
                  <c:v>-58.92</c:v>
                </c:pt>
                <c:pt idx="59">
                  <c:v>-57.370000000000005</c:v>
                </c:pt>
                <c:pt idx="60">
                  <c:v>-56.510000000000005</c:v>
                </c:pt>
                <c:pt idx="61">
                  <c:v>-56.2</c:v>
                </c:pt>
                <c:pt idx="62">
                  <c:v>-56.41</c:v>
                </c:pt>
                <c:pt idx="63">
                  <c:v>-56.9</c:v>
                </c:pt>
                <c:pt idx="64">
                  <c:v>-57.7</c:v>
                </c:pt>
                <c:pt idx="65">
                  <c:v>-58.7</c:v>
                </c:pt>
                <c:pt idx="66">
                  <c:v>-60.05</c:v>
                </c:pt>
                <c:pt idx="67">
                  <c:v>-61.65</c:v>
                </c:pt>
                <c:pt idx="68">
                  <c:v>-62.97</c:v>
                </c:pt>
                <c:pt idx="69">
                  <c:v>-63.17</c:v>
                </c:pt>
                <c:pt idx="70">
                  <c:v>-62.03</c:v>
                </c:pt>
                <c:pt idx="71">
                  <c:v>-60.39</c:v>
                </c:pt>
                <c:pt idx="72">
                  <c:v>-59.34</c:v>
                </c:pt>
                <c:pt idx="73">
                  <c:v>-58.9</c:v>
                </c:pt>
                <c:pt idx="74">
                  <c:v>-59.32</c:v>
                </c:pt>
                <c:pt idx="75">
                  <c:v>-60.52</c:v>
                </c:pt>
                <c:pt idx="76">
                  <c:v>-62.14</c:v>
                </c:pt>
                <c:pt idx="77">
                  <c:v>-62.44</c:v>
                </c:pt>
                <c:pt idx="78">
                  <c:v>-60.55</c:v>
                </c:pt>
                <c:pt idx="79">
                  <c:v>-58.58</c:v>
                </c:pt>
                <c:pt idx="80">
                  <c:v>-56.879999999999995</c:v>
                </c:pt>
                <c:pt idx="81">
                  <c:v>-55.8</c:v>
                </c:pt>
                <c:pt idx="82">
                  <c:v>-55.21</c:v>
                </c:pt>
                <c:pt idx="83">
                  <c:v>-54.72</c:v>
                </c:pt>
                <c:pt idx="84">
                  <c:v>-54.46</c:v>
                </c:pt>
                <c:pt idx="85">
                  <c:v>-54.519999999999996</c:v>
                </c:pt>
                <c:pt idx="86">
                  <c:v>-55.010000000000005</c:v>
                </c:pt>
                <c:pt idx="87">
                  <c:v>-55.79</c:v>
                </c:pt>
                <c:pt idx="88">
                  <c:v>-56.43</c:v>
                </c:pt>
                <c:pt idx="89">
                  <c:v>-56.33</c:v>
                </c:pt>
                <c:pt idx="90">
                  <c:v>-55.5</c:v>
                </c:pt>
                <c:pt idx="91">
                  <c:v>-54.58</c:v>
                </c:pt>
                <c:pt idx="92">
                  <c:v>-53.870000000000005</c:v>
                </c:pt>
                <c:pt idx="93">
                  <c:v>-53.42</c:v>
                </c:pt>
                <c:pt idx="94">
                  <c:v>-53.2</c:v>
                </c:pt>
                <c:pt idx="95">
                  <c:v>-53.1</c:v>
                </c:pt>
                <c:pt idx="96">
                  <c:v>-52.85</c:v>
                </c:pt>
                <c:pt idx="97">
                  <c:v>-52.2</c:v>
                </c:pt>
                <c:pt idx="98">
                  <c:v>-51.07</c:v>
                </c:pt>
                <c:pt idx="99">
                  <c:v>-49.83</c:v>
                </c:pt>
                <c:pt idx="100">
                  <c:v>-48.75</c:v>
                </c:pt>
                <c:pt idx="101">
                  <c:v>-48.07</c:v>
                </c:pt>
                <c:pt idx="102">
                  <c:v>-47.72</c:v>
                </c:pt>
                <c:pt idx="103">
                  <c:v>-47.81</c:v>
                </c:pt>
                <c:pt idx="104">
                  <c:v>-48.019999999999996</c:v>
                </c:pt>
                <c:pt idx="105">
                  <c:v>-48.29</c:v>
                </c:pt>
                <c:pt idx="106">
                  <c:v>-48.54</c:v>
                </c:pt>
                <c:pt idx="107">
                  <c:v>-48.620000000000005</c:v>
                </c:pt>
                <c:pt idx="108">
                  <c:v>-48.67</c:v>
                </c:pt>
                <c:pt idx="109">
                  <c:v>-48.71</c:v>
                </c:pt>
                <c:pt idx="110">
                  <c:v>-48.84</c:v>
                </c:pt>
                <c:pt idx="111">
                  <c:v>-49</c:v>
                </c:pt>
                <c:pt idx="112">
                  <c:v>-49.019999999999996</c:v>
                </c:pt>
                <c:pt idx="113">
                  <c:v>-49</c:v>
                </c:pt>
                <c:pt idx="114">
                  <c:v>-48.89</c:v>
                </c:pt>
                <c:pt idx="115">
                  <c:v>-48.61</c:v>
                </c:pt>
                <c:pt idx="116">
                  <c:v>-48.29</c:v>
                </c:pt>
                <c:pt idx="117">
                  <c:v>-48.019999999999996</c:v>
                </c:pt>
                <c:pt idx="118">
                  <c:v>-47.8</c:v>
                </c:pt>
                <c:pt idx="119">
                  <c:v>-47.8</c:v>
                </c:pt>
                <c:pt idx="120">
                  <c:v>-47.97</c:v>
                </c:pt>
                <c:pt idx="121">
                  <c:v>-48.28</c:v>
                </c:pt>
                <c:pt idx="122">
                  <c:v>-48.78</c:v>
                </c:pt>
                <c:pt idx="123">
                  <c:v>-49.34</c:v>
                </c:pt>
                <c:pt idx="124">
                  <c:v>-49.97</c:v>
                </c:pt>
                <c:pt idx="125">
                  <c:v>-50.44</c:v>
                </c:pt>
                <c:pt idx="126">
                  <c:v>-50.71</c:v>
                </c:pt>
                <c:pt idx="127">
                  <c:v>-50.58</c:v>
                </c:pt>
                <c:pt idx="128">
                  <c:v>-50.08</c:v>
                </c:pt>
                <c:pt idx="129">
                  <c:v>-49.44</c:v>
                </c:pt>
                <c:pt idx="130">
                  <c:v>-48.64</c:v>
                </c:pt>
                <c:pt idx="131">
                  <c:v>-47.84</c:v>
                </c:pt>
                <c:pt idx="132">
                  <c:v>-47.06</c:v>
                </c:pt>
                <c:pt idx="133">
                  <c:v>-46.239999999999995</c:v>
                </c:pt>
                <c:pt idx="134">
                  <c:v>-45.39</c:v>
                </c:pt>
                <c:pt idx="135">
                  <c:v>-44.59</c:v>
                </c:pt>
                <c:pt idx="136">
                  <c:v>-43.8</c:v>
                </c:pt>
                <c:pt idx="137">
                  <c:v>-43.04</c:v>
                </c:pt>
                <c:pt idx="138">
                  <c:v>-42.33</c:v>
                </c:pt>
                <c:pt idx="139">
                  <c:v>-41.65</c:v>
                </c:pt>
                <c:pt idx="140">
                  <c:v>-41.03</c:v>
                </c:pt>
                <c:pt idx="141">
                  <c:v>-40.450000000000003</c:v>
                </c:pt>
                <c:pt idx="142">
                  <c:v>-39.93</c:v>
                </c:pt>
                <c:pt idx="143">
                  <c:v>-39.49</c:v>
                </c:pt>
                <c:pt idx="144">
                  <c:v>-39.159999999999997</c:v>
                </c:pt>
                <c:pt idx="145">
                  <c:v>-38.89</c:v>
                </c:pt>
                <c:pt idx="146">
                  <c:v>-38.74</c:v>
                </c:pt>
                <c:pt idx="147">
                  <c:v>-38.72</c:v>
                </c:pt>
                <c:pt idx="148">
                  <c:v>-38.840000000000003</c:v>
                </c:pt>
                <c:pt idx="149">
                  <c:v>-39.130000000000003</c:v>
                </c:pt>
                <c:pt idx="150">
                  <c:v>-39.64</c:v>
                </c:pt>
                <c:pt idx="151">
                  <c:v>-40.380000000000003</c:v>
                </c:pt>
                <c:pt idx="152">
                  <c:v>-41.39</c:v>
                </c:pt>
                <c:pt idx="153">
                  <c:v>-42.75</c:v>
                </c:pt>
                <c:pt idx="154">
                  <c:v>-44.64</c:v>
                </c:pt>
                <c:pt idx="155">
                  <c:v>-47.22</c:v>
                </c:pt>
                <c:pt idx="156">
                  <c:v>-50.79</c:v>
                </c:pt>
                <c:pt idx="157">
                  <c:v>-53.629999999999995</c:v>
                </c:pt>
                <c:pt idx="158">
                  <c:v>-50.43</c:v>
                </c:pt>
                <c:pt idx="159">
                  <c:v>-46.17</c:v>
                </c:pt>
                <c:pt idx="160">
                  <c:v>-42.85</c:v>
                </c:pt>
                <c:pt idx="161">
                  <c:v>-40.29</c:v>
                </c:pt>
                <c:pt idx="162">
                  <c:v>-38.130000000000003</c:v>
                </c:pt>
                <c:pt idx="163">
                  <c:v>-36.380000000000003</c:v>
                </c:pt>
                <c:pt idx="164">
                  <c:v>-34.880000000000003</c:v>
                </c:pt>
                <c:pt idx="165">
                  <c:v>-33.6</c:v>
                </c:pt>
                <c:pt idx="166">
                  <c:v>-32.44</c:v>
                </c:pt>
                <c:pt idx="167">
                  <c:v>-31.44</c:v>
                </c:pt>
                <c:pt idx="168">
                  <c:v>-30.57</c:v>
                </c:pt>
                <c:pt idx="169">
                  <c:v>-29.8</c:v>
                </c:pt>
                <c:pt idx="170">
                  <c:v>-29.09</c:v>
                </c:pt>
                <c:pt idx="171">
                  <c:v>-28.48</c:v>
                </c:pt>
                <c:pt idx="172">
                  <c:v>-27.94</c:v>
                </c:pt>
                <c:pt idx="173">
                  <c:v>-27.47</c:v>
                </c:pt>
                <c:pt idx="174">
                  <c:v>-27.06</c:v>
                </c:pt>
                <c:pt idx="175">
                  <c:v>-26.72</c:v>
                </c:pt>
                <c:pt idx="176">
                  <c:v>-26.45</c:v>
                </c:pt>
                <c:pt idx="177">
                  <c:v>-26.24</c:v>
                </c:pt>
                <c:pt idx="178">
                  <c:v>-26.09</c:v>
                </c:pt>
                <c:pt idx="179">
                  <c:v>-26.01</c:v>
                </c:pt>
                <c:pt idx="180">
                  <c:v>-26</c:v>
                </c:pt>
                <c:pt idx="181">
                  <c:v>-26.05</c:v>
                </c:pt>
                <c:pt idx="182">
                  <c:v>-26.17</c:v>
                </c:pt>
                <c:pt idx="183">
                  <c:v>-26.34</c:v>
                </c:pt>
                <c:pt idx="184">
                  <c:v>-26.59</c:v>
                </c:pt>
                <c:pt idx="185">
                  <c:v>-26.89</c:v>
                </c:pt>
                <c:pt idx="186">
                  <c:v>-27.27</c:v>
                </c:pt>
                <c:pt idx="187">
                  <c:v>-27.72</c:v>
                </c:pt>
                <c:pt idx="188">
                  <c:v>-28.259999999999998</c:v>
                </c:pt>
                <c:pt idx="189">
                  <c:v>-28.87</c:v>
                </c:pt>
                <c:pt idx="190">
                  <c:v>-29.61</c:v>
                </c:pt>
                <c:pt idx="191">
                  <c:v>-30.43</c:v>
                </c:pt>
                <c:pt idx="192">
                  <c:v>-31.37</c:v>
                </c:pt>
                <c:pt idx="193">
                  <c:v>-32.4</c:v>
                </c:pt>
                <c:pt idx="194">
                  <c:v>-33.65</c:v>
                </c:pt>
                <c:pt idx="195">
                  <c:v>-35.090000000000003</c:v>
                </c:pt>
                <c:pt idx="196">
                  <c:v>-36.86</c:v>
                </c:pt>
                <c:pt idx="197">
                  <c:v>-38.93</c:v>
                </c:pt>
                <c:pt idx="198">
                  <c:v>-41.69</c:v>
                </c:pt>
                <c:pt idx="199">
                  <c:v>-45.31</c:v>
                </c:pt>
                <c:pt idx="200">
                  <c:v>-50.46</c:v>
                </c:pt>
                <c:pt idx="201">
                  <c:v>-53.67</c:v>
                </c:pt>
                <c:pt idx="202">
                  <c:v>-48.82</c:v>
                </c:pt>
                <c:pt idx="203">
                  <c:v>-44.989999999999995</c:v>
                </c:pt>
                <c:pt idx="204">
                  <c:v>-42.42</c:v>
                </c:pt>
                <c:pt idx="205">
                  <c:v>-40.61</c:v>
                </c:pt>
                <c:pt idx="206">
                  <c:v>-39.230000000000004</c:v>
                </c:pt>
                <c:pt idx="207">
                  <c:v>-38.200000000000003</c:v>
                </c:pt>
                <c:pt idx="208">
                  <c:v>-37.44</c:v>
                </c:pt>
                <c:pt idx="209">
                  <c:v>-36.86</c:v>
                </c:pt>
                <c:pt idx="210">
                  <c:v>-36.44</c:v>
                </c:pt>
                <c:pt idx="211">
                  <c:v>-36.200000000000003</c:v>
                </c:pt>
                <c:pt idx="212">
                  <c:v>-36.07</c:v>
                </c:pt>
                <c:pt idx="213">
                  <c:v>-36.08</c:v>
                </c:pt>
                <c:pt idx="214">
                  <c:v>-36.18</c:v>
                </c:pt>
                <c:pt idx="215">
                  <c:v>-36.4</c:v>
                </c:pt>
                <c:pt idx="216">
                  <c:v>-36.769999999999996</c:v>
                </c:pt>
                <c:pt idx="217">
                  <c:v>-37.21</c:v>
                </c:pt>
                <c:pt idx="218">
                  <c:v>-37.81</c:v>
                </c:pt>
                <c:pt idx="219">
                  <c:v>-38.480000000000004</c:v>
                </c:pt>
                <c:pt idx="220">
                  <c:v>-39.24</c:v>
                </c:pt>
                <c:pt idx="221">
                  <c:v>-40.119999999999997</c:v>
                </c:pt>
                <c:pt idx="222">
                  <c:v>-41.1</c:v>
                </c:pt>
                <c:pt idx="223">
                  <c:v>-42.15</c:v>
                </c:pt>
                <c:pt idx="224">
                  <c:v>-43.28</c:v>
                </c:pt>
                <c:pt idx="225">
                  <c:v>-44.54</c:v>
                </c:pt>
                <c:pt idx="226">
                  <c:v>-46.03</c:v>
                </c:pt>
                <c:pt idx="227">
                  <c:v>-47.730000000000004</c:v>
                </c:pt>
                <c:pt idx="228">
                  <c:v>-49.65</c:v>
                </c:pt>
                <c:pt idx="229">
                  <c:v>-51.53</c:v>
                </c:pt>
                <c:pt idx="230">
                  <c:v>-53.17</c:v>
                </c:pt>
                <c:pt idx="231">
                  <c:v>-54.07</c:v>
                </c:pt>
                <c:pt idx="232">
                  <c:v>-54.16</c:v>
                </c:pt>
                <c:pt idx="233">
                  <c:v>-53.89</c:v>
                </c:pt>
                <c:pt idx="234">
                  <c:v>-53.760000000000005</c:v>
                </c:pt>
                <c:pt idx="235">
                  <c:v>-53.54</c:v>
                </c:pt>
                <c:pt idx="236">
                  <c:v>-52.96</c:v>
                </c:pt>
                <c:pt idx="237">
                  <c:v>-52.21</c:v>
                </c:pt>
                <c:pt idx="238">
                  <c:v>-51.4</c:v>
                </c:pt>
                <c:pt idx="239">
                  <c:v>-50.64</c:v>
                </c:pt>
                <c:pt idx="240">
                  <c:v>-50.019999999999996</c:v>
                </c:pt>
                <c:pt idx="241">
                  <c:v>-49.6</c:v>
                </c:pt>
                <c:pt idx="242">
                  <c:v>-49.260000000000005</c:v>
                </c:pt>
                <c:pt idx="243">
                  <c:v>-49.05</c:v>
                </c:pt>
                <c:pt idx="244">
                  <c:v>-48.84</c:v>
                </c:pt>
                <c:pt idx="245">
                  <c:v>-48.629999999999995</c:v>
                </c:pt>
                <c:pt idx="246">
                  <c:v>-48.379999999999995</c:v>
                </c:pt>
                <c:pt idx="247">
                  <c:v>-48.17</c:v>
                </c:pt>
                <c:pt idx="248">
                  <c:v>-48.06</c:v>
                </c:pt>
                <c:pt idx="249">
                  <c:v>-48.07</c:v>
                </c:pt>
                <c:pt idx="250">
                  <c:v>-48.25</c:v>
                </c:pt>
                <c:pt idx="251">
                  <c:v>-48.510000000000005</c:v>
                </c:pt>
                <c:pt idx="252">
                  <c:v>-48.64</c:v>
                </c:pt>
                <c:pt idx="253">
                  <c:v>-48.66</c:v>
                </c:pt>
                <c:pt idx="254">
                  <c:v>-48.53</c:v>
                </c:pt>
                <c:pt idx="255">
                  <c:v>-48.3</c:v>
                </c:pt>
                <c:pt idx="256">
                  <c:v>-48.11</c:v>
                </c:pt>
                <c:pt idx="257">
                  <c:v>-47.95</c:v>
                </c:pt>
                <c:pt idx="258">
                  <c:v>-47.96</c:v>
                </c:pt>
                <c:pt idx="259">
                  <c:v>-48.06</c:v>
                </c:pt>
                <c:pt idx="260">
                  <c:v>-48.120000000000005</c:v>
                </c:pt>
                <c:pt idx="261">
                  <c:v>-48.09</c:v>
                </c:pt>
                <c:pt idx="262">
                  <c:v>-48.019999999999996</c:v>
                </c:pt>
                <c:pt idx="263">
                  <c:v>-48.04</c:v>
                </c:pt>
                <c:pt idx="264">
                  <c:v>-48.21</c:v>
                </c:pt>
                <c:pt idx="265">
                  <c:v>-48.7</c:v>
                </c:pt>
                <c:pt idx="266">
                  <c:v>-49.61</c:v>
                </c:pt>
                <c:pt idx="267">
                  <c:v>-50.86</c:v>
                </c:pt>
                <c:pt idx="268">
                  <c:v>-52.39</c:v>
                </c:pt>
                <c:pt idx="269">
                  <c:v>-53.8</c:v>
                </c:pt>
                <c:pt idx="270">
                  <c:v>-54.35</c:v>
                </c:pt>
                <c:pt idx="271">
                  <c:v>-53.67</c:v>
                </c:pt>
                <c:pt idx="272">
                  <c:v>-52.59</c:v>
                </c:pt>
                <c:pt idx="273">
                  <c:v>-51.58</c:v>
                </c:pt>
                <c:pt idx="274">
                  <c:v>-50.81</c:v>
                </c:pt>
                <c:pt idx="275">
                  <c:v>-50.34</c:v>
                </c:pt>
                <c:pt idx="276">
                  <c:v>-50.07</c:v>
                </c:pt>
                <c:pt idx="277">
                  <c:v>-50</c:v>
                </c:pt>
                <c:pt idx="278">
                  <c:v>-50.08</c:v>
                </c:pt>
                <c:pt idx="279">
                  <c:v>-50.15</c:v>
                </c:pt>
                <c:pt idx="280">
                  <c:v>-50.25</c:v>
                </c:pt>
                <c:pt idx="281">
                  <c:v>-50.379999999999995</c:v>
                </c:pt>
                <c:pt idx="282">
                  <c:v>-50.519999999999996</c:v>
                </c:pt>
                <c:pt idx="283">
                  <c:v>-50.8</c:v>
                </c:pt>
                <c:pt idx="284">
                  <c:v>-51.230000000000004</c:v>
                </c:pt>
                <c:pt idx="285">
                  <c:v>-51.79</c:v>
                </c:pt>
                <c:pt idx="286">
                  <c:v>-52.4</c:v>
                </c:pt>
                <c:pt idx="287">
                  <c:v>-52.980000000000004</c:v>
                </c:pt>
                <c:pt idx="288">
                  <c:v>-53.489999999999995</c:v>
                </c:pt>
                <c:pt idx="289">
                  <c:v>-53.82</c:v>
                </c:pt>
                <c:pt idx="290">
                  <c:v>-54.129999999999995</c:v>
                </c:pt>
                <c:pt idx="291">
                  <c:v>-54.44</c:v>
                </c:pt>
                <c:pt idx="292">
                  <c:v>-54.879999999999995</c:v>
                </c:pt>
                <c:pt idx="293">
                  <c:v>-55.35</c:v>
                </c:pt>
                <c:pt idx="294">
                  <c:v>-56.03</c:v>
                </c:pt>
                <c:pt idx="295">
                  <c:v>-56.67</c:v>
                </c:pt>
                <c:pt idx="296">
                  <c:v>-57.370000000000005</c:v>
                </c:pt>
                <c:pt idx="297">
                  <c:v>-57.730000000000004</c:v>
                </c:pt>
                <c:pt idx="298">
                  <c:v>-57.56</c:v>
                </c:pt>
                <c:pt idx="299">
                  <c:v>-56.95</c:v>
                </c:pt>
                <c:pt idx="300">
                  <c:v>-56.260000000000005</c:v>
                </c:pt>
                <c:pt idx="301">
                  <c:v>-55.870000000000005</c:v>
                </c:pt>
                <c:pt idx="302">
                  <c:v>-55.92</c:v>
                </c:pt>
                <c:pt idx="303">
                  <c:v>-56.17</c:v>
                </c:pt>
                <c:pt idx="304">
                  <c:v>-56.9</c:v>
                </c:pt>
                <c:pt idx="305">
                  <c:v>-57.86</c:v>
                </c:pt>
                <c:pt idx="306">
                  <c:v>-58.93</c:v>
                </c:pt>
                <c:pt idx="307">
                  <c:v>-59.57</c:v>
                </c:pt>
                <c:pt idx="308">
                  <c:v>-59.87</c:v>
                </c:pt>
                <c:pt idx="309">
                  <c:v>-59.62</c:v>
                </c:pt>
                <c:pt idx="310">
                  <c:v>-59.08</c:v>
                </c:pt>
                <c:pt idx="311">
                  <c:v>-58.76</c:v>
                </c:pt>
                <c:pt idx="312">
                  <c:v>-58.74</c:v>
                </c:pt>
                <c:pt idx="313">
                  <c:v>-59.44</c:v>
                </c:pt>
                <c:pt idx="314">
                  <c:v>-60.94</c:v>
                </c:pt>
                <c:pt idx="315">
                  <c:v>-63.4</c:v>
                </c:pt>
                <c:pt idx="316">
                  <c:v>-66.7</c:v>
                </c:pt>
                <c:pt idx="317">
                  <c:v>-65.990000000000009</c:v>
                </c:pt>
                <c:pt idx="318">
                  <c:v>-61.87</c:v>
                </c:pt>
                <c:pt idx="319">
                  <c:v>-58.71</c:v>
                </c:pt>
                <c:pt idx="320">
                  <c:v>-56.68</c:v>
                </c:pt>
                <c:pt idx="321">
                  <c:v>-55.41</c:v>
                </c:pt>
                <c:pt idx="322">
                  <c:v>-54.58</c:v>
                </c:pt>
                <c:pt idx="323">
                  <c:v>-54.2</c:v>
                </c:pt>
                <c:pt idx="324">
                  <c:v>-54.09</c:v>
                </c:pt>
                <c:pt idx="325">
                  <c:v>-54.230000000000004</c:v>
                </c:pt>
                <c:pt idx="326">
                  <c:v>-54.65</c:v>
                </c:pt>
                <c:pt idx="327">
                  <c:v>-55.269999999999996</c:v>
                </c:pt>
                <c:pt idx="328">
                  <c:v>-56.19</c:v>
                </c:pt>
                <c:pt idx="329">
                  <c:v>-57.29</c:v>
                </c:pt>
                <c:pt idx="330">
                  <c:v>-58.49</c:v>
                </c:pt>
                <c:pt idx="331">
                  <c:v>-59.69</c:v>
                </c:pt>
                <c:pt idx="332">
                  <c:v>-60.42</c:v>
                </c:pt>
                <c:pt idx="333">
                  <c:v>-61.05</c:v>
                </c:pt>
                <c:pt idx="334">
                  <c:v>-60.33</c:v>
                </c:pt>
                <c:pt idx="335">
                  <c:v>-59.62</c:v>
                </c:pt>
                <c:pt idx="336">
                  <c:v>-58.83</c:v>
                </c:pt>
                <c:pt idx="337">
                  <c:v>-58.23</c:v>
                </c:pt>
                <c:pt idx="338">
                  <c:v>-57.739999999999995</c:v>
                </c:pt>
                <c:pt idx="339">
                  <c:v>-57.57</c:v>
                </c:pt>
                <c:pt idx="340">
                  <c:v>-57.91</c:v>
                </c:pt>
                <c:pt idx="341">
                  <c:v>-58.39</c:v>
                </c:pt>
                <c:pt idx="342">
                  <c:v>-58.97</c:v>
                </c:pt>
                <c:pt idx="343">
                  <c:v>-59.9</c:v>
                </c:pt>
                <c:pt idx="344">
                  <c:v>-61.06</c:v>
                </c:pt>
                <c:pt idx="345">
                  <c:v>-62.52</c:v>
                </c:pt>
                <c:pt idx="346">
                  <c:v>-64.400000000000006</c:v>
                </c:pt>
                <c:pt idx="347">
                  <c:v>-68.7</c:v>
                </c:pt>
                <c:pt idx="348">
                  <c:v>-70.02000000000001</c:v>
                </c:pt>
                <c:pt idx="349">
                  <c:v>-72.460000000000008</c:v>
                </c:pt>
                <c:pt idx="350">
                  <c:v>-75.63</c:v>
                </c:pt>
                <c:pt idx="351">
                  <c:v>-78.52000000000001</c:v>
                </c:pt>
                <c:pt idx="352">
                  <c:v>-78.490000000000009</c:v>
                </c:pt>
                <c:pt idx="353">
                  <c:v>-73.75</c:v>
                </c:pt>
                <c:pt idx="354">
                  <c:v>-69.5</c:v>
                </c:pt>
                <c:pt idx="355">
                  <c:v>-65.849999999999994</c:v>
                </c:pt>
                <c:pt idx="356">
                  <c:v>-63.28</c:v>
                </c:pt>
                <c:pt idx="357">
                  <c:v>-61.23</c:v>
                </c:pt>
                <c:pt idx="358">
                  <c:v>-59.53</c:v>
                </c:pt>
                <c:pt idx="359">
                  <c:v>-58.28</c:v>
                </c:pt>
                <c:pt idx="360">
                  <c:v>-57.08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9B-4C5B-9ACC-4A7FC6FE3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973424"/>
        <c:axId val="241973096"/>
      </c:lineChart>
      <c:catAx>
        <c:axId val="2419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Azimuth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73096"/>
        <c:crosses val="autoZero"/>
        <c:auto val="1"/>
        <c:lblAlgn val="ctr"/>
        <c:lblOffset val="100"/>
        <c:noMultiLvlLbl val="0"/>
      </c:catAx>
      <c:valAx>
        <c:axId val="24197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7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0</xdr:row>
      <xdr:rowOff>129540</xdr:rowOff>
    </xdr:from>
    <xdr:to>
      <xdr:col>18</xdr:col>
      <xdr:colOff>518160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DFF17-E80F-47D1-B003-D7911216A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336</xdr:row>
      <xdr:rowOff>121920</xdr:rowOff>
    </xdr:from>
    <xdr:to>
      <xdr:col>16</xdr:col>
      <xdr:colOff>327660</xdr:colOff>
      <xdr:row>351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6D2E0B-38B3-4B48-BC78-8A8295359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88582</xdr:rowOff>
    </xdr:from>
    <xdr:to>
      <xdr:col>16</xdr:col>
      <xdr:colOff>276225</xdr:colOff>
      <xdr:row>18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0BCBB8-CD93-4E4C-B0D3-F9A8AE4C7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4168D5-3CCF-444F-89C2-032AEB24B346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2" dataBound="0" tableColumnId="11"/>
      <queryTableField id="13" dataBound="0" tableColumnId="12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E88CB6-84F3-494E-9F83-CAB82964ED94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"/>
      <queryTableField id="13" dataBound="0" tableColumnId="11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95AE787-215F-40EA-AF98-7EE92F80B14E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"/>
      <queryTableField id="13" dataBound="0" tableColumnId="11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75382C0-44A9-4754-9C98-373425C4B593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"/>
      <queryTableField id="13" dataBound="0" tableColumnId="11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2AA0C69-68BA-4245-B4EC-25C89F8A24DB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"/>
      <queryTableField id="13" dataBound="0" tableColumnId="11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7061201-C296-487D-99C4-9BD5FE14DD84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1"/>
      <queryTableField id="8" dataBound="0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09D32-600D-4385-ADFD-B6E01A939EE8}" name="_10sept_0_10" displayName="_10sept_0_10" ref="A1:K363" tableType="queryTable" totalsRowShown="0">
  <autoFilter ref="A1:K363" xr:uid="{01D8B7DF-BF2C-46FC-83BB-8251AD1ECDD7}"/>
  <tableColumns count="11">
    <tableColumn id="2" xr3:uid="{94B4A45B-D4CE-4A99-A6A8-BF85CA9929F0}" uniqueName="2" name="Azimuth" queryTableFieldId="2"/>
    <tableColumn id="3" xr3:uid="{951ADB8B-C371-42DD-BDBC-C92D1F07C1FC}" uniqueName="3" name="H_mag" queryTableFieldId="3"/>
    <tableColumn id="4" xr3:uid="{599AA7A8-5526-483C-9623-DF8B7E7678C7}" uniqueName="4" name="H_phase" queryTableFieldId="4"/>
    <tableColumn id="5" xr3:uid="{35132C0D-AB31-4F21-9461-85F412E39F4D}" uniqueName="5" name="V_mag" queryTableFieldId="5"/>
    <tableColumn id="6" xr3:uid="{30AA8A95-D7E5-4438-8669-EF60B39C4CA2}" uniqueName="6" name="V_phase" queryTableFieldId="6"/>
    <tableColumn id="11" xr3:uid="{710DD985-EB96-49B1-B30A-C6F051AD26C0}" uniqueName="11" name="H_mag_adj" queryTableFieldId="12" dataDxfId="0">
      <calculatedColumnFormula>_10sept_0_10[[#This Row],[H_mag]]-40</calculatedColumnFormula>
    </tableColumn>
    <tableColumn id="12" xr3:uid="{1537087C-8CAC-478D-966B-C375F83E7F98}" uniqueName="12" name="V_mag_adj" queryTableFieldId="13"/>
    <tableColumn id="7" xr3:uid="{A8F51DC4-A725-4F32-80FE-BB59C08575E5}" uniqueName="7" name="H_x" queryTableFieldId="7"/>
    <tableColumn id="8" xr3:uid="{3838D5E4-64A3-48C4-B8DC-A137C18CF17C}" uniqueName="8" name="H_y" queryTableFieldId="8"/>
    <tableColumn id="9" xr3:uid="{2044FE4F-87EB-47D0-AE5C-98531F4FA83D}" uniqueName="9" name="V_x" queryTableFieldId="9"/>
    <tableColumn id="10" xr3:uid="{59D9B350-5574-4D2E-9462-E4E36DD39278}" uniqueName="10" name="V_y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48F477-8F44-444F-A4F8-6D328DBE24F9}" name="_10sept_0_20" displayName="_10sept_0_20" ref="A1:K365" tableType="queryTable" totalsRowShown="0">
  <autoFilter ref="A1:K365" xr:uid="{07D2C6FE-7EF4-4F69-9B85-4EE1AF095BEB}"/>
  <tableColumns count="11">
    <tableColumn id="2" xr3:uid="{BCC39228-1822-4A26-9D4A-98CF294CD9D7}" uniqueName="2" name="Azimuth" queryTableFieldId="2"/>
    <tableColumn id="3" xr3:uid="{C8F23727-9988-48FE-BF79-EBAB34D491A8}" uniqueName="3" name="H_mag" queryTableFieldId="3"/>
    <tableColumn id="4" xr3:uid="{984140FF-ED8B-4B2E-8C80-DD70F3F55E32}" uniqueName="4" name="H_phase" queryTableFieldId="4"/>
    <tableColumn id="5" xr3:uid="{DE28BB3D-2C9E-4494-BD69-3E07D6988B4B}" uniqueName="5" name="V_mag" queryTableFieldId="5"/>
    <tableColumn id="6" xr3:uid="{E43AFB43-354C-4B1B-AEBF-94990CE2B32C}" uniqueName="6" name="V_phase" queryTableFieldId="6"/>
    <tableColumn id="7" xr3:uid="{6DAFAC39-6EFE-4530-A90E-631E22069110}" uniqueName="7" name="H_mag_adj" queryTableFieldId="7"/>
    <tableColumn id="8" xr3:uid="{96F4CE22-C623-45C4-B043-88AD40E24484}" uniqueName="8" name="V_mag_adj" queryTableFieldId="8"/>
    <tableColumn id="9" xr3:uid="{05DA1635-FAF8-412A-A153-2B5A0F63DE6E}" uniqueName="9" name="H_x" queryTableFieldId="9"/>
    <tableColumn id="10" xr3:uid="{36A25CDA-B585-43C8-BDE3-2A459D7C3083}" uniqueName="10" name="H_y" queryTableFieldId="10"/>
    <tableColumn id="1" xr3:uid="{CCD01822-DE53-4A78-9880-4B2538527105}" uniqueName="1" name="V_x" queryTableFieldId="12"/>
    <tableColumn id="11" xr3:uid="{33CD74A4-F1E1-40BC-BFF5-F66E93389313}" uniqueName="11" name="V_y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410762-9A56-460B-A09B-5833202720AA}" name="_10sept_0_30" displayName="_10sept_0_30" ref="A1:K363" tableType="queryTable" totalsRowShown="0">
  <autoFilter ref="A1:K363" xr:uid="{F5F3C1BE-9FCF-47FB-A5C1-67B957E8CC6C}"/>
  <tableColumns count="11">
    <tableColumn id="2" xr3:uid="{4F65607A-FAE3-4602-AF15-510A37299EF1}" uniqueName="2" name="Azimuth" queryTableFieldId="2"/>
    <tableColumn id="3" xr3:uid="{BB384C6B-7FD6-48A9-926C-9738753FBE6F}" uniqueName="3" name="H_mag" queryTableFieldId="3"/>
    <tableColumn id="4" xr3:uid="{BAEDDAEE-A831-4300-B987-EC9623B1BE9A}" uniqueName="4" name="H_phase" queryTableFieldId="4"/>
    <tableColumn id="5" xr3:uid="{15202F89-4870-4902-A386-D9B0A75F8B8E}" uniqueName="5" name="V_mag" queryTableFieldId="5"/>
    <tableColumn id="6" xr3:uid="{FABEFD1B-DF93-4505-A44C-96A757BB45D0}" uniqueName="6" name="V_phase" queryTableFieldId="6"/>
    <tableColumn id="7" xr3:uid="{03569B66-6209-4F54-810B-3853514D930D}" uniqueName="7" name="H_mag_adj" queryTableFieldId="7"/>
    <tableColumn id="8" xr3:uid="{BC3253B4-0C62-40C8-8704-391FB31E99A5}" uniqueName="8" name="V_mag_adj" queryTableFieldId="8"/>
    <tableColumn id="9" xr3:uid="{D89A35D9-CC95-48BB-8DED-40D89ACE1C0E}" uniqueName="9" name="H_x" queryTableFieldId="9"/>
    <tableColumn id="10" xr3:uid="{5E60721C-C1AD-450D-AE2D-7CAD32BCC6B2}" uniqueName="10" name="H_y" queryTableFieldId="10"/>
    <tableColumn id="1" xr3:uid="{D99CD972-D851-4451-9D1F-E20F9F702863}" uniqueName="1" name="V_x" queryTableFieldId="12"/>
    <tableColumn id="11" xr3:uid="{E4528476-643F-4FEB-9AE1-3B95ACCFC85D}" uniqueName="11" name="V_y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9AD82E-2D9A-4125-9C32-88AFCFA9D11E}" name="_10sept_0_106" displayName="_10sept_0_106" ref="A1:K363" tableType="queryTable" totalsRowShown="0">
  <autoFilter ref="A1:K363" xr:uid="{7C4CBA37-DC25-47F1-82C0-7E611D4C4D82}"/>
  <tableColumns count="11">
    <tableColumn id="2" xr3:uid="{7A8D809F-1ACF-4052-BFFC-146D7856E20D}" uniqueName="2" name="Azimuth" queryTableFieldId="2"/>
    <tableColumn id="3" xr3:uid="{3E98BCBC-95B3-4120-B13F-BDB9FFDCCDB9}" uniqueName="3" name="H_mag" queryTableFieldId="3"/>
    <tableColumn id="4" xr3:uid="{BBCD0483-D33B-4468-A302-78D689B5D986}" uniqueName="4" name="H_phase" queryTableFieldId="4"/>
    <tableColumn id="5" xr3:uid="{E3DB18E9-2833-41EF-A981-2FF88CF4FBCF}" uniqueName="5" name="V_mag" queryTableFieldId="5"/>
    <tableColumn id="6" xr3:uid="{E89B9D6D-F72B-43C3-A11A-E2C0B8D55C82}" uniqueName="6" name="V_phase" queryTableFieldId="6"/>
    <tableColumn id="7" xr3:uid="{A2D5F28E-8445-4D7B-92A8-C48D6D6C5028}" uniqueName="7" name="H_mag_adj" queryTableFieldId="7"/>
    <tableColumn id="8" xr3:uid="{80F10E56-C9EF-4608-B83C-7ED2945A7F89}" uniqueName="8" name="V_mag_adj" queryTableFieldId="8"/>
    <tableColumn id="9" xr3:uid="{8605B6C3-D5A6-476B-9FBF-04A2EB06FA78}" uniqueName="9" name="H_x" queryTableFieldId="9"/>
    <tableColumn id="10" xr3:uid="{4CBC77AC-5F5A-46BD-93CD-3D104E50E476}" uniqueName="10" name="H_y" queryTableFieldId="10"/>
    <tableColumn id="1" xr3:uid="{FCD06B4E-2C87-40FF-B826-87D13221BE76}" uniqueName="1" name="V_x" queryTableFieldId="12"/>
    <tableColumn id="11" xr3:uid="{19FAA273-7EB5-42B1-870A-44B376F0B9DA}" uniqueName="11" name="V_y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35431F-9E9E-4FDA-87B9-69C0B2AA1473}" name="_10sept_0_107" displayName="_10sept_0_107" ref="A1:K363" tableType="queryTable" totalsRowShown="0">
  <autoFilter ref="A1:K363" xr:uid="{A840C2DC-E130-49C8-8550-E09A8DF08F81}"/>
  <tableColumns count="11">
    <tableColumn id="2" xr3:uid="{D12CFD44-14CC-4A4E-88AF-5292D598E741}" uniqueName="2" name="Azimuth" queryTableFieldId="2"/>
    <tableColumn id="3" xr3:uid="{E2EDD2E3-3728-406A-9207-5626962DE4E9}" uniqueName="3" name="H_mag" queryTableFieldId="3"/>
    <tableColumn id="4" xr3:uid="{F4328C74-0EE5-4343-AD5A-C65FBF19256F}" uniqueName="4" name="H_phase" queryTableFieldId="4"/>
    <tableColumn id="5" xr3:uid="{A4F96893-CEAE-410E-A9A4-73DB5F58E6ED}" uniqueName="5" name="V_mag" queryTableFieldId="5"/>
    <tableColumn id="6" xr3:uid="{EB2ECCDD-E2CF-4ACD-A21B-60C304829F43}" uniqueName="6" name="V_phase" queryTableFieldId="6"/>
    <tableColumn id="7" xr3:uid="{AAD95875-0F62-49ED-B950-0360F6BD3A6C}" uniqueName="7" name="H_mag_adj" queryTableFieldId="7"/>
    <tableColumn id="8" xr3:uid="{A929DA35-2ACC-48F4-BF72-2126BEDB0397}" uniqueName="8" name="V_mag_adj" queryTableFieldId="8"/>
    <tableColumn id="9" xr3:uid="{101A8045-91D2-4352-90F6-57CF8406759E}" uniqueName="9" name="H_x" queryTableFieldId="9"/>
    <tableColumn id="10" xr3:uid="{DEC8B6A7-FEE7-4728-B72A-EF9564022EA9}" uniqueName="10" name="H_y" queryTableFieldId="10"/>
    <tableColumn id="1" xr3:uid="{831012F2-F018-47DC-AF7A-FC8FECB0E41E}" uniqueName="1" name="V_x" queryTableFieldId="12"/>
    <tableColumn id="11" xr3:uid="{0323B927-CD49-4003-8283-69D499710071}" uniqueName="11" name="V_y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CB241E-F036-4ECC-B7BD-A2ACC6BBE818}" name="_10sept_0_all" displayName="_10sept_0_all" ref="A1:G363" tableType="queryTable" totalsRowShown="0">
  <autoFilter ref="A1:G363" xr:uid="{913830A8-2C81-485A-A345-BE5A4166FD8B}"/>
  <tableColumns count="7">
    <tableColumn id="2" xr3:uid="{F4E6CB2A-403A-4A02-A505-ADAD73F70BAA}" uniqueName="2" name="Azimuth" queryTableFieldId="2"/>
    <tableColumn id="3" xr3:uid="{E0C61FF7-6864-479A-8FF0-FFE2A70B3AA1}" uniqueName="3" name="H_mag" queryTableFieldId="3"/>
    <tableColumn id="4" xr3:uid="{B7D9069A-2D70-49B0-82ED-1D609222A999}" uniqueName="4" name="H_phase" queryTableFieldId="4"/>
    <tableColumn id="5" xr3:uid="{DF6FA068-5D55-421D-8B68-DA07E2BDBC95}" uniqueName="5" name="V_mag" queryTableFieldId="5"/>
    <tableColumn id="6" xr3:uid="{790FBC65-D462-4412-806C-1C867AF09F46}" uniqueName="6" name="V_phase" queryTableFieldId="6"/>
    <tableColumn id="1" xr3:uid="{F5B8147F-FD15-4166-B8FB-3A49DD93702D}" uniqueName="1" name="Column1" queryTableFieldId="7" dataDxfId="2">
      <calculatedColumnFormula>_10sept_0_all[[#This Row],[H_mag]]-14</calculatedColumnFormula>
    </tableColumn>
    <tableColumn id="7" xr3:uid="{3637F5FC-D2DF-4476-AE8D-F9A1B5D90BA9}" uniqueName="7" name="Column2" queryTableFieldId="8" dataDxfId="1">
      <calculatedColumnFormula>_10sept_0_all[[#This Row],[V_mag]]-14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D0-69CC-4A4F-A4DF-99E2D4227FE1}">
  <dimension ref="A1:K363"/>
  <sheetViews>
    <sheetView workbookViewId="0">
      <selection activeCell="F3" activeCellId="1" sqref="G3:K3 F3"/>
    </sheetView>
  </sheetViews>
  <sheetFormatPr defaultRowHeight="14.4" x14ac:dyDescent="0.3"/>
  <cols>
    <col min="1" max="1" width="11.109375" bestFit="1" customWidth="1"/>
    <col min="2" max="2" width="13.44140625" bestFit="1" customWidth="1"/>
    <col min="3" max="3" width="14.6640625" bestFit="1" customWidth="1"/>
    <col min="4" max="4" width="11.109375" bestFit="1" customWidth="1"/>
    <col min="5" max="5" width="12.44140625" bestFit="1" customWidth="1"/>
    <col min="6" max="7" width="12.44140625" customWidth="1"/>
    <col min="8" max="11" width="12.6640625" bestFit="1" customWidth="1"/>
  </cols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-180</v>
      </c>
      <c r="B3">
        <v>-29.86</v>
      </c>
      <c r="C3">
        <v>-152.76</v>
      </c>
      <c r="D3">
        <v>-29.51</v>
      </c>
      <c r="E3">
        <v>-153.9</v>
      </c>
      <c r="F3">
        <f>_10sept_0_10[[#This Row],[H_mag]]-40</f>
        <v>-69.86</v>
      </c>
      <c r="G3">
        <f>_10sept_0_10[[#This Row],[V_mag]]-40</f>
        <v>-69.510000000000005</v>
      </c>
      <c r="H3">
        <f>10^(_10sept_0_10[[#This Row],[H_mag_adj]]/20)*COS(RADIANS(_10sept_0_10[[#This Row],[H_phase]]))</f>
        <v>-2.8572560789570146E-4</v>
      </c>
      <c r="I3">
        <f>10^(_10sept_0_10[[#This Row],[H_mag_adj]]/20)*SIN(RADIANS(_10sept_0_10[[#This Row],[H_phase]]))</f>
        <v>-1.4709526698290275E-4</v>
      </c>
      <c r="J3">
        <f>10^(_10sept_0_10[[#This Row],[V_mag_adj]]/20)*COS(RADIANS(_10sept_0_10[[#This Row],[V_phase]]))</f>
        <v>-3.0046208233074306E-4</v>
      </c>
      <c r="K3">
        <f>10^(_10sept_0_10[[#This Row],[V_mag_adj]]/20)*SIN(RADIANS(_10sept_0_10[[#This Row],[V_phase]]))</f>
        <v>-1.4719485530475827E-4</v>
      </c>
    </row>
    <row r="4" spans="1:11" x14ac:dyDescent="0.3">
      <c r="A4">
        <v>-179</v>
      </c>
      <c r="B4">
        <v>-29.01</v>
      </c>
      <c r="C4">
        <v>-146.75</v>
      </c>
      <c r="D4">
        <v>-28.44</v>
      </c>
      <c r="E4">
        <v>-148.05000000000001</v>
      </c>
      <c r="F4">
        <f>_10sept_0_10[[#This Row],[H_mag]]-40</f>
        <v>-69.010000000000005</v>
      </c>
      <c r="G4">
        <f>_10sept_0_10[[#This Row],[V_mag]]-40</f>
        <v>-68.44</v>
      </c>
      <c r="H4">
        <f>10^(_10sept_0_10[[#This Row],[H_mag_adj]]/20)*COS(RADIANS(_10sept_0_10[[#This Row],[H_phase]]))</f>
        <v>-2.9638410401541554E-4</v>
      </c>
      <c r="I4">
        <f>10^(_10sept_0_10[[#This Row],[H_mag_adj]]/20)*SIN(RADIANS(_10sept_0_10[[#This Row],[H_phase]]))</f>
        <v>-1.9431793344019111E-4</v>
      </c>
      <c r="J4">
        <f>10^(_10sept_0_10[[#This Row],[V_mag_adj]]/20)*COS(RADIANS(_10sept_0_10[[#This Row],[V_phase]]))</f>
        <v>-3.2111239891645675E-4</v>
      </c>
      <c r="K4">
        <f>10^(_10sept_0_10[[#This Row],[V_mag_adj]]/20)*SIN(RADIANS(_10sept_0_10[[#This Row],[V_phase]]))</f>
        <v>-2.0026386890668199E-4</v>
      </c>
    </row>
    <row r="5" spans="1:11" x14ac:dyDescent="0.3">
      <c r="A5">
        <v>-178</v>
      </c>
      <c r="B5">
        <v>-28.86</v>
      </c>
      <c r="C5">
        <v>-141.16999999999999</v>
      </c>
      <c r="D5">
        <v>-28.26</v>
      </c>
      <c r="E5">
        <v>-142.44</v>
      </c>
      <c r="F5">
        <f>_10sept_0_10[[#This Row],[H_mag]]-40</f>
        <v>-68.86</v>
      </c>
      <c r="G5">
        <f>_10sept_0_10[[#This Row],[V_mag]]-40</f>
        <v>-68.260000000000005</v>
      </c>
      <c r="H5">
        <f>10^(_10sept_0_10[[#This Row],[H_mag_adj]]/20)*COS(RADIANS(_10sept_0_10[[#This Row],[H_phase]]))</f>
        <v>-2.8089428545280859E-4</v>
      </c>
      <c r="I5">
        <f>10^(_10sept_0_10[[#This Row],[H_mag_adj]]/20)*SIN(RADIANS(_10sept_0_10[[#This Row],[H_phase]]))</f>
        <v>-2.2608705890272621E-4</v>
      </c>
      <c r="J5">
        <f>10^(_10sept_0_10[[#This Row],[V_mag_adj]]/20)*COS(RADIANS(_10sept_0_10[[#This Row],[V_phase]]))</f>
        <v>-3.0627905736979659E-4</v>
      </c>
      <c r="K5">
        <f>10^(_10sept_0_10[[#This Row],[V_mag_adj]]/20)*SIN(RADIANS(_10sept_0_10[[#This Row],[V_phase]]))</f>
        <v>-2.3552617683511955E-4</v>
      </c>
    </row>
    <row r="6" spans="1:11" x14ac:dyDescent="0.3">
      <c r="A6">
        <v>-177</v>
      </c>
      <c r="B6">
        <v>-29.14</v>
      </c>
      <c r="C6">
        <v>-132.74</v>
      </c>
      <c r="D6">
        <v>-28.32</v>
      </c>
      <c r="E6">
        <v>-135.31</v>
      </c>
      <c r="F6">
        <f>_10sept_0_10[[#This Row],[H_mag]]-40</f>
        <v>-69.14</v>
      </c>
      <c r="G6">
        <f>_10sept_0_10[[#This Row],[V_mag]]-40</f>
        <v>-68.319999999999993</v>
      </c>
      <c r="H6">
        <f>10^(_10sept_0_10[[#This Row],[H_mag_adj]]/20)*COS(RADIANS(_10sept_0_10[[#This Row],[H_phase]]))</f>
        <v>-2.3695195580370656E-4</v>
      </c>
      <c r="I6">
        <f>10^(_10sept_0_10[[#This Row],[H_mag_adj]]/20)*SIN(RADIANS(_10sept_0_10[[#This Row],[H_phase]]))</f>
        <v>-2.5642295243071526E-4</v>
      </c>
      <c r="J6">
        <f>10^(_10sept_0_10[[#This Row],[V_mag_adj]]/20)*COS(RADIANS(_10sept_0_10[[#This Row],[V_phase]]))</f>
        <v>-2.7278601008817282E-4</v>
      </c>
      <c r="K6">
        <f>10^(_10sept_0_10[[#This Row],[V_mag_adj]]/20)*SIN(RADIANS(_10sept_0_10[[#This Row],[V_phase]]))</f>
        <v>-2.6985003787927738E-4</v>
      </c>
    </row>
    <row r="7" spans="1:11" x14ac:dyDescent="0.3">
      <c r="A7">
        <v>-176</v>
      </c>
      <c r="B7">
        <v>-29.67</v>
      </c>
      <c r="C7">
        <v>-128.19</v>
      </c>
      <c r="D7">
        <v>-28.7</v>
      </c>
      <c r="E7">
        <v>-127.77</v>
      </c>
      <c r="F7">
        <f>_10sept_0_10[[#This Row],[H_mag]]-40</f>
        <v>-69.67</v>
      </c>
      <c r="G7">
        <f>_10sept_0_10[[#This Row],[V_mag]]-40</f>
        <v>-68.7</v>
      </c>
      <c r="H7">
        <f>10^(_10sept_0_10[[#This Row],[H_mag_adj]]/20)*COS(RADIANS(_10sept_0_10[[#This Row],[H_phase]]))</f>
        <v>-2.0308555613255427E-4</v>
      </c>
      <c r="I7">
        <f>10^(_10sept_0_10[[#This Row],[H_mag_adj]]/20)*SIN(RADIANS(_10sept_0_10[[#This Row],[H_phase]]))</f>
        <v>-2.5816841230738075E-4</v>
      </c>
      <c r="J7">
        <f>10^(_10sept_0_10[[#This Row],[V_mag_adj]]/20)*COS(RADIANS(_10sept_0_10[[#This Row],[V_phase]]))</f>
        <v>-2.2495792823168091E-4</v>
      </c>
      <c r="K7">
        <f>10^(_10sept_0_10[[#This Row],[V_mag_adj]]/20)*SIN(RADIANS(_10sept_0_10[[#This Row],[V_phase]]))</f>
        <v>-2.9032777818334063E-4</v>
      </c>
    </row>
    <row r="8" spans="1:11" x14ac:dyDescent="0.3">
      <c r="A8">
        <v>-175</v>
      </c>
      <c r="B8">
        <v>-31.14</v>
      </c>
      <c r="C8">
        <v>-118.03</v>
      </c>
      <c r="D8">
        <v>-29.63</v>
      </c>
      <c r="E8">
        <v>-119.43</v>
      </c>
      <c r="F8">
        <f>_10sept_0_10[[#This Row],[H_mag]]-40</f>
        <v>-71.14</v>
      </c>
      <c r="G8">
        <f>_10sept_0_10[[#This Row],[V_mag]]-40</f>
        <v>-69.63</v>
      </c>
      <c r="H8">
        <f>10^(_10sept_0_10[[#This Row],[H_mag_adj]]/20)*COS(RADIANS(_10sept_0_10[[#This Row],[H_phase]]))</f>
        <v>-1.3032768794932559E-4</v>
      </c>
      <c r="I8">
        <f>10^(_10sept_0_10[[#This Row],[H_mag_adj]]/20)*SIN(RADIANS(_10sept_0_10[[#This Row],[H_phase]]))</f>
        <v>-2.4480142520509146E-4</v>
      </c>
      <c r="J8">
        <f>10^(_10sept_0_10[[#This Row],[V_mag_adj]]/20)*COS(RADIANS(_10sept_0_10[[#This Row],[V_phase]]))</f>
        <v>-1.6214354689235696E-4</v>
      </c>
      <c r="K8">
        <f>10^(_10sept_0_10[[#This Row],[V_mag_adj]]/20)*SIN(RADIANS(_10sept_0_10[[#This Row],[V_phase]]))</f>
        <v>-2.8740647093360557E-4</v>
      </c>
    </row>
    <row r="9" spans="1:11" x14ac:dyDescent="0.3">
      <c r="A9">
        <v>-174</v>
      </c>
      <c r="B9">
        <v>-33.14</v>
      </c>
      <c r="C9">
        <v>-110.06</v>
      </c>
      <c r="D9">
        <v>-31.23</v>
      </c>
      <c r="E9">
        <v>-111.51</v>
      </c>
      <c r="F9">
        <f>_10sept_0_10[[#This Row],[H_mag]]-40</f>
        <v>-73.14</v>
      </c>
      <c r="G9">
        <f>_10sept_0_10[[#This Row],[V_mag]]-40</f>
        <v>-71.23</v>
      </c>
      <c r="H9">
        <f>10^(_10sept_0_10[[#This Row],[H_mag_adj]]/20)*COS(RADIANS(_10sept_0_10[[#This Row],[H_phase]]))</f>
        <v>-7.5561258726356993E-5</v>
      </c>
      <c r="I9">
        <f>10^(_10sept_0_10[[#This Row],[H_mag_adj]]/20)*SIN(RADIANS(_10sept_0_10[[#This Row],[H_phase]]))</f>
        <v>-2.0692836005705117E-4</v>
      </c>
      <c r="J9">
        <f>10^(_10sept_0_10[[#This Row],[V_mag_adj]]/20)*COS(RADIANS(_10sept_0_10[[#This Row],[V_phase]]))</f>
        <v>-1.006393468558616E-4</v>
      </c>
      <c r="K9">
        <f>10^(_10sept_0_10[[#This Row],[V_mag_adj]]/20)*SIN(RADIANS(_10sept_0_10[[#This Row],[V_phase]]))</f>
        <v>-2.5535715818789421E-4</v>
      </c>
    </row>
    <row r="10" spans="1:11" x14ac:dyDescent="0.3">
      <c r="A10">
        <v>-173</v>
      </c>
      <c r="B10">
        <v>-36.369999999999997</v>
      </c>
      <c r="C10">
        <v>-91.41</v>
      </c>
      <c r="D10">
        <v>-33.479999999999997</v>
      </c>
      <c r="E10">
        <v>-100.07</v>
      </c>
      <c r="F10">
        <f>_10sept_0_10[[#This Row],[H_mag]]-40</f>
        <v>-76.37</v>
      </c>
      <c r="G10">
        <f>_10sept_0_10[[#This Row],[V_mag]]-40</f>
        <v>-73.47999999999999</v>
      </c>
      <c r="H10">
        <f>10^(_10sept_0_10[[#This Row],[H_mag_adj]]/20)*COS(RADIANS(_10sept_0_10[[#This Row],[H_phase]]))</f>
        <v>-3.7372542449525494E-6</v>
      </c>
      <c r="I10">
        <f>10^(_10sept_0_10[[#This Row],[H_mag_adj]]/20)*SIN(RADIANS(_10sept_0_10[[#This Row],[H_phase]]))</f>
        <v>-1.5183380657122841E-4</v>
      </c>
      <c r="J10">
        <f>10^(_10sept_0_10[[#This Row],[V_mag_adj]]/20)*COS(RADIANS(_10sept_0_10[[#This Row],[V_phase]]))</f>
        <v>-3.7039802342714853E-5</v>
      </c>
      <c r="K10">
        <f>10^(_10sept_0_10[[#This Row],[V_mag_adj]]/20)*SIN(RADIANS(_10sept_0_10[[#This Row],[V_phase]]))</f>
        <v>-2.0857274998361091E-4</v>
      </c>
    </row>
    <row r="11" spans="1:11" x14ac:dyDescent="0.3">
      <c r="A11">
        <v>-172</v>
      </c>
      <c r="B11">
        <v>-39.18</v>
      </c>
      <c r="C11">
        <v>-56.66</v>
      </c>
      <c r="D11">
        <v>-36.75</v>
      </c>
      <c r="E11">
        <v>-76.55</v>
      </c>
      <c r="F11">
        <f>_10sept_0_10[[#This Row],[H_mag]]-40</f>
        <v>-79.180000000000007</v>
      </c>
      <c r="G11">
        <f>_10sept_0_10[[#This Row],[V_mag]]-40</f>
        <v>-76.75</v>
      </c>
      <c r="H11">
        <f>10^(_10sept_0_10[[#This Row],[H_mag_adj]]/20)*COS(RADIANS(_10sept_0_10[[#This Row],[H_phase]]))</f>
        <v>6.0402040974960548E-5</v>
      </c>
      <c r="I11">
        <f>10^(_10sept_0_10[[#This Row],[H_mag_adj]]/20)*SIN(RADIANS(_10sept_0_10[[#This Row],[H_phase]]))</f>
        <v>-9.1813570876678852E-5</v>
      </c>
      <c r="J11">
        <f>10^(_10sept_0_10[[#This Row],[V_mag_adj]]/20)*COS(RADIANS(_10sept_0_10[[#This Row],[V_phase]]))</f>
        <v>3.3814548293791329E-5</v>
      </c>
      <c r="K11">
        <f>10^(_10sept_0_10[[#This Row],[V_mag_adj]]/20)*SIN(RADIANS(_10sept_0_10[[#This Row],[V_phase]]))</f>
        <v>-1.4139118332503372E-4</v>
      </c>
    </row>
    <row r="12" spans="1:11" x14ac:dyDescent="0.3">
      <c r="A12">
        <v>-171</v>
      </c>
      <c r="B12">
        <v>-38.909999999999997</v>
      </c>
      <c r="C12">
        <v>-4.96</v>
      </c>
      <c r="D12">
        <v>-38.74</v>
      </c>
      <c r="E12">
        <v>-44.68</v>
      </c>
      <c r="F12">
        <f>_10sept_0_10[[#This Row],[H_mag]]-40</f>
        <v>-78.91</v>
      </c>
      <c r="G12">
        <f>_10sept_0_10[[#This Row],[V_mag]]-40</f>
        <v>-78.740000000000009</v>
      </c>
      <c r="H12">
        <f>10^(_10sept_0_10[[#This Row],[H_mag_adj]]/20)*COS(RADIANS(_10sept_0_10[[#This Row],[H_phase]]))</f>
        <v>1.1294594553067898E-4</v>
      </c>
      <c r="I12">
        <f>10^(_10sept_0_10[[#This Row],[H_mag_adj]]/20)*SIN(RADIANS(_10sept_0_10[[#This Row],[H_phase]]))</f>
        <v>-9.8020399722202888E-6</v>
      </c>
      <c r="J12">
        <f>10^(_10sept_0_10[[#This Row],[V_mag_adj]]/20)*COS(RADIANS(_10sept_0_10[[#This Row],[V_phase]]))</f>
        <v>8.2204778489376425E-5</v>
      </c>
      <c r="K12">
        <f>10^(_10sept_0_10[[#This Row],[V_mag_adj]]/20)*SIN(RADIANS(_10sept_0_10[[#This Row],[V_phase]]))</f>
        <v>-8.1291632773471497E-5</v>
      </c>
    </row>
    <row r="13" spans="1:11" x14ac:dyDescent="0.3">
      <c r="A13">
        <v>-170</v>
      </c>
      <c r="B13">
        <v>-35.49</v>
      </c>
      <c r="C13">
        <v>28.23</v>
      </c>
      <c r="D13">
        <v>-39.270000000000003</v>
      </c>
      <c r="E13">
        <v>0.13</v>
      </c>
      <c r="F13">
        <f>_10sept_0_10[[#This Row],[H_mag]]-40</f>
        <v>-75.490000000000009</v>
      </c>
      <c r="G13">
        <f>_10sept_0_10[[#This Row],[V_mag]]-40</f>
        <v>-79.27000000000001</v>
      </c>
      <c r="H13">
        <f>10^(_10sept_0_10[[#This Row],[H_mag_adj]]/20)*COS(RADIANS(_10sept_0_10[[#This Row],[H_phase]]))</f>
        <v>1.4808240729715429E-4</v>
      </c>
      <c r="I13">
        <f>10^(_10sept_0_10[[#This Row],[H_mag_adj]]/20)*SIN(RADIANS(_10sept_0_10[[#This Row],[H_phase]]))</f>
        <v>7.9500945895232089E-5</v>
      </c>
      <c r="J13">
        <f>10^(_10sept_0_10[[#This Row],[V_mag_adj]]/20)*COS(RADIANS(_10sept_0_10[[#This Row],[V_phase]]))</f>
        <v>1.0876743379325414E-4</v>
      </c>
      <c r="K13">
        <f>10^(_10sept_0_10[[#This Row],[V_mag_adj]]/20)*SIN(RADIANS(_10sept_0_10[[#This Row],[V_phase]]))</f>
        <v>2.4678590251042334E-7</v>
      </c>
    </row>
    <row r="14" spans="1:11" x14ac:dyDescent="0.3">
      <c r="A14">
        <v>-169</v>
      </c>
      <c r="B14">
        <v>-32.5</v>
      </c>
      <c r="C14">
        <v>43.56</v>
      </c>
      <c r="D14">
        <v>-36.94</v>
      </c>
      <c r="E14">
        <v>34.270000000000003</v>
      </c>
      <c r="F14">
        <f>_10sept_0_10[[#This Row],[H_mag]]-40</f>
        <v>-72.5</v>
      </c>
      <c r="G14">
        <f>_10sept_0_10[[#This Row],[V_mag]]-40</f>
        <v>-76.94</v>
      </c>
      <c r="H14">
        <f>10^(_10sept_0_10[[#This Row],[H_mag_adj]]/20)*COS(RADIANS(_10sept_0_10[[#This Row],[H_phase]]))</f>
        <v>1.7184233786509735E-4</v>
      </c>
      <c r="I14">
        <f>10^(_10sept_0_10[[#This Row],[H_mag_adj]]/20)*SIN(RADIANS(_10sept_0_10[[#This Row],[H_phase]]))</f>
        <v>1.6341463654181212E-4</v>
      </c>
      <c r="J14">
        <f>10^(_10sept_0_10[[#This Row],[V_mag_adj]]/20)*COS(RADIANS(_10sept_0_10[[#This Row],[V_phase]]))</f>
        <v>1.1754028987064932E-4</v>
      </c>
      <c r="K14">
        <f>10^(_10sept_0_10[[#This Row],[V_mag_adj]]/20)*SIN(RADIANS(_10sept_0_10[[#This Row],[V_phase]]))</f>
        <v>8.0090399199320017E-5</v>
      </c>
    </row>
    <row r="15" spans="1:11" x14ac:dyDescent="0.3">
      <c r="A15">
        <v>-168</v>
      </c>
      <c r="B15">
        <v>-30.18</v>
      </c>
      <c r="C15">
        <v>60.35</v>
      </c>
      <c r="D15">
        <v>-33.79</v>
      </c>
      <c r="E15">
        <v>55.96</v>
      </c>
      <c r="F15">
        <f>_10sept_0_10[[#This Row],[H_mag]]-40</f>
        <v>-70.180000000000007</v>
      </c>
      <c r="G15">
        <f>_10sept_0_10[[#This Row],[V_mag]]-40</f>
        <v>-73.789999999999992</v>
      </c>
      <c r="H15">
        <f>10^(_10sept_0_10[[#This Row],[H_mag_adj]]/20)*COS(RADIANS(_10sept_0_10[[#This Row],[H_phase]]))</f>
        <v>1.5322947393624215E-4</v>
      </c>
      <c r="I15">
        <f>10^(_10sept_0_10[[#This Row],[H_mag_adj]]/20)*SIN(RADIANS(_10sept_0_10[[#This Row],[H_phase]]))</f>
        <v>2.6918542209565424E-4</v>
      </c>
      <c r="J15">
        <f>10^(_10sept_0_10[[#This Row],[V_mag_adj]]/20)*COS(RADIANS(_10sept_0_10[[#This Row],[V_phase]]))</f>
        <v>1.1442233807004513E-4</v>
      </c>
      <c r="K15">
        <f>10^(_10sept_0_10[[#This Row],[V_mag_adj]]/20)*SIN(RADIANS(_10sept_0_10[[#This Row],[V_phase]]))</f>
        <v>1.6938289528534601E-4</v>
      </c>
    </row>
    <row r="16" spans="1:11" x14ac:dyDescent="0.3">
      <c r="A16">
        <v>-167</v>
      </c>
      <c r="B16">
        <v>-28.73</v>
      </c>
      <c r="C16">
        <v>73.680000000000007</v>
      </c>
      <c r="D16">
        <v>-31.56</v>
      </c>
      <c r="E16">
        <v>75.760000000000005</v>
      </c>
      <c r="F16">
        <f>_10sept_0_10[[#This Row],[H_mag]]-40</f>
        <v>-68.73</v>
      </c>
      <c r="G16">
        <f>_10sept_0_10[[#This Row],[V_mag]]-40</f>
        <v>-71.56</v>
      </c>
      <c r="H16">
        <f>10^(_10sept_0_10[[#This Row],[H_mag_adj]]/20)*COS(RADIANS(_10sept_0_10[[#This Row],[H_phase]]))</f>
        <v>1.0285111143022397E-4</v>
      </c>
      <c r="I16">
        <f>10^(_10sept_0_10[[#This Row],[H_mag_adj]]/20)*SIN(RADIANS(_10sept_0_10[[#This Row],[H_phase]]))</f>
        <v>3.5126815628542369E-4</v>
      </c>
      <c r="J16">
        <f>10^(_10sept_0_10[[#This Row],[V_mag_adj]]/20)*COS(RADIANS(_10sept_0_10[[#This Row],[V_phase]]))</f>
        <v>6.4999061022359372E-5</v>
      </c>
      <c r="K16">
        <f>10^(_10sept_0_10[[#This Row],[V_mag_adj]]/20)*SIN(RADIANS(_10sept_0_10[[#This Row],[V_phase]]))</f>
        <v>2.5612177274477956E-4</v>
      </c>
    </row>
    <row r="17" spans="1:11" x14ac:dyDescent="0.3">
      <c r="A17">
        <v>-166</v>
      </c>
      <c r="B17">
        <v>-27.43</v>
      </c>
      <c r="C17">
        <v>87.59</v>
      </c>
      <c r="D17">
        <v>-29.57</v>
      </c>
      <c r="E17">
        <v>90.37</v>
      </c>
      <c r="F17">
        <f>_10sept_0_10[[#This Row],[H_mag]]-40</f>
        <v>-67.430000000000007</v>
      </c>
      <c r="G17">
        <f>_10sept_0_10[[#This Row],[V_mag]]-40</f>
        <v>-69.569999999999993</v>
      </c>
      <c r="H17">
        <f>10^(_10sept_0_10[[#This Row],[H_mag_adj]]/20)*COS(RADIANS(_10sept_0_10[[#This Row],[H_phase]]))</f>
        <v>1.7875835116002712E-5</v>
      </c>
      <c r="I17">
        <f>10^(_10sept_0_10[[#This Row],[H_mag_adj]]/20)*SIN(RADIANS(_10sept_0_10[[#This Row],[H_phase]]))</f>
        <v>4.2473270078956471E-4</v>
      </c>
      <c r="J17">
        <f>10^(_10sept_0_10[[#This Row],[V_mag_adj]]/20)*COS(RADIANS(_10sept_0_10[[#This Row],[V_phase]]))</f>
        <v>-2.1457349403635865E-6</v>
      </c>
      <c r="K17">
        <f>10^(_10sept_0_10[[#This Row],[V_mag_adj]]/20)*SIN(RADIANS(_10sept_0_10[[#This Row],[V_phase]]))</f>
        <v>3.322698569111757E-4</v>
      </c>
    </row>
    <row r="18" spans="1:11" x14ac:dyDescent="0.3">
      <c r="A18">
        <v>-165</v>
      </c>
      <c r="B18">
        <v>-26.45</v>
      </c>
      <c r="C18">
        <v>99.76</v>
      </c>
      <c r="D18">
        <v>-27.82</v>
      </c>
      <c r="E18">
        <v>104.76</v>
      </c>
      <c r="F18">
        <f>_10sept_0_10[[#This Row],[H_mag]]-40</f>
        <v>-66.45</v>
      </c>
      <c r="G18">
        <f>_10sept_0_10[[#This Row],[V_mag]]-40</f>
        <v>-67.819999999999993</v>
      </c>
      <c r="H18">
        <f>10^(_10sept_0_10[[#This Row],[H_mag_adj]]/20)*COS(RADIANS(_10sept_0_10[[#This Row],[H_phase]]))</f>
        <v>-8.0672370858412776E-5</v>
      </c>
      <c r="I18">
        <f>10^(_10sept_0_10[[#This Row],[H_mag_adj]]/20)*SIN(RADIANS(_10sept_0_10[[#This Row],[H_phase]]))</f>
        <v>4.6899509521890334E-4</v>
      </c>
      <c r="J18">
        <f>10^(_10sept_0_10[[#This Row],[V_mag_adj]]/20)*COS(RADIANS(_10sept_0_10[[#This Row],[V_phase]]))</f>
        <v>-1.0354986192059111E-4</v>
      </c>
      <c r="K18">
        <f>10^(_10sept_0_10[[#This Row],[V_mag_adj]]/20)*SIN(RADIANS(_10sept_0_10[[#This Row],[V_phase]]))</f>
        <v>3.9303130399387804E-4</v>
      </c>
    </row>
    <row r="19" spans="1:11" x14ac:dyDescent="0.3">
      <c r="A19">
        <v>-164</v>
      </c>
      <c r="B19">
        <v>-25.6</v>
      </c>
      <c r="C19">
        <v>112.28</v>
      </c>
      <c r="D19">
        <v>-26.8</v>
      </c>
      <c r="E19">
        <v>118.5</v>
      </c>
      <c r="F19">
        <f>_10sept_0_10[[#This Row],[H_mag]]-40</f>
        <v>-65.599999999999994</v>
      </c>
      <c r="G19">
        <f>_10sept_0_10[[#This Row],[V_mag]]-40</f>
        <v>-66.8</v>
      </c>
      <c r="H19">
        <f>10^(_10sept_0_10[[#This Row],[H_mag_adj]]/20)*COS(RADIANS(_10sept_0_10[[#This Row],[H_phase]]))</f>
        <v>-1.9897191987556869E-4</v>
      </c>
      <c r="I19">
        <f>10^(_10sept_0_10[[#This Row],[H_mag_adj]]/20)*SIN(RADIANS(_10sept_0_10[[#This Row],[H_phase]]))</f>
        <v>4.8562644639151047E-4</v>
      </c>
      <c r="J19">
        <f>10^(_10sept_0_10[[#This Row],[V_mag_adj]]/20)*COS(RADIANS(_10sept_0_10[[#This Row],[V_phase]]))</f>
        <v>-2.1810363388594258E-4</v>
      </c>
      <c r="K19">
        <f>10^(_10sept_0_10[[#This Row],[V_mag_adj]]/20)*SIN(RADIANS(_10sept_0_10[[#This Row],[V_phase]]))</f>
        <v>4.0169692302922938E-4</v>
      </c>
    </row>
    <row r="20" spans="1:11" x14ac:dyDescent="0.3">
      <c r="A20">
        <v>-163</v>
      </c>
      <c r="B20">
        <v>-25.32</v>
      </c>
      <c r="C20">
        <v>126.8</v>
      </c>
      <c r="D20">
        <v>-25.87</v>
      </c>
      <c r="E20">
        <v>132.59</v>
      </c>
      <c r="F20">
        <f>_10sept_0_10[[#This Row],[H_mag]]-40</f>
        <v>-65.319999999999993</v>
      </c>
      <c r="G20">
        <f>_10sept_0_10[[#This Row],[V_mag]]-40</f>
        <v>-65.87</v>
      </c>
      <c r="H20">
        <f>10^(_10sept_0_10[[#This Row],[H_mag_adj]]/20)*COS(RADIANS(_10sept_0_10[[#This Row],[H_phase]]))</f>
        <v>-3.246713237670324E-4</v>
      </c>
      <c r="I20">
        <f>10^(_10sept_0_10[[#This Row],[H_mag_adj]]/20)*SIN(RADIANS(_10sept_0_10[[#This Row],[H_phase]]))</f>
        <v>4.3399711602672662E-4</v>
      </c>
      <c r="J20">
        <f>10^(_10sept_0_10[[#This Row],[V_mag_adj]]/20)*COS(RADIANS(_10sept_0_10[[#This Row],[V_phase]]))</f>
        <v>-3.4429177780981031E-4</v>
      </c>
      <c r="K20">
        <f>10^(_10sept_0_10[[#This Row],[V_mag_adj]]/20)*SIN(RADIANS(_10sept_0_10[[#This Row],[V_phase]]))</f>
        <v>3.7454567578316624E-4</v>
      </c>
    </row>
    <row r="21" spans="1:11" x14ac:dyDescent="0.3">
      <c r="A21">
        <v>-162</v>
      </c>
      <c r="B21">
        <v>-24.96</v>
      </c>
      <c r="C21">
        <v>140.22999999999999</v>
      </c>
      <c r="D21">
        <v>-25.29</v>
      </c>
      <c r="E21">
        <v>144.49</v>
      </c>
      <c r="F21">
        <f>_10sept_0_10[[#This Row],[H_mag]]-40</f>
        <v>-64.960000000000008</v>
      </c>
      <c r="G21">
        <f>_10sept_0_10[[#This Row],[V_mag]]-40</f>
        <v>-65.289999999999992</v>
      </c>
      <c r="H21">
        <f>10^(_10sept_0_10[[#This Row],[H_mag_adj]]/20)*COS(RADIANS(_10sept_0_10[[#This Row],[H_phase]]))</f>
        <v>-4.3422105475872819E-4</v>
      </c>
      <c r="I21">
        <f>10^(_10sept_0_10[[#This Row],[H_mag_adj]]/20)*SIN(RADIANS(_10sept_0_10[[#This Row],[H_phase]]))</f>
        <v>3.6139432911197272E-4</v>
      </c>
      <c r="J21">
        <f>10^(_10sept_0_10[[#This Row],[V_mag_adj]]/20)*COS(RADIANS(_10sept_0_10[[#This Row],[V_phase]]))</f>
        <v>-4.427228693365171E-4</v>
      </c>
      <c r="K21">
        <f>10^(_10sept_0_10[[#This Row],[V_mag_adj]]/20)*SIN(RADIANS(_10sept_0_10[[#This Row],[V_phase]]))</f>
        <v>3.1590775175926924E-4</v>
      </c>
    </row>
    <row r="22" spans="1:11" x14ac:dyDescent="0.3">
      <c r="A22">
        <v>-161</v>
      </c>
      <c r="B22">
        <v>-24.86</v>
      </c>
      <c r="C22">
        <v>154.5</v>
      </c>
      <c r="D22">
        <v>-25</v>
      </c>
      <c r="E22">
        <v>157.02000000000001</v>
      </c>
      <c r="F22">
        <f>_10sept_0_10[[#This Row],[H_mag]]-40</f>
        <v>-64.86</v>
      </c>
      <c r="G22">
        <f>_10sept_0_10[[#This Row],[V_mag]]-40</f>
        <v>-65</v>
      </c>
      <c r="H22">
        <f>10^(_10sept_0_10[[#This Row],[H_mag_adj]]/20)*COS(RADIANS(_10sept_0_10[[#This Row],[H_phase]]))</f>
        <v>-5.1580820778034759E-4</v>
      </c>
      <c r="I22">
        <f>10^(_10sept_0_10[[#This Row],[H_mag_adj]]/20)*SIN(RADIANS(_10sept_0_10[[#This Row],[H_phase]]))</f>
        <v>2.4602789467611451E-4</v>
      </c>
      <c r="J22">
        <f>10^(_10sept_0_10[[#This Row],[V_mag_adj]]/20)*COS(RADIANS(_10sept_0_10[[#This Row],[V_phase]]))</f>
        <v>-5.1771458583260547E-4</v>
      </c>
      <c r="K22">
        <f>10^(_10sept_0_10[[#This Row],[V_mag_adj]]/20)*SIN(RADIANS(_10sept_0_10[[#This Row],[V_phase]]))</f>
        <v>2.1954355748463926E-4</v>
      </c>
    </row>
    <row r="23" spans="1:11" x14ac:dyDescent="0.3">
      <c r="A23">
        <v>-160</v>
      </c>
      <c r="B23">
        <v>-24.76</v>
      </c>
      <c r="C23">
        <v>169.04</v>
      </c>
      <c r="D23">
        <v>-24.72</v>
      </c>
      <c r="E23">
        <v>170.11</v>
      </c>
      <c r="F23">
        <f>_10sept_0_10[[#This Row],[H_mag]]-40</f>
        <v>-64.760000000000005</v>
      </c>
      <c r="G23">
        <f>_10sept_0_10[[#This Row],[V_mag]]-40</f>
        <v>-64.72</v>
      </c>
      <c r="H23">
        <f>10^(_10sept_0_10[[#This Row],[H_mag_adj]]/20)*COS(RADIANS(_10sept_0_10[[#This Row],[H_phase]]))</f>
        <v>-5.6755166454443751E-4</v>
      </c>
      <c r="I23">
        <f>10^(_10sept_0_10[[#This Row],[H_mag_adj]]/20)*SIN(RADIANS(_10sept_0_10[[#This Row],[H_phase]]))</f>
        <v>1.0990972704429629E-4</v>
      </c>
      <c r="J23">
        <f>10^(_10sept_0_10[[#This Row],[V_mag_adj]]/20)*COS(RADIANS(_10sept_0_10[[#This Row],[V_phase]]))</f>
        <v>-5.7213386245076993E-4</v>
      </c>
      <c r="K23">
        <f>10^(_10sept_0_10[[#This Row],[V_mag_adj]]/20)*SIN(RADIANS(_10sept_0_10[[#This Row],[V_phase]]))</f>
        <v>9.9750449101908303E-5</v>
      </c>
    </row>
    <row r="24" spans="1:11" x14ac:dyDescent="0.3">
      <c r="A24">
        <v>-159</v>
      </c>
      <c r="B24">
        <v>-24.77</v>
      </c>
      <c r="C24">
        <v>-175.86</v>
      </c>
      <c r="D24">
        <v>-24.89</v>
      </c>
      <c r="E24">
        <v>-175.88</v>
      </c>
      <c r="F24">
        <f>_10sept_0_10[[#This Row],[H_mag]]-40</f>
        <v>-64.77</v>
      </c>
      <c r="G24">
        <f>_10sept_0_10[[#This Row],[V_mag]]-40</f>
        <v>-64.89</v>
      </c>
      <c r="H24">
        <f>10^(_10sept_0_10[[#This Row],[H_mag_adj]]/20)*COS(RADIANS(_10sept_0_10[[#This Row],[H_phase]]))</f>
        <v>-5.7592413916464824E-4</v>
      </c>
      <c r="I24">
        <f>10^(_10sept_0_10[[#This Row],[H_mag_adj]]/20)*SIN(RADIANS(_10sept_0_10[[#This Row],[H_phase]]))</f>
        <v>-4.1686912702834365E-5</v>
      </c>
      <c r="J24">
        <f>10^(_10sept_0_10[[#This Row],[V_mag_adj]]/20)*COS(RADIANS(_10sept_0_10[[#This Row],[V_phase]]))</f>
        <v>-5.6803648095560158E-4</v>
      </c>
      <c r="K24">
        <f>10^(_10sept_0_10[[#This Row],[V_mag_adj]]/20)*SIN(RADIANS(_10sept_0_10[[#This Row],[V_phase]]))</f>
        <v>-4.0916667177635119E-5</v>
      </c>
    </row>
    <row r="25" spans="1:11" x14ac:dyDescent="0.3">
      <c r="A25">
        <v>-158</v>
      </c>
      <c r="B25">
        <v>-24.8</v>
      </c>
      <c r="C25">
        <v>-161.65</v>
      </c>
      <c r="D25">
        <v>-25.08</v>
      </c>
      <c r="E25">
        <v>-163.52000000000001</v>
      </c>
      <c r="F25">
        <f>_10sept_0_10[[#This Row],[H_mag]]-40</f>
        <v>-64.8</v>
      </c>
      <c r="G25">
        <f>_10sept_0_10[[#This Row],[V_mag]]-40</f>
        <v>-65.08</v>
      </c>
      <c r="H25">
        <f>10^(_10sept_0_10[[#This Row],[H_mag_adj]]/20)*COS(RADIANS(_10sept_0_10[[#This Row],[H_phase]]))</f>
        <v>-5.4617945299070532E-4</v>
      </c>
      <c r="I25">
        <f>10^(_10sept_0_10[[#This Row],[H_mag_adj]]/20)*SIN(RADIANS(_10sept_0_10[[#This Row],[H_phase]]))</f>
        <v>-1.8116049959459945E-4</v>
      </c>
      <c r="J25">
        <f>10^(_10sept_0_10[[#This Row],[V_mag_adj]]/20)*COS(RADIANS(_10sept_0_10[[#This Row],[V_phase]]))</f>
        <v>-5.3429589894169089E-4</v>
      </c>
      <c r="K25">
        <f>10^(_10sept_0_10[[#This Row],[V_mag_adj]]/20)*SIN(RADIANS(_10sept_0_10[[#This Row],[V_phase]]))</f>
        <v>-1.5806280772821078E-4</v>
      </c>
    </row>
    <row r="26" spans="1:11" x14ac:dyDescent="0.3">
      <c r="A26">
        <v>-157</v>
      </c>
      <c r="B26">
        <v>-24.97</v>
      </c>
      <c r="C26">
        <v>-146.56</v>
      </c>
      <c r="D26">
        <v>-25.65</v>
      </c>
      <c r="E26">
        <v>-147.21</v>
      </c>
      <c r="F26">
        <f>_10sept_0_10[[#This Row],[H_mag]]-40</f>
        <v>-64.97</v>
      </c>
      <c r="G26">
        <f>_10sept_0_10[[#This Row],[V_mag]]-40</f>
        <v>-65.650000000000006</v>
      </c>
      <c r="H26">
        <f>10^(_10sept_0_10[[#This Row],[H_mag_adj]]/20)*COS(RADIANS(_10sept_0_10[[#This Row],[H_phase]]))</f>
        <v>-4.7087677244725607E-4</v>
      </c>
      <c r="I26">
        <f>10^(_10sept_0_10[[#This Row],[H_mag_adj]]/20)*SIN(RADIANS(_10sept_0_10[[#This Row],[H_phase]]))</f>
        <v>-3.1095790284581438E-4</v>
      </c>
      <c r="J26">
        <f>10^(_10sept_0_10[[#This Row],[V_mag_adj]]/20)*COS(RADIANS(_10sept_0_10[[#This Row],[V_phase]]))</f>
        <v>-4.3865286540771233E-4</v>
      </c>
      <c r="K26">
        <f>10^(_10sept_0_10[[#This Row],[V_mag_adj]]/20)*SIN(RADIANS(_10sept_0_10[[#This Row],[V_phase]]))</f>
        <v>-2.8258413698824969E-4</v>
      </c>
    </row>
    <row r="27" spans="1:11" x14ac:dyDescent="0.3">
      <c r="A27">
        <v>-156</v>
      </c>
      <c r="B27">
        <v>-25.34</v>
      </c>
      <c r="C27">
        <v>-132.66999999999999</v>
      </c>
      <c r="D27">
        <v>-26.51</v>
      </c>
      <c r="E27">
        <v>-131.88999999999999</v>
      </c>
      <c r="F27">
        <f>_10sept_0_10[[#This Row],[H_mag]]-40</f>
        <v>-65.34</v>
      </c>
      <c r="G27">
        <f>_10sept_0_10[[#This Row],[V_mag]]-40</f>
        <v>-66.510000000000005</v>
      </c>
      <c r="H27">
        <f>10^(_10sept_0_10[[#This Row],[H_mag_adj]]/20)*COS(RADIANS(_10sept_0_10[[#This Row],[H_phase]]))</f>
        <v>-3.6650964039899549E-4</v>
      </c>
      <c r="I27">
        <f>10^(_10sept_0_10[[#This Row],[H_mag_adj]]/20)*SIN(RADIANS(_10sept_0_10[[#This Row],[H_phase]]))</f>
        <v>-3.9760020281550637E-4</v>
      </c>
      <c r="J27">
        <f>10^(_10sept_0_10[[#This Row],[V_mag_adj]]/20)*COS(RADIANS(_10sept_0_10[[#This Row],[V_phase]]))</f>
        <v>-3.1556083193642073E-4</v>
      </c>
      <c r="K27">
        <f>10^(_10sept_0_10[[#This Row],[V_mag_adj]]/20)*SIN(RADIANS(_10sept_0_10[[#This Row],[V_phase]]))</f>
        <v>-3.5182180664456624E-4</v>
      </c>
    </row>
    <row r="28" spans="1:11" x14ac:dyDescent="0.3">
      <c r="A28">
        <v>-155</v>
      </c>
      <c r="B28">
        <v>-25.66</v>
      </c>
      <c r="C28">
        <v>-119.59</v>
      </c>
      <c r="D28">
        <v>-27.55</v>
      </c>
      <c r="E28">
        <v>-115.9</v>
      </c>
      <c r="F28">
        <f>_10sept_0_10[[#This Row],[H_mag]]-40</f>
        <v>-65.66</v>
      </c>
      <c r="G28">
        <f>_10sept_0_10[[#This Row],[V_mag]]-40</f>
        <v>-67.55</v>
      </c>
      <c r="H28">
        <f>10^(_10sept_0_10[[#This Row],[H_mag_adj]]/20)*COS(RADIANS(_10sept_0_10[[#This Row],[H_phase]]))</f>
        <v>-2.5736079037585069E-4</v>
      </c>
      <c r="I28">
        <f>10^(_10sept_0_10[[#This Row],[H_mag_adj]]/20)*SIN(RADIANS(_10sept_0_10[[#This Row],[H_phase]]))</f>
        <v>-4.5322108342510419E-4</v>
      </c>
      <c r="J28">
        <f>10^(_10sept_0_10[[#This Row],[V_mag_adj]]/20)*COS(RADIANS(_10sept_0_10[[#This Row],[V_phase]]))</f>
        <v>-1.8314050517148641E-4</v>
      </c>
      <c r="K28">
        <f>10^(_10sept_0_10[[#This Row],[V_mag_adj]]/20)*SIN(RADIANS(_10sept_0_10[[#This Row],[V_phase]]))</f>
        <v>-3.7716298434682292E-4</v>
      </c>
    </row>
    <row r="29" spans="1:11" x14ac:dyDescent="0.3">
      <c r="A29">
        <v>-154</v>
      </c>
      <c r="B29">
        <v>-26.63</v>
      </c>
      <c r="C29">
        <v>-105.65</v>
      </c>
      <c r="D29">
        <v>-28.5</v>
      </c>
      <c r="E29">
        <v>-96.25</v>
      </c>
      <c r="F29">
        <f>_10sept_0_10[[#This Row],[H_mag]]-40</f>
        <v>-66.63</v>
      </c>
      <c r="G29">
        <f>_10sept_0_10[[#This Row],[V_mag]]-40</f>
        <v>-68.5</v>
      </c>
      <c r="H29">
        <f>10^(_10sept_0_10[[#This Row],[H_mag_adj]]/20)*COS(RADIANS(_10sept_0_10[[#This Row],[H_phase]]))</f>
        <v>-1.2574129618857477E-4</v>
      </c>
      <c r="I29">
        <f>10^(_10sept_0_10[[#This Row],[H_mag_adj]]/20)*SIN(RADIANS(_10sept_0_10[[#This Row],[H_phase]]))</f>
        <v>-4.4884211513536855E-4</v>
      </c>
      <c r="J29">
        <f>10^(_10sept_0_10[[#This Row],[V_mag_adj]]/20)*COS(RADIANS(_10sept_0_10[[#This Row],[V_phase]]))</f>
        <v>-4.091624365735727E-5</v>
      </c>
      <c r="K29">
        <f>10^(_10sept_0_10[[#This Row],[V_mag_adj]]/20)*SIN(RADIANS(_10sept_0_10[[#This Row],[V_phase]]))</f>
        <v>-3.7360355387395226E-4</v>
      </c>
    </row>
    <row r="30" spans="1:11" x14ac:dyDescent="0.3">
      <c r="A30">
        <v>-153</v>
      </c>
      <c r="B30">
        <v>-27.88</v>
      </c>
      <c r="C30">
        <v>-92.8</v>
      </c>
      <c r="D30">
        <v>-29.59</v>
      </c>
      <c r="E30">
        <v>-75.39</v>
      </c>
      <c r="F30">
        <f>_10sept_0_10[[#This Row],[H_mag]]-40</f>
        <v>-67.88</v>
      </c>
      <c r="G30">
        <f>_10sept_0_10[[#This Row],[V_mag]]-40</f>
        <v>-69.59</v>
      </c>
      <c r="H30">
        <f>10^(_10sept_0_10[[#This Row],[H_mag_adj]]/20)*COS(RADIANS(_10sept_0_10[[#This Row],[H_phase]]))</f>
        <v>-1.9717984525527365E-5</v>
      </c>
      <c r="I30">
        <f>10^(_10sept_0_10[[#This Row],[H_mag_adj]]/20)*SIN(RADIANS(_10sept_0_10[[#This Row],[H_phase]]))</f>
        <v>-4.0316349580563895E-4</v>
      </c>
      <c r="J30">
        <f>10^(_10sept_0_10[[#This Row],[V_mag_adj]]/20)*COS(RADIANS(_10sept_0_10[[#This Row],[V_phase]]))</f>
        <v>8.3620150964678572E-5</v>
      </c>
      <c r="K30">
        <f>10^(_10sept_0_10[[#This Row],[V_mag_adj]]/20)*SIN(RADIANS(_10sept_0_10[[#This Row],[V_phase]]))</f>
        <v>-3.2079316435344453E-4</v>
      </c>
    </row>
    <row r="31" spans="1:11" x14ac:dyDescent="0.3">
      <c r="A31">
        <v>-152</v>
      </c>
      <c r="B31">
        <v>-29.1</v>
      </c>
      <c r="C31">
        <v>-76.13</v>
      </c>
      <c r="D31">
        <v>-30.47</v>
      </c>
      <c r="E31">
        <v>-54.78</v>
      </c>
      <c r="F31">
        <f>_10sept_0_10[[#This Row],[H_mag]]-40</f>
        <v>-69.099999999999994</v>
      </c>
      <c r="G31">
        <f>_10sept_0_10[[#This Row],[V_mag]]-40</f>
        <v>-70.47</v>
      </c>
      <c r="H31">
        <f>10^(_10sept_0_10[[#This Row],[H_mag_adj]]/20)*COS(RADIANS(_10sept_0_10[[#This Row],[H_phase]]))</f>
        <v>8.4082149294405234E-5</v>
      </c>
      <c r="I31">
        <f>10^(_10sept_0_10[[#This Row],[H_mag_adj]]/20)*SIN(RADIANS(_10sept_0_10[[#This Row],[H_phase]]))</f>
        <v>-3.4052469697699097E-4</v>
      </c>
      <c r="J31">
        <f>10^(_10sept_0_10[[#This Row],[V_mag_adj]]/20)*COS(RADIANS(_10sept_0_10[[#This Row],[V_phase]]))</f>
        <v>1.7276793555007973E-4</v>
      </c>
      <c r="K31">
        <f>10^(_10sept_0_10[[#This Row],[V_mag_adj]]/20)*SIN(RADIANS(_10sept_0_10[[#This Row],[V_phase]]))</f>
        <v>-2.4473275198844596E-4</v>
      </c>
    </row>
    <row r="32" spans="1:11" x14ac:dyDescent="0.3">
      <c r="A32">
        <v>-151</v>
      </c>
      <c r="B32">
        <v>-30.72</v>
      </c>
      <c r="C32">
        <v>-60.53</v>
      </c>
      <c r="D32">
        <v>-31.22</v>
      </c>
      <c r="E32">
        <v>-36.1</v>
      </c>
      <c r="F32">
        <f>_10sept_0_10[[#This Row],[H_mag]]-40</f>
        <v>-70.72</v>
      </c>
      <c r="G32">
        <f>_10sept_0_10[[#This Row],[V_mag]]-40</f>
        <v>-71.22</v>
      </c>
      <c r="H32">
        <f>10^(_10sept_0_10[[#This Row],[H_mag_adj]]/20)*COS(RADIANS(_10sept_0_10[[#This Row],[H_phase]]))</f>
        <v>1.4319790255313265E-4</v>
      </c>
      <c r="I32">
        <f>10^(_10sept_0_10[[#This Row],[H_mag_adj]]/20)*SIN(RADIANS(_10sept_0_10[[#This Row],[H_phase]]))</f>
        <v>-2.5341093527794545E-4</v>
      </c>
      <c r="J32">
        <f>10^(_10sept_0_10[[#This Row],[V_mag_adj]]/20)*COS(RADIANS(_10sept_0_10[[#This Row],[V_phase]]))</f>
        <v>2.2202706777292813E-4</v>
      </c>
      <c r="K32">
        <f>10^(_10sept_0_10[[#This Row],[V_mag_adj]]/20)*SIN(RADIANS(_10sept_0_10[[#This Row],[V_phase]]))</f>
        <v>-1.6190492254004784E-4</v>
      </c>
    </row>
    <row r="33" spans="1:11" x14ac:dyDescent="0.3">
      <c r="A33">
        <v>-150</v>
      </c>
      <c r="B33">
        <v>-32.94</v>
      </c>
      <c r="C33">
        <v>-46.87</v>
      </c>
      <c r="D33">
        <v>-31.89</v>
      </c>
      <c r="E33">
        <v>-16.920000000000002</v>
      </c>
      <c r="F33">
        <f>_10sept_0_10[[#This Row],[H_mag]]-40</f>
        <v>-72.94</v>
      </c>
      <c r="G33">
        <f>_10sept_0_10[[#This Row],[V_mag]]-40</f>
        <v>-71.89</v>
      </c>
      <c r="H33">
        <f>10^(_10sept_0_10[[#This Row],[H_mag_adj]]/20)*COS(RADIANS(_10sept_0_10[[#This Row],[H_phase]]))</f>
        <v>1.5411241449599385E-4</v>
      </c>
      <c r="I33">
        <f>10^(_10sept_0_10[[#This Row],[H_mag_adj]]/20)*SIN(RADIANS(_10sept_0_10[[#This Row],[H_phase]]))</f>
        <v>-1.6451537300286257E-4</v>
      </c>
      <c r="J33">
        <f>10^(_10sept_0_10[[#This Row],[V_mag_adj]]/20)*COS(RADIANS(_10sept_0_10[[#This Row],[V_phase]]))</f>
        <v>2.4337795900452921E-4</v>
      </c>
      <c r="K33">
        <f>10^(_10sept_0_10[[#This Row],[V_mag_adj]]/20)*SIN(RADIANS(_10sept_0_10[[#This Row],[V_phase]]))</f>
        <v>-7.4036684458772978E-5</v>
      </c>
    </row>
    <row r="34" spans="1:11" x14ac:dyDescent="0.3">
      <c r="A34">
        <v>-149</v>
      </c>
      <c r="B34">
        <v>-35.26</v>
      </c>
      <c r="C34">
        <v>-29.64</v>
      </c>
      <c r="D34">
        <v>-32.69</v>
      </c>
      <c r="E34">
        <v>-1.23</v>
      </c>
      <c r="F34">
        <f>_10sept_0_10[[#This Row],[H_mag]]-40</f>
        <v>-75.259999999999991</v>
      </c>
      <c r="G34">
        <f>_10sept_0_10[[#This Row],[V_mag]]-40</f>
        <v>-72.69</v>
      </c>
      <c r="H34">
        <f>10^(_10sept_0_10[[#This Row],[H_mag_adj]]/20)*COS(RADIANS(_10sept_0_10[[#This Row],[H_phase]]))</f>
        <v>1.5000117987371087E-4</v>
      </c>
      <c r="I34">
        <f>10^(_10sept_0_10[[#This Row],[H_mag_adj]]/20)*SIN(RADIANS(_10sept_0_10[[#This Row],[H_phase]]))</f>
        <v>-8.5351100349008593E-5</v>
      </c>
      <c r="J34">
        <f>10^(_10sept_0_10[[#This Row],[V_mag_adj]]/20)*COS(RADIANS(_10sept_0_10[[#This Row],[V_phase]]))</f>
        <v>2.3195295987050801E-4</v>
      </c>
      <c r="K34">
        <f>10^(_10sept_0_10[[#This Row],[V_mag_adj]]/20)*SIN(RADIANS(_10sept_0_10[[#This Row],[V_phase]]))</f>
        <v>-4.9802267959677115E-6</v>
      </c>
    </row>
    <row r="35" spans="1:11" x14ac:dyDescent="0.3">
      <c r="A35">
        <v>-148</v>
      </c>
      <c r="B35">
        <v>-38.11</v>
      </c>
      <c r="C35">
        <v>-20.49</v>
      </c>
      <c r="D35">
        <v>-33.44</v>
      </c>
      <c r="E35">
        <v>11.65</v>
      </c>
      <c r="F35">
        <f>_10sept_0_10[[#This Row],[H_mag]]-40</f>
        <v>-78.11</v>
      </c>
      <c r="G35">
        <f>_10sept_0_10[[#This Row],[V_mag]]-40</f>
        <v>-73.44</v>
      </c>
      <c r="H35">
        <f>10^(_10sept_0_10[[#This Row],[H_mag_adj]]/20)*COS(RADIANS(_10sept_0_10[[#This Row],[H_phase]]))</f>
        <v>1.1644368967888774E-4</v>
      </c>
      <c r="I35">
        <f>10^(_10sept_0_10[[#This Row],[H_mag_adj]]/20)*SIN(RADIANS(_10sept_0_10[[#This Row],[H_phase]]))</f>
        <v>-4.3513348863894826E-5</v>
      </c>
      <c r="J35">
        <f>10^(_10sept_0_10[[#This Row],[V_mag_adj]]/20)*COS(RADIANS(_10sept_0_10[[#This Row],[V_phase]]))</f>
        <v>2.0842981112177098E-4</v>
      </c>
      <c r="K35">
        <f>10^(_10sept_0_10[[#This Row],[V_mag_adj]]/20)*SIN(RADIANS(_10sept_0_10[[#This Row],[V_phase]]))</f>
        <v>4.2974083190976039E-5</v>
      </c>
    </row>
    <row r="36" spans="1:11" x14ac:dyDescent="0.3">
      <c r="A36">
        <v>-147</v>
      </c>
      <c r="B36">
        <v>-42.51</v>
      </c>
      <c r="C36">
        <v>-13.46</v>
      </c>
      <c r="D36">
        <v>-34.71</v>
      </c>
      <c r="E36">
        <v>21.76</v>
      </c>
      <c r="F36">
        <f>_10sept_0_10[[#This Row],[H_mag]]-40</f>
        <v>-82.509999999999991</v>
      </c>
      <c r="G36">
        <f>_10sept_0_10[[#This Row],[V_mag]]-40</f>
        <v>-74.710000000000008</v>
      </c>
      <c r="H36">
        <f>10^(_10sept_0_10[[#This Row],[H_mag_adj]]/20)*COS(RADIANS(_10sept_0_10[[#This Row],[H_phase]]))</f>
        <v>7.2845745879134726E-5</v>
      </c>
      <c r="I36">
        <f>10^(_10sept_0_10[[#This Row],[H_mag_adj]]/20)*SIN(RADIANS(_10sept_0_10[[#This Row],[H_phase]]))</f>
        <v>-1.743493813115582E-5</v>
      </c>
      <c r="J36">
        <f>10^(_10sept_0_10[[#This Row],[V_mag_adj]]/20)*COS(RADIANS(_10sept_0_10[[#This Row],[V_phase]]))</f>
        <v>1.7076404167881226E-4</v>
      </c>
      <c r="K36">
        <f>10^(_10sept_0_10[[#This Row],[V_mag_adj]]/20)*SIN(RADIANS(_10sept_0_10[[#This Row],[V_phase]]))</f>
        <v>6.8162494746854002E-5</v>
      </c>
    </row>
    <row r="37" spans="1:11" x14ac:dyDescent="0.3">
      <c r="A37">
        <v>-146</v>
      </c>
      <c r="B37">
        <v>-45.96</v>
      </c>
      <c r="C37">
        <v>-33.619999999999997</v>
      </c>
      <c r="D37">
        <v>-36.770000000000003</v>
      </c>
      <c r="E37">
        <v>26</v>
      </c>
      <c r="F37">
        <f>_10sept_0_10[[#This Row],[H_mag]]-40</f>
        <v>-85.960000000000008</v>
      </c>
      <c r="G37">
        <f>_10sept_0_10[[#This Row],[V_mag]]-40</f>
        <v>-76.77000000000001</v>
      </c>
      <c r="H37">
        <f>10^(_10sept_0_10[[#This Row],[H_mag_adj]]/20)*COS(RADIANS(_10sept_0_10[[#This Row],[H_phase]]))</f>
        <v>4.1927906496322823E-5</v>
      </c>
      <c r="I37">
        <f>10^(_10sept_0_10[[#This Row],[H_mag_adj]]/20)*SIN(RADIANS(_10sept_0_10[[#This Row],[H_phase]]))</f>
        <v>-2.7877935492670851E-5</v>
      </c>
      <c r="J37">
        <f>10^(_10sept_0_10[[#This Row],[V_mag_adj]]/20)*COS(RADIANS(_10sept_0_10[[#This Row],[V_phase]]))</f>
        <v>1.3036475324548798E-4</v>
      </c>
      <c r="K37">
        <f>10^(_10sept_0_10[[#This Row],[V_mag_adj]]/20)*SIN(RADIANS(_10sept_0_10[[#This Row],[V_phase]]))</f>
        <v>6.3583138558171641E-5</v>
      </c>
    </row>
    <row r="38" spans="1:11" x14ac:dyDescent="0.3">
      <c r="A38">
        <v>-145</v>
      </c>
      <c r="B38">
        <v>-47.49</v>
      </c>
      <c r="C38">
        <v>-58.44</v>
      </c>
      <c r="D38">
        <v>-38.69</v>
      </c>
      <c r="E38">
        <v>23.36</v>
      </c>
      <c r="F38">
        <f>_10sept_0_10[[#This Row],[H_mag]]-40</f>
        <v>-87.490000000000009</v>
      </c>
      <c r="G38">
        <f>_10sept_0_10[[#This Row],[V_mag]]-40</f>
        <v>-78.69</v>
      </c>
      <c r="H38">
        <f>10^(_10sept_0_10[[#This Row],[H_mag_adj]]/20)*COS(RADIANS(_10sept_0_10[[#This Row],[H_phase]]))</f>
        <v>2.2096647308194001E-5</v>
      </c>
      <c r="I38">
        <f>10^(_10sept_0_10[[#This Row],[H_mag_adj]]/20)*SIN(RADIANS(_10sept_0_10[[#This Row],[H_phase]]))</f>
        <v>-3.59738369538942E-5</v>
      </c>
      <c r="J38">
        <f>10^(_10sept_0_10[[#This Row],[V_mag_adj]]/20)*COS(RADIANS(_10sept_0_10[[#This Row],[V_phase]]))</f>
        <v>1.067474871762557E-4</v>
      </c>
      <c r="K38">
        <f>10^(_10sept_0_10[[#This Row],[V_mag_adj]]/20)*SIN(RADIANS(_10sept_0_10[[#This Row],[V_phase]]))</f>
        <v>4.6105310035806788E-5</v>
      </c>
    </row>
    <row r="39" spans="1:11" x14ac:dyDescent="0.3">
      <c r="A39">
        <v>-144</v>
      </c>
      <c r="B39">
        <v>-43.22</v>
      </c>
      <c r="C39">
        <v>-62.25</v>
      </c>
      <c r="D39">
        <v>-39.24</v>
      </c>
      <c r="E39">
        <v>12.11</v>
      </c>
      <c r="F39">
        <f>_10sept_0_10[[#This Row],[H_mag]]-40</f>
        <v>-83.22</v>
      </c>
      <c r="G39">
        <f>_10sept_0_10[[#This Row],[V_mag]]-40</f>
        <v>-79.240000000000009</v>
      </c>
      <c r="H39">
        <f>10^(_10sept_0_10[[#This Row],[H_mag_adj]]/20)*COS(RADIANS(_10sept_0_10[[#This Row],[H_phase]]))</f>
        <v>3.2138567517437331E-5</v>
      </c>
      <c r="I39">
        <f>10^(_10sept_0_10[[#This Row],[H_mag_adj]]/20)*SIN(RADIANS(_10sept_0_10[[#This Row],[H_phase]]))</f>
        <v>-6.108536932835291E-5</v>
      </c>
      <c r="J39">
        <f>10^(_10sept_0_10[[#This Row],[V_mag_adj]]/20)*COS(RADIANS(_10sept_0_10[[#This Row],[V_phase]]))</f>
        <v>1.0671521179308563E-4</v>
      </c>
      <c r="K39">
        <f>10^(_10sept_0_10[[#This Row],[V_mag_adj]]/20)*SIN(RADIANS(_10sept_0_10[[#This Row],[V_phase]]))</f>
        <v>2.2897241148893038E-5</v>
      </c>
    </row>
    <row r="40" spans="1:11" x14ac:dyDescent="0.3">
      <c r="A40">
        <v>-143</v>
      </c>
      <c r="B40">
        <v>-40.21</v>
      </c>
      <c r="C40">
        <v>-41.6</v>
      </c>
      <c r="D40">
        <v>-37.93</v>
      </c>
      <c r="E40">
        <v>3.05</v>
      </c>
      <c r="F40">
        <f>_10sept_0_10[[#This Row],[H_mag]]-40</f>
        <v>-80.210000000000008</v>
      </c>
      <c r="G40">
        <f>_10sept_0_10[[#This Row],[V_mag]]-40</f>
        <v>-77.930000000000007</v>
      </c>
      <c r="H40">
        <f>10^(_10sept_0_10[[#This Row],[H_mag_adj]]/20)*COS(RADIANS(_10sept_0_10[[#This Row],[H_phase]]))</f>
        <v>7.2993527481252115E-5</v>
      </c>
      <c r="I40">
        <f>10^(_10sept_0_10[[#This Row],[H_mag_adj]]/20)*SIN(RADIANS(_10sept_0_10[[#This Row],[H_phase]]))</f>
        <v>-6.4806686276033197E-5</v>
      </c>
      <c r="J40">
        <f>10^(_10sept_0_10[[#This Row],[V_mag_adj]]/20)*COS(RADIANS(_10sept_0_10[[#This Row],[V_phase]]))</f>
        <v>1.267314425229298E-4</v>
      </c>
      <c r="K40">
        <f>10^(_10sept_0_10[[#This Row],[V_mag_adj]]/20)*SIN(RADIANS(_10sept_0_10[[#This Row],[V_phase]]))</f>
        <v>6.7526163699670701E-6</v>
      </c>
    </row>
    <row r="41" spans="1:11" x14ac:dyDescent="0.3">
      <c r="A41">
        <v>-142</v>
      </c>
      <c r="B41">
        <v>-38.44</v>
      </c>
      <c r="C41">
        <v>-34.79</v>
      </c>
      <c r="D41">
        <v>-35.520000000000003</v>
      </c>
      <c r="E41">
        <v>2.38</v>
      </c>
      <c r="F41">
        <f>_10sept_0_10[[#This Row],[H_mag]]-40</f>
        <v>-78.44</v>
      </c>
      <c r="G41">
        <f>_10sept_0_10[[#This Row],[V_mag]]-40</f>
        <v>-75.52000000000001</v>
      </c>
      <c r="H41">
        <f>10^(_10sept_0_10[[#This Row],[H_mag_adj]]/20)*COS(RADIANS(_10sept_0_10[[#This Row],[H_phase]]))</f>
        <v>9.828217311531114E-5</v>
      </c>
      <c r="I41">
        <f>10^(_10sept_0_10[[#This Row],[H_mag_adj]]/20)*SIN(RADIANS(_10sept_0_10[[#This Row],[H_phase]]))</f>
        <v>-6.8282453386411511E-5</v>
      </c>
      <c r="J41">
        <f>10^(_10sept_0_10[[#This Row],[V_mag_adj]]/20)*COS(RADIANS(_10sept_0_10[[#This Row],[V_phase]]))</f>
        <v>1.6734980478392471E-4</v>
      </c>
      <c r="K41">
        <f>10^(_10sept_0_10[[#This Row],[V_mag_adj]]/20)*SIN(RADIANS(_10sept_0_10[[#This Row],[V_phase]]))</f>
        <v>6.9555171122869188E-6</v>
      </c>
    </row>
    <row r="42" spans="1:11" x14ac:dyDescent="0.3">
      <c r="A42">
        <v>-141</v>
      </c>
      <c r="B42">
        <v>-36.9</v>
      </c>
      <c r="C42">
        <v>-5.62</v>
      </c>
      <c r="D42">
        <v>-33.15</v>
      </c>
      <c r="E42">
        <v>11.44</v>
      </c>
      <c r="F42">
        <f>_10sept_0_10[[#This Row],[H_mag]]-40</f>
        <v>-76.900000000000006</v>
      </c>
      <c r="G42">
        <f>_10sept_0_10[[#This Row],[V_mag]]-40</f>
        <v>-73.150000000000006</v>
      </c>
      <c r="H42">
        <f>10^(_10sept_0_10[[#This Row],[H_mag_adj]]/20)*COS(RADIANS(_10sept_0_10[[#This Row],[H_phase]]))</f>
        <v>1.4220256603301646E-4</v>
      </c>
      <c r="I42">
        <f>10^(_10sept_0_10[[#This Row],[H_mag_adj]]/20)*SIN(RADIANS(_10sept_0_10[[#This Row],[H_phase]]))</f>
        <v>-1.3993200503132006E-5</v>
      </c>
      <c r="J42">
        <f>10^(_10sept_0_10[[#This Row],[V_mag_adj]]/20)*COS(RADIANS(_10sept_0_10[[#This Row],[V_phase]]))</f>
        <v>2.156676406281934E-4</v>
      </c>
      <c r="K42">
        <f>10^(_10sept_0_10[[#This Row],[V_mag_adj]]/20)*SIN(RADIANS(_10sept_0_10[[#This Row],[V_phase]]))</f>
        <v>4.3642932351966411E-5</v>
      </c>
    </row>
    <row r="43" spans="1:11" x14ac:dyDescent="0.3">
      <c r="A43">
        <v>-140</v>
      </c>
      <c r="B43">
        <v>-34.56</v>
      </c>
      <c r="C43">
        <v>22.2</v>
      </c>
      <c r="D43">
        <v>-31.44</v>
      </c>
      <c r="E43">
        <v>24.66</v>
      </c>
      <c r="F43">
        <f>_10sept_0_10[[#This Row],[H_mag]]-40</f>
        <v>-74.56</v>
      </c>
      <c r="G43">
        <f>_10sept_0_10[[#This Row],[V_mag]]-40</f>
        <v>-71.44</v>
      </c>
      <c r="H43">
        <f>10^(_10sept_0_10[[#This Row],[H_mag_adj]]/20)*COS(RADIANS(_10sept_0_10[[#This Row],[H_phase]]))</f>
        <v>1.7320095672940927E-4</v>
      </c>
      <c r="I43">
        <f>10^(_10sept_0_10[[#This Row],[H_mag_adj]]/20)*SIN(RADIANS(_10sept_0_10[[#This Row],[H_phase]]))</f>
        <v>7.0682001180306678E-5</v>
      </c>
      <c r="J43">
        <f>10^(_10sept_0_10[[#This Row],[V_mag_adj]]/20)*COS(RADIANS(_10sept_0_10[[#This Row],[V_phase]]))</f>
        <v>2.4348273225738976E-4</v>
      </c>
      <c r="K43">
        <f>10^(_10sept_0_10[[#This Row],[V_mag_adj]]/20)*SIN(RADIANS(_10sept_0_10[[#This Row],[V_phase]]))</f>
        <v>1.1178366705208891E-4</v>
      </c>
    </row>
    <row r="44" spans="1:11" x14ac:dyDescent="0.3">
      <c r="A44">
        <v>-139</v>
      </c>
      <c r="B44">
        <v>-32.46</v>
      </c>
      <c r="C44">
        <v>43.22</v>
      </c>
      <c r="D44">
        <v>-29.8</v>
      </c>
      <c r="E44">
        <v>38.71</v>
      </c>
      <c r="F44">
        <f>_10sept_0_10[[#This Row],[H_mag]]-40</f>
        <v>-72.460000000000008</v>
      </c>
      <c r="G44">
        <f>_10sept_0_10[[#This Row],[V_mag]]-40</f>
        <v>-69.8</v>
      </c>
      <c r="H44">
        <f>10^(_10sept_0_10[[#This Row],[H_mag_adj]]/20)*COS(RADIANS(_10sept_0_10[[#This Row],[H_phase]]))</f>
        <v>1.7360667878234089E-4</v>
      </c>
      <c r="I44">
        <f>10^(_10sept_0_10[[#This Row],[H_mag_adj]]/20)*SIN(RADIANS(_10sept_0_10[[#This Row],[H_phase]]))</f>
        <v>1.6314159991559382E-4</v>
      </c>
      <c r="J44">
        <f>10^(_10sept_0_10[[#This Row],[V_mag_adj]]/20)*COS(RADIANS(_10sept_0_10[[#This Row],[V_phase]]))</f>
        <v>2.5250701334654583E-4</v>
      </c>
      <c r="K44">
        <f>10^(_10sept_0_10[[#This Row],[V_mag_adj]]/20)*SIN(RADIANS(_10sept_0_10[[#This Row],[V_phase]]))</f>
        <v>2.0236863150176505E-4</v>
      </c>
    </row>
    <row r="45" spans="1:11" x14ac:dyDescent="0.3">
      <c r="A45">
        <v>-138</v>
      </c>
      <c r="B45">
        <v>-30.64</v>
      </c>
      <c r="C45">
        <v>63.77</v>
      </c>
      <c r="D45">
        <v>-28.69</v>
      </c>
      <c r="E45">
        <v>54.27</v>
      </c>
      <c r="F45">
        <f>_10sept_0_10[[#This Row],[H_mag]]-40</f>
        <v>-70.64</v>
      </c>
      <c r="G45">
        <f>_10sept_0_10[[#This Row],[V_mag]]-40</f>
        <v>-68.69</v>
      </c>
      <c r="H45">
        <f>10^(_10sept_0_10[[#This Row],[H_mag_adj]]/20)*COS(RADIANS(_10sept_0_10[[#This Row],[H_phase]]))</f>
        <v>1.2983694546878541E-4</v>
      </c>
      <c r="I45">
        <f>10^(_10sept_0_10[[#This Row],[H_mag_adj]]/20)*SIN(RADIANS(_10sept_0_10[[#This Row],[H_phase]]))</f>
        <v>2.6351512739885056E-4</v>
      </c>
      <c r="J45">
        <f>10^(_10sept_0_10[[#This Row],[V_mag_adj]]/20)*COS(RADIANS(_10sept_0_10[[#This Row],[V_phase]]))</f>
        <v>2.1472757177156269E-4</v>
      </c>
      <c r="K45">
        <f>10^(_10sept_0_10[[#This Row],[V_mag_adj]]/20)*SIN(RADIANS(_10sept_0_10[[#This Row],[V_phase]]))</f>
        <v>2.9849510254025268E-4</v>
      </c>
    </row>
    <row r="46" spans="1:11" x14ac:dyDescent="0.3">
      <c r="A46">
        <v>-137</v>
      </c>
      <c r="B46">
        <v>-28.98</v>
      </c>
      <c r="C46">
        <v>83.92</v>
      </c>
      <c r="D46">
        <v>-27.65</v>
      </c>
      <c r="E46">
        <v>71.53</v>
      </c>
      <c r="F46">
        <f>_10sept_0_10[[#This Row],[H_mag]]-40</f>
        <v>-68.98</v>
      </c>
      <c r="G46">
        <f>_10sept_0_10[[#This Row],[V_mag]]-40</f>
        <v>-67.650000000000006</v>
      </c>
      <c r="H46">
        <f>10^(_10sept_0_10[[#This Row],[H_mag_adj]]/20)*COS(RADIANS(_10sept_0_10[[#This Row],[H_phase]]))</f>
        <v>3.7667393637856174E-5</v>
      </c>
      <c r="I46">
        <f>10^(_10sept_0_10[[#This Row],[H_mag_adj]]/20)*SIN(RADIANS(_10sept_0_10[[#This Row],[H_phase]]))</f>
        <v>3.5363088412021607E-4</v>
      </c>
      <c r="J46">
        <f>10^(_10sept_0_10[[#This Row],[V_mag_adj]]/20)*COS(RADIANS(_10sept_0_10[[#This Row],[V_phase]]))</f>
        <v>1.3130952740675279E-4</v>
      </c>
      <c r="K46">
        <f>10^(_10sept_0_10[[#This Row],[V_mag_adj]]/20)*SIN(RADIANS(_10sept_0_10[[#This Row],[V_phase]]))</f>
        <v>3.9312675656583531E-4</v>
      </c>
    </row>
    <row r="47" spans="1:11" x14ac:dyDescent="0.3">
      <c r="A47">
        <v>-136</v>
      </c>
      <c r="B47">
        <v>-27.72</v>
      </c>
      <c r="C47">
        <v>100.25</v>
      </c>
      <c r="D47">
        <v>-27.17</v>
      </c>
      <c r="E47">
        <v>87.53</v>
      </c>
      <c r="F47">
        <f>_10sept_0_10[[#This Row],[H_mag]]-40</f>
        <v>-67.72</v>
      </c>
      <c r="G47">
        <f>_10sept_0_10[[#This Row],[V_mag]]-40</f>
        <v>-67.17</v>
      </c>
      <c r="H47">
        <f>10^(_10sept_0_10[[#This Row],[H_mag_adj]]/20)*COS(RADIANS(_10sept_0_10[[#This Row],[H_phase]]))</f>
        <v>-7.3161439093919779E-5</v>
      </c>
      <c r="I47">
        <f>10^(_10sept_0_10[[#This Row],[H_mag_adj]]/20)*SIN(RADIANS(_10sept_0_10[[#This Row],[H_phase]]))</f>
        <v>4.0458805839277146E-4</v>
      </c>
      <c r="J47">
        <f>10^(_10sept_0_10[[#This Row],[V_mag_adj]]/20)*COS(RADIANS(_10sept_0_10[[#This Row],[V_phase]]))</f>
        <v>1.8877296365503054E-5</v>
      </c>
      <c r="K47">
        <f>10^(_10sept_0_10[[#This Row],[V_mag_adj]]/20)*SIN(RADIANS(_10sept_0_10[[#This Row],[V_phase]]))</f>
        <v>4.3761915148786315E-4</v>
      </c>
    </row>
    <row r="48" spans="1:11" x14ac:dyDescent="0.3">
      <c r="A48">
        <v>-135</v>
      </c>
      <c r="B48">
        <v>-26.8</v>
      </c>
      <c r="C48">
        <v>116.46</v>
      </c>
      <c r="D48">
        <v>-26.89</v>
      </c>
      <c r="E48">
        <v>104.79</v>
      </c>
      <c r="F48">
        <f>_10sept_0_10[[#This Row],[H_mag]]-40</f>
        <v>-66.8</v>
      </c>
      <c r="G48">
        <f>_10sept_0_10[[#This Row],[V_mag]]-40</f>
        <v>-66.89</v>
      </c>
      <c r="H48">
        <f>10^(_10sept_0_10[[#This Row],[H_mag_adj]]/20)*COS(RADIANS(_10sept_0_10[[#This Row],[H_phase]]))</f>
        <v>-2.0366612043066476E-4</v>
      </c>
      <c r="I48">
        <f>10^(_10sept_0_10[[#This Row],[H_mag_adj]]/20)*SIN(RADIANS(_10sept_0_10[[#This Row],[H_phase]]))</f>
        <v>4.092062126533832E-4</v>
      </c>
      <c r="J48">
        <f>10^(_10sept_0_10[[#This Row],[V_mag_adj]]/20)*COS(RADIANS(_10sept_0_10[[#This Row],[V_phase]]))</f>
        <v>-1.1548131139157808E-4</v>
      </c>
      <c r="K48">
        <f>10^(_10sept_0_10[[#This Row],[V_mag_adj]]/20)*SIN(RADIANS(_10sept_0_10[[#This Row],[V_phase]]))</f>
        <v>4.3738830618999012E-4</v>
      </c>
    </row>
    <row r="49" spans="1:11" x14ac:dyDescent="0.3">
      <c r="A49">
        <v>-134</v>
      </c>
      <c r="B49">
        <v>-26.01</v>
      </c>
      <c r="C49">
        <v>133.72</v>
      </c>
      <c r="D49">
        <v>-26.58</v>
      </c>
      <c r="E49">
        <v>125.12</v>
      </c>
      <c r="F49">
        <f>_10sept_0_10[[#This Row],[H_mag]]-40</f>
        <v>-66.010000000000005</v>
      </c>
      <c r="G49">
        <f>_10sept_0_10[[#This Row],[V_mag]]-40</f>
        <v>-66.58</v>
      </c>
      <c r="H49">
        <f>10^(_10sept_0_10[[#This Row],[H_mag_adj]]/20)*COS(RADIANS(_10sept_0_10[[#This Row],[H_phase]]))</f>
        <v>-3.459893401196365E-4</v>
      </c>
      <c r="I49">
        <f>10^(_10sept_0_10[[#This Row],[H_mag_adj]]/20)*SIN(RADIANS(_10sept_0_10[[#This Row],[H_phase]]))</f>
        <v>3.6180423135556195E-4</v>
      </c>
      <c r="J49">
        <f>10^(_10sept_0_10[[#This Row],[V_mag_adj]]/20)*COS(RADIANS(_10sept_0_10[[#This Row],[V_phase]]))</f>
        <v>-2.6970402807148492E-4</v>
      </c>
      <c r="K49">
        <f>10^(_10sept_0_10[[#This Row],[V_mag_adj]]/20)*SIN(RADIANS(_10sept_0_10[[#This Row],[V_phase]]))</f>
        <v>3.8346541502526409E-4</v>
      </c>
    </row>
    <row r="50" spans="1:11" x14ac:dyDescent="0.3">
      <c r="A50">
        <v>-133</v>
      </c>
      <c r="B50">
        <v>-25.31</v>
      </c>
      <c r="C50">
        <v>152.69999999999999</v>
      </c>
      <c r="D50">
        <v>-26.3</v>
      </c>
      <c r="E50">
        <v>145.83000000000001</v>
      </c>
      <c r="F50">
        <f>_10sept_0_10[[#This Row],[H_mag]]-40</f>
        <v>-65.31</v>
      </c>
      <c r="G50">
        <f>_10sept_0_10[[#This Row],[V_mag]]-40</f>
        <v>-66.3</v>
      </c>
      <c r="H50">
        <f>10^(_10sept_0_10[[#This Row],[H_mag_adj]]/20)*COS(RADIANS(_10sept_0_10[[#This Row],[H_phase]]))</f>
        <v>-4.8218614920468431E-4</v>
      </c>
      <c r="I50">
        <f>10^(_10sept_0_10[[#This Row],[H_mag_adj]]/20)*SIN(RADIANS(_10sept_0_10[[#This Row],[H_phase]]))</f>
        <v>2.4887482977399176E-4</v>
      </c>
      <c r="J50">
        <f>10^(_10sept_0_10[[#This Row],[V_mag_adj]]/20)*COS(RADIANS(_10sept_0_10[[#This Row],[V_phase]]))</f>
        <v>-4.0059199984442324E-4</v>
      </c>
      <c r="K50">
        <f>10^(_10sept_0_10[[#This Row],[V_mag_adj]]/20)*SIN(RADIANS(_10sept_0_10[[#This Row],[V_phase]]))</f>
        <v>2.7193552763961842E-4</v>
      </c>
    </row>
    <row r="51" spans="1:11" x14ac:dyDescent="0.3">
      <c r="A51">
        <v>-132</v>
      </c>
      <c r="B51">
        <v>-24.77</v>
      </c>
      <c r="C51">
        <v>170.46</v>
      </c>
      <c r="D51">
        <v>-26.02</v>
      </c>
      <c r="E51">
        <v>167.07</v>
      </c>
      <c r="F51">
        <f>_10sept_0_10[[#This Row],[H_mag]]-40</f>
        <v>-64.77</v>
      </c>
      <c r="G51">
        <f>_10sept_0_10[[#This Row],[V_mag]]-40</f>
        <v>-66.02</v>
      </c>
      <c r="H51">
        <f>10^(_10sept_0_10[[#This Row],[H_mag_adj]]/20)*COS(RADIANS(_10sept_0_10[[#This Row],[H_phase]]))</f>
        <v>-5.6944508240717496E-4</v>
      </c>
      <c r="I51">
        <f>10^(_10sept_0_10[[#This Row],[H_mag_adj]]/20)*SIN(RADIANS(_10sept_0_10[[#This Row],[H_phase]]))</f>
        <v>9.5701154044873426E-5</v>
      </c>
      <c r="J51">
        <f>10^(_10sept_0_10[[#This Row],[V_mag_adj]]/20)*COS(RADIANS(_10sept_0_10[[#This Row],[V_phase]]))</f>
        <v>-4.8735574285937885E-4</v>
      </c>
      <c r="K51">
        <f>10^(_10sept_0_10[[#This Row],[V_mag_adj]]/20)*SIN(RADIANS(_10sept_0_10[[#This Row],[V_phase]]))</f>
        <v>1.1188796213903456E-4</v>
      </c>
    </row>
    <row r="52" spans="1:11" x14ac:dyDescent="0.3">
      <c r="A52">
        <v>-131</v>
      </c>
      <c r="B52">
        <v>-24.34</v>
      </c>
      <c r="C52">
        <v>-169.73</v>
      </c>
      <c r="D52">
        <v>-25.59</v>
      </c>
      <c r="E52">
        <v>-170.79</v>
      </c>
      <c r="F52">
        <f>_10sept_0_10[[#This Row],[H_mag]]-40</f>
        <v>-64.34</v>
      </c>
      <c r="G52">
        <f>_10sept_0_10[[#This Row],[V_mag]]-40</f>
        <v>-65.59</v>
      </c>
      <c r="H52">
        <f>10^(_10sept_0_10[[#This Row],[H_mag_adj]]/20)*COS(RADIANS(_10sept_0_10[[#This Row],[H_phase]]))</f>
        <v>-5.9701551785233274E-4</v>
      </c>
      <c r="I52">
        <f>10^(_10sept_0_10[[#This Row],[H_mag_adj]]/20)*SIN(RADIANS(_10sept_0_10[[#This Row],[H_phase]]))</f>
        <v>-1.0817321797026157E-4</v>
      </c>
      <c r="J52">
        <f>10^(_10sept_0_10[[#This Row],[V_mag_adj]]/20)*COS(RADIANS(_10sept_0_10[[#This Row],[V_phase]]))</f>
        <v>-5.1863858494471038E-4</v>
      </c>
      <c r="K52">
        <f>10^(_10sept_0_10[[#This Row],[V_mag_adj]]/20)*SIN(RADIANS(_10sept_0_10[[#This Row],[V_phase]]))</f>
        <v>-8.409401779307715E-5</v>
      </c>
    </row>
    <row r="53" spans="1:11" x14ac:dyDescent="0.3">
      <c r="A53">
        <v>-130</v>
      </c>
      <c r="B53">
        <v>-24.13</v>
      </c>
      <c r="C53">
        <v>-150.47999999999999</v>
      </c>
      <c r="D53">
        <v>-25.1</v>
      </c>
      <c r="E53">
        <v>-148.99</v>
      </c>
      <c r="F53">
        <f>_10sept_0_10[[#This Row],[H_mag]]-40</f>
        <v>-64.13</v>
      </c>
      <c r="G53">
        <f>_10sept_0_10[[#This Row],[V_mag]]-40</f>
        <v>-65.099999999999994</v>
      </c>
      <c r="H53">
        <f>10^(_10sept_0_10[[#This Row],[H_mag_adj]]/20)*COS(RADIANS(_10sept_0_10[[#This Row],[H_phase]]))</f>
        <v>-5.4089251455272276E-4</v>
      </c>
      <c r="I53">
        <f>10^(_10sept_0_10[[#This Row],[H_mag_adj]]/20)*SIN(RADIANS(_10sept_0_10[[#This Row],[H_phase]]))</f>
        <v>-3.0627155394339511E-4</v>
      </c>
      <c r="J53">
        <f>10^(_10sept_0_10[[#This Row],[V_mag_adj]]/20)*COS(RADIANS(_10sept_0_10[[#This Row],[V_phase]]))</f>
        <v>-4.7645297354979968E-4</v>
      </c>
      <c r="K53">
        <f>10^(_10sept_0_10[[#This Row],[V_mag_adj]]/20)*SIN(RADIANS(_10sept_0_10[[#This Row],[V_phase]]))</f>
        <v>-2.8639501959166883E-4</v>
      </c>
    </row>
    <row r="54" spans="1:11" x14ac:dyDescent="0.3">
      <c r="A54">
        <v>-129</v>
      </c>
      <c r="B54">
        <v>-23.95</v>
      </c>
      <c r="C54">
        <v>-130.5</v>
      </c>
      <c r="D54">
        <v>-24.84</v>
      </c>
      <c r="E54">
        <v>-127.87</v>
      </c>
      <c r="F54">
        <f>_10sept_0_10[[#This Row],[H_mag]]-40</f>
        <v>-63.95</v>
      </c>
      <c r="G54">
        <f>_10sept_0_10[[#This Row],[V_mag]]-40</f>
        <v>-64.84</v>
      </c>
      <c r="H54">
        <f>10^(_10sept_0_10[[#This Row],[H_mag_adj]]/20)*COS(RADIANS(_10sept_0_10[[#This Row],[H_phase]]))</f>
        <v>-4.1213966716282391E-4</v>
      </c>
      <c r="I54">
        <f>10^(_10sept_0_10[[#This Row],[H_mag_adj]]/20)*SIN(RADIANS(_10sept_0_10[[#This Row],[H_phase]]))</f>
        <v>-4.8255355047535886E-4</v>
      </c>
      <c r="J54">
        <f>10^(_10sept_0_10[[#This Row],[V_mag_adj]]/20)*COS(RADIANS(_10sept_0_10[[#This Row],[V_phase]]))</f>
        <v>-3.5162341789818309E-4</v>
      </c>
      <c r="K54">
        <f>10^(_10sept_0_10[[#This Row],[V_mag_adj]]/20)*SIN(RADIANS(_10sept_0_10[[#This Row],[V_phase]]))</f>
        <v>-4.5216840347233266E-4</v>
      </c>
    </row>
    <row r="55" spans="1:11" x14ac:dyDescent="0.3">
      <c r="A55">
        <v>-128</v>
      </c>
      <c r="B55">
        <v>-23.98</v>
      </c>
      <c r="C55">
        <v>-108.54</v>
      </c>
      <c r="D55">
        <v>-24.43</v>
      </c>
      <c r="E55">
        <v>-105.31</v>
      </c>
      <c r="F55">
        <f>_10sept_0_10[[#This Row],[H_mag]]-40</f>
        <v>-63.980000000000004</v>
      </c>
      <c r="G55">
        <f>_10sept_0_10[[#This Row],[V_mag]]-40</f>
        <v>-64.430000000000007</v>
      </c>
      <c r="H55">
        <f>10^(_10sept_0_10[[#This Row],[H_mag_adj]]/20)*COS(RADIANS(_10sept_0_10[[#This Row],[H_phase]]))</f>
        <v>-2.0108586757781915E-4</v>
      </c>
      <c r="I55">
        <f>10^(_10sept_0_10[[#This Row],[H_mag_adj]]/20)*SIN(RADIANS(_10sept_0_10[[#This Row],[H_phase]]))</f>
        <v>-5.9959088020213578E-4</v>
      </c>
      <c r="J55">
        <f>10^(_10sept_0_10[[#This Row],[V_mag_adj]]/20)*COS(RADIANS(_10sept_0_10[[#This Row],[V_phase]]))</f>
        <v>-1.5855210608733462E-4</v>
      </c>
      <c r="K55">
        <f>10^(_10sept_0_10[[#This Row],[V_mag_adj]]/20)*SIN(RADIANS(_10sept_0_10[[#This Row],[V_phase]]))</f>
        <v>-5.7917171260077262E-4</v>
      </c>
    </row>
    <row r="56" spans="1:11" x14ac:dyDescent="0.3">
      <c r="A56">
        <v>-127</v>
      </c>
      <c r="B56">
        <v>-23.87</v>
      </c>
      <c r="C56">
        <v>-86.08</v>
      </c>
      <c r="D56">
        <v>-23.97</v>
      </c>
      <c r="E56">
        <v>-81.96</v>
      </c>
      <c r="F56">
        <f>_10sept_0_10[[#This Row],[H_mag]]-40</f>
        <v>-63.870000000000005</v>
      </c>
      <c r="G56">
        <f>_10sept_0_10[[#This Row],[V_mag]]-40</f>
        <v>-63.97</v>
      </c>
      <c r="H56">
        <f>10^(_10sept_0_10[[#This Row],[H_mag_adj]]/20)*COS(RADIANS(_10sept_0_10[[#This Row],[H_phase]]))</f>
        <v>4.3784920836514149E-5</v>
      </c>
      <c r="I56">
        <f>10^(_10sept_0_10[[#This Row],[H_mag_adj]]/20)*SIN(RADIANS(_10sept_0_10[[#This Row],[H_phase]]))</f>
        <v>-6.3897338261773159E-4</v>
      </c>
      <c r="J56">
        <f>10^(_10sept_0_10[[#This Row],[V_mag_adj]]/20)*COS(RADIANS(_10sept_0_10[[#This Row],[V_phase]]))</f>
        <v>8.85537996678454E-5</v>
      </c>
      <c r="K56">
        <f>10^(_10sept_0_10[[#This Row],[V_mag_adj]]/20)*SIN(RADIANS(_10sept_0_10[[#This Row],[V_phase]]))</f>
        <v>-6.2691701379982408E-4</v>
      </c>
    </row>
    <row r="57" spans="1:11" x14ac:dyDescent="0.3">
      <c r="A57">
        <v>-126</v>
      </c>
      <c r="B57">
        <v>-23.65</v>
      </c>
      <c r="C57">
        <v>-62.15</v>
      </c>
      <c r="D57">
        <v>-23.21</v>
      </c>
      <c r="E57">
        <v>-58.55</v>
      </c>
      <c r="F57">
        <f>_10sept_0_10[[#This Row],[H_mag]]-40</f>
        <v>-63.65</v>
      </c>
      <c r="G57">
        <f>_10sept_0_10[[#This Row],[V_mag]]-40</f>
        <v>-63.21</v>
      </c>
      <c r="H57">
        <f>10^(_10sept_0_10[[#This Row],[H_mag_adj]]/20)*COS(RADIANS(_10sept_0_10[[#This Row],[H_phase]]))</f>
        <v>3.068768779346418E-4</v>
      </c>
      <c r="I57">
        <f>10^(_10sept_0_10[[#This Row],[H_mag_adj]]/20)*SIN(RADIANS(_10sept_0_10[[#This Row],[H_phase]]))</f>
        <v>-5.8081465082834437E-4</v>
      </c>
      <c r="J57">
        <f>10^(_10sept_0_10[[#This Row],[V_mag_adj]]/20)*COS(RADIANS(_10sept_0_10[[#This Row],[V_phase]]))</f>
        <v>3.6055044375788104E-4</v>
      </c>
      <c r="K57">
        <f>10^(_10sept_0_10[[#This Row],[V_mag_adj]]/20)*SIN(RADIANS(_10sept_0_10[[#This Row],[V_phase]]))</f>
        <v>-5.8951899983264791E-4</v>
      </c>
    </row>
    <row r="58" spans="1:11" x14ac:dyDescent="0.3">
      <c r="A58">
        <v>-125</v>
      </c>
      <c r="B58">
        <v>-22.81</v>
      </c>
      <c r="C58">
        <v>-37.97</v>
      </c>
      <c r="D58">
        <v>-22.27</v>
      </c>
      <c r="E58">
        <v>-36.46</v>
      </c>
      <c r="F58">
        <f>_10sept_0_10[[#This Row],[H_mag]]-40</f>
        <v>-62.81</v>
      </c>
      <c r="G58">
        <f>_10sept_0_10[[#This Row],[V_mag]]-40</f>
        <v>-62.269999999999996</v>
      </c>
      <c r="H58">
        <f>10^(_10sept_0_10[[#This Row],[H_mag_adj]]/20)*COS(RADIANS(_10sept_0_10[[#This Row],[H_phase]]))</f>
        <v>5.7043965633626307E-4</v>
      </c>
      <c r="I58">
        <f>10^(_10sept_0_10[[#This Row],[H_mag_adj]]/20)*SIN(RADIANS(_10sept_0_10[[#This Row],[H_phase]]))</f>
        <v>-4.4519550207152217E-4</v>
      </c>
      <c r="J58">
        <f>10^(_10sept_0_10[[#This Row],[V_mag_adj]]/20)*COS(RADIANS(_10sept_0_10[[#This Row],[V_phase]]))</f>
        <v>6.1930261132045158E-4</v>
      </c>
      <c r="K58">
        <f>10^(_10sept_0_10[[#This Row],[V_mag_adj]]/20)*SIN(RADIANS(_10sept_0_10[[#This Row],[V_phase]]))</f>
        <v>-4.5759108403865253E-4</v>
      </c>
    </row>
    <row r="59" spans="1:11" x14ac:dyDescent="0.3">
      <c r="A59">
        <v>-124</v>
      </c>
      <c r="B59">
        <v>-21.91</v>
      </c>
      <c r="C59">
        <v>-16.09</v>
      </c>
      <c r="D59">
        <v>-21.18</v>
      </c>
      <c r="E59">
        <v>-16.86</v>
      </c>
      <c r="F59">
        <f>_10sept_0_10[[#This Row],[H_mag]]-40</f>
        <v>-61.91</v>
      </c>
      <c r="G59">
        <f>_10sept_0_10[[#This Row],[V_mag]]-40</f>
        <v>-61.18</v>
      </c>
      <c r="H59">
        <f>10^(_10sept_0_10[[#This Row],[H_mag_adj]]/20)*COS(RADIANS(_10sept_0_10[[#This Row],[H_phase]]))</f>
        <v>7.7116168338275568E-4</v>
      </c>
      <c r="I59">
        <f>10^(_10sept_0_10[[#This Row],[H_mag_adj]]/20)*SIN(RADIANS(_10sept_0_10[[#This Row],[H_phase]]))</f>
        <v>-2.2243858387755401E-4</v>
      </c>
      <c r="J59">
        <f>10^(_10sept_0_10[[#This Row],[V_mag_adj]]/20)*COS(RADIANS(_10sept_0_10[[#This Row],[V_phase]]))</f>
        <v>8.3544782835943748E-4</v>
      </c>
      <c r="K59">
        <f>10^(_10sept_0_10[[#This Row],[V_mag_adj]]/20)*SIN(RADIANS(_10sept_0_10[[#This Row],[V_phase]]))</f>
        <v>-2.5319150087416077E-4</v>
      </c>
    </row>
    <row r="60" spans="1:11" x14ac:dyDescent="0.3">
      <c r="A60">
        <v>-123</v>
      </c>
      <c r="B60">
        <v>-20.89</v>
      </c>
      <c r="C60">
        <v>1.44</v>
      </c>
      <c r="D60">
        <v>-20.34</v>
      </c>
      <c r="E60">
        <v>-0.9</v>
      </c>
      <c r="F60">
        <f>_10sept_0_10[[#This Row],[H_mag]]-40</f>
        <v>-60.89</v>
      </c>
      <c r="G60">
        <f>_10sept_0_10[[#This Row],[V_mag]]-40</f>
        <v>-60.34</v>
      </c>
      <c r="H60">
        <f>10^(_10sept_0_10[[#This Row],[H_mag_adj]]/20)*COS(RADIANS(_10sept_0_10[[#This Row],[H_phase]]))</f>
        <v>9.0232465365235786E-4</v>
      </c>
      <c r="I60">
        <f>10^(_10sept_0_10[[#This Row],[H_mag_adj]]/20)*SIN(RADIANS(_10sept_0_10[[#This Row],[H_phase]]))</f>
        <v>2.2682668096828512E-5</v>
      </c>
      <c r="J60">
        <f>10^(_10sept_0_10[[#This Row],[V_mag_adj]]/20)*COS(RADIANS(_10sept_0_10[[#This Row],[V_phase]]))</f>
        <v>9.6149364666327469E-4</v>
      </c>
      <c r="K60">
        <f>10^(_10sept_0_10[[#This Row],[V_mag_adj]]/20)*SIN(RADIANS(_10sept_0_10[[#This Row],[V_phase]]))</f>
        <v>-1.5104349187515042E-5</v>
      </c>
    </row>
    <row r="61" spans="1:11" x14ac:dyDescent="0.3">
      <c r="A61">
        <v>-122</v>
      </c>
      <c r="B61">
        <v>-19.91</v>
      </c>
      <c r="C61">
        <v>17.600000000000001</v>
      </c>
      <c r="D61">
        <v>-19.600000000000001</v>
      </c>
      <c r="E61">
        <v>14.71</v>
      </c>
      <c r="F61">
        <f>_10sept_0_10[[#This Row],[H_mag]]-40</f>
        <v>-59.91</v>
      </c>
      <c r="G61">
        <f>_10sept_0_10[[#This Row],[V_mag]]-40</f>
        <v>-59.6</v>
      </c>
      <c r="H61">
        <f>10^(_10sept_0_10[[#This Row],[H_mag_adj]]/20)*COS(RADIANS(_10sept_0_10[[#This Row],[H_phase]]))</f>
        <v>9.6311862569683246E-4</v>
      </c>
      <c r="I61">
        <f>10^(_10sept_0_10[[#This Row],[H_mag_adj]]/20)*SIN(RADIANS(_10sept_0_10[[#This Row],[H_phase]]))</f>
        <v>3.0551922450727152E-4</v>
      </c>
      <c r="J61">
        <f>10^(_10sept_0_10[[#This Row],[V_mag_adj]]/20)*COS(RADIANS(_10sept_0_10[[#This Row],[V_phase]]))</f>
        <v>1.0128072857161418E-3</v>
      </c>
      <c r="K61">
        <f>10^(_10sept_0_10[[#This Row],[V_mag_adj]]/20)*SIN(RADIANS(_10sept_0_10[[#This Row],[V_phase]]))</f>
        <v>2.6589396033660642E-4</v>
      </c>
    </row>
    <row r="62" spans="1:11" x14ac:dyDescent="0.3">
      <c r="A62">
        <v>-121</v>
      </c>
      <c r="B62">
        <v>-19.27</v>
      </c>
      <c r="C62">
        <v>32.67</v>
      </c>
      <c r="D62">
        <v>-19.18</v>
      </c>
      <c r="E62">
        <v>29.19</v>
      </c>
      <c r="F62">
        <f>_10sept_0_10[[#This Row],[H_mag]]-40</f>
        <v>-59.269999999999996</v>
      </c>
      <c r="G62">
        <f>_10sept_0_10[[#This Row],[V_mag]]-40</f>
        <v>-59.18</v>
      </c>
      <c r="H62">
        <f>10^(_10sept_0_10[[#This Row],[H_mag_adj]]/20)*COS(RADIANS(_10sept_0_10[[#This Row],[H_phase]]))</f>
        <v>9.1559958344109471E-4</v>
      </c>
      <c r="I62">
        <f>10^(_10sept_0_10[[#This Row],[H_mag_adj]]/20)*SIN(RADIANS(_10sept_0_10[[#This Row],[H_phase]]))</f>
        <v>5.8712771909326432E-4</v>
      </c>
      <c r="J62">
        <f>10^(_10sept_0_10[[#This Row],[V_mag_adj]]/20)*COS(RADIANS(_10sept_0_10[[#This Row],[V_phase]]))</f>
        <v>9.5944002335730479E-4</v>
      </c>
      <c r="K62">
        <f>10^(_10sept_0_10[[#This Row],[V_mag_adj]]/20)*SIN(RADIANS(_10sept_0_10[[#This Row],[V_phase]]))</f>
        <v>5.3599316850768883E-4</v>
      </c>
    </row>
    <row r="63" spans="1:11" x14ac:dyDescent="0.3">
      <c r="A63">
        <v>-120</v>
      </c>
      <c r="B63">
        <v>-19.02</v>
      </c>
      <c r="C63">
        <v>45.53</v>
      </c>
      <c r="D63">
        <v>-19.059999999999999</v>
      </c>
      <c r="E63">
        <v>42.37</v>
      </c>
      <c r="F63">
        <f>_10sept_0_10[[#This Row],[H_mag]]-40</f>
        <v>-59.019999999999996</v>
      </c>
      <c r="G63">
        <f>_10sept_0_10[[#This Row],[V_mag]]-40</f>
        <v>-59.06</v>
      </c>
      <c r="H63">
        <f>10^(_10sept_0_10[[#This Row],[H_mag_adj]]/20)*COS(RADIANS(_10sept_0_10[[#This Row],[H_phase]]))</f>
        <v>7.8420621381192527E-4</v>
      </c>
      <c r="I63">
        <f>10^(_10sept_0_10[[#This Row],[H_mag_adj]]/20)*SIN(RADIANS(_10sept_0_10[[#This Row],[H_phase]]))</f>
        <v>7.9885029208242805E-4</v>
      </c>
      <c r="J63">
        <f>10^(_10sept_0_10[[#This Row],[V_mag_adj]]/20)*COS(RADIANS(_10sept_0_10[[#This Row],[V_phase]]))</f>
        <v>8.2325005372645881E-4</v>
      </c>
      <c r="K63">
        <f>10^(_10sept_0_10[[#This Row],[V_mag_adj]]/20)*SIN(RADIANS(_10sept_0_10[[#This Row],[V_phase]]))</f>
        <v>7.5094051470924795E-4</v>
      </c>
    </row>
    <row r="64" spans="1:11" x14ac:dyDescent="0.3">
      <c r="A64">
        <v>-119</v>
      </c>
      <c r="B64">
        <v>-19.149999999999999</v>
      </c>
      <c r="C64">
        <v>57.99</v>
      </c>
      <c r="D64">
        <v>-19.329999999999998</v>
      </c>
      <c r="E64">
        <v>55.95</v>
      </c>
      <c r="F64">
        <f>_10sept_0_10[[#This Row],[H_mag]]-40</f>
        <v>-59.15</v>
      </c>
      <c r="G64">
        <f>_10sept_0_10[[#This Row],[V_mag]]-40</f>
        <v>-59.33</v>
      </c>
      <c r="H64">
        <f>10^(_10sept_0_10[[#This Row],[H_mag_adj]]/20)*COS(RADIANS(_10sept_0_10[[#This Row],[H_phase]]))</f>
        <v>5.845625481697527E-4</v>
      </c>
      <c r="I64">
        <f>10^(_10sept_0_10[[#This Row],[H_mag_adj]]/20)*SIN(RADIANS(_10sept_0_10[[#This Row],[H_phase]]))</f>
        <v>9.3513241197364701E-4</v>
      </c>
      <c r="J64">
        <f>10^(_10sept_0_10[[#This Row],[V_mag_adj]]/20)*COS(RADIANS(_10sept_0_10[[#This Row],[V_phase]]))</f>
        <v>6.0481562699109595E-4</v>
      </c>
      <c r="K64">
        <f>10^(_10sept_0_10[[#This Row],[V_mag_adj]]/20)*SIN(RADIANS(_10sept_0_10[[#This Row],[V_phase]]))</f>
        <v>8.9499032084616964E-4</v>
      </c>
    </row>
    <row r="65" spans="1:11" x14ac:dyDescent="0.3">
      <c r="A65">
        <v>-118</v>
      </c>
      <c r="B65">
        <v>-19.7</v>
      </c>
      <c r="C65">
        <v>72.790000000000006</v>
      </c>
      <c r="D65">
        <v>-19.98</v>
      </c>
      <c r="E65">
        <v>71.069999999999993</v>
      </c>
      <c r="F65">
        <f>_10sept_0_10[[#This Row],[H_mag]]-40</f>
        <v>-59.7</v>
      </c>
      <c r="G65">
        <f>_10sept_0_10[[#This Row],[V_mag]]-40</f>
        <v>-59.980000000000004</v>
      </c>
      <c r="H65">
        <f>10^(_10sept_0_10[[#This Row],[H_mag_adj]]/20)*COS(RADIANS(_10sept_0_10[[#This Row],[H_phase]]))</f>
        <v>3.0627245365753597E-4</v>
      </c>
      <c r="I65">
        <f>10^(_10sept_0_10[[#This Row],[H_mag_adj]]/20)*SIN(RADIANS(_10sept_0_10[[#This Row],[H_phase]]))</f>
        <v>9.8879547398245875E-4</v>
      </c>
      <c r="J65">
        <f>10^(_10sept_0_10[[#This Row],[V_mag_adj]]/20)*COS(RADIANS(_10sept_0_10[[#This Row],[V_phase]]))</f>
        <v>3.251605915170194E-4</v>
      </c>
      <c r="K65">
        <f>10^(_10sept_0_10[[#This Row],[V_mag_adj]]/20)*SIN(RADIANS(_10sept_0_10[[#This Row],[V_phase]]))</f>
        <v>9.4809618710481867E-4</v>
      </c>
    </row>
    <row r="66" spans="1:11" x14ac:dyDescent="0.3">
      <c r="A66">
        <v>-117</v>
      </c>
      <c r="B66">
        <v>-20.61</v>
      </c>
      <c r="C66">
        <v>87.33</v>
      </c>
      <c r="D66">
        <v>-20.83</v>
      </c>
      <c r="E66">
        <v>87.91</v>
      </c>
      <c r="F66">
        <f>_10sept_0_10[[#This Row],[H_mag]]-40</f>
        <v>-60.61</v>
      </c>
      <c r="G66">
        <f>_10sept_0_10[[#This Row],[V_mag]]-40</f>
        <v>-60.83</v>
      </c>
      <c r="H66">
        <f>10^(_10sept_0_10[[#This Row],[H_mag_adj]]/20)*COS(RADIANS(_10sept_0_10[[#This Row],[H_phase]]))</f>
        <v>4.3424160668008984E-5</v>
      </c>
      <c r="I66">
        <f>10^(_10sept_0_10[[#This Row],[H_mag_adj]]/20)*SIN(RADIANS(_10sept_0_10[[#This Row],[H_phase]]))</f>
        <v>9.3116849794039932E-4</v>
      </c>
      <c r="J66">
        <f>10^(_10sept_0_10[[#This Row],[V_mag_adj]]/20)*COS(RADIANS(_10sept_0_10[[#This Row],[V_phase]]))</f>
        <v>3.3145710850869563E-5</v>
      </c>
      <c r="K66">
        <f>10^(_10sept_0_10[[#This Row],[V_mag_adj]]/20)*SIN(RADIANS(_10sept_0_10[[#This Row],[V_phase]]))</f>
        <v>9.0826169765622527E-4</v>
      </c>
    </row>
    <row r="67" spans="1:11" x14ac:dyDescent="0.3">
      <c r="A67">
        <v>-116</v>
      </c>
      <c r="B67">
        <v>-21.75</v>
      </c>
      <c r="C67">
        <v>105.07</v>
      </c>
      <c r="D67">
        <v>-21.89</v>
      </c>
      <c r="E67">
        <v>106.62</v>
      </c>
      <c r="F67">
        <f>_10sept_0_10[[#This Row],[H_mag]]-40</f>
        <v>-61.75</v>
      </c>
      <c r="G67">
        <f>_10sept_0_10[[#This Row],[V_mag]]-40</f>
        <v>-61.89</v>
      </c>
      <c r="H67">
        <f>10^(_10sept_0_10[[#This Row],[H_mag_adj]]/20)*COS(RADIANS(_10sept_0_10[[#This Row],[H_phase]]))</f>
        <v>-2.1255513364808748E-4</v>
      </c>
      <c r="I67">
        <f>10^(_10sept_0_10[[#This Row],[H_mag_adj]]/20)*SIN(RADIANS(_10sept_0_10[[#This Row],[H_phase]]))</f>
        <v>7.8940752006074631E-4</v>
      </c>
      <c r="J67">
        <f>10^(_10sept_0_10[[#This Row],[V_mag_adj]]/20)*COS(RADIANS(_10sept_0_10[[#This Row],[V_phase]]))</f>
        <v>-2.3009159602902917E-4</v>
      </c>
      <c r="K67">
        <f>10^(_10sept_0_10[[#This Row],[V_mag_adj]]/20)*SIN(RADIANS(_10sept_0_10[[#This Row],[V_phase]]))</f>
        <v>7.7084400055095167E-4</v>
      </c>
    </row>
    <row r="68" spans="1:11" x14ac:dyDescent="0.3">
      <c r="A68">
        <v>-115</v>
      </c>
      <c r="B68">
        <v>-22.95</v>
      </c>
      <c r="C68">
        <v>126.01</v>
      </c>
      <c r="D68">
        <v>-22.98</v>
      </c>
      <c r="E68">
        <v>129.33000000000001</v>
      </c>
      <c r="F68">
        <f>_10sept_0_10[[#This Row],[H_mag]]-40</f>
        <v>-62.95</v>
      </c>
      <c r="G68">
        <f>_10sept_0_10[[#This Row],[V_mag]]-40</f>
        <v>-62.980000000000004</v>
      </c>
      <c r="H68">
        <f>10^(_10sept_0_10[[#This Row],[H_mag_adj]]/20)*COS(RADIANS(_10sept_0_10[[#This Row],[H_phase]]))</f>
        <v>-4.1862291171746509E-4</v>
      </c>
      <c r="I68">
        <f>10^(_10sept_0_10[[#This Row],[H_mag_adj]]/20)*SIN(RADIANS(_10sept_0_10[[#This Row],[H_phase]]))</f>
        <v>5.7597358104334497E-4</v>
      </c>
      <c r="J68">
        <f>10^(_10sept_0_10[[#This Row],[V_mag_adj]]/20)*COS(RADIANS(_10sept_0_10[[#This Row],[V_phase]]))</f>
        <v>-4.4972043223687999E-4</v>
      </c>
      <c r="K68">
        <f>10^(_10sept_0_10[[#This Row],[V_mag_adj]]/20)*SIN(RADIANS(_10sept_0_10[[#This Row],[V_phase]]))</f>
        <v>5.4886441095827884E-4</v>
      </c>
    </row>
    <row r="69" spans="1:11" x14ac:dyDescent="0.3">
      <c r="A69">
        <v>-114</v>
      </c>
      <c r="B69">
        <v>-24.24</v>
      </c>
      <c r="C69">
        <v>150.91</v>
      </c>
      <c r="D69">
        <v>-23.91</v>
      </c>
      <c r="E69">
        <v>153.63999999999999</v>
      </c>
      <c r="F69">
        <f>_10sept_0_10[[#This Row],[H_mag]]-40</f>
        <v>-64.239999999999995</v>
      </c>
      <c r="G69">
        <f>_10sept_0_10[[#This Row],[V_mag]]-40</f>
        <v>-63.91</v>
      </c>
      <c r="H69">
        <f>10^(_10sept_0_10[[#This Row],[H_mag_adj]]/20)*COS(RADIANS(_10sept_0_10[[#This Row],[H_phase]]))</f>
        <v>-5.3634028056123479E-4</v>
      </c>
      <c r="I69">
        <f>10^(_10sept_0_10[[#This Row],[H_mag_adj]]/20)*SIN(RADIANS(_10sept_0_10[[#This Row],[H_phase]]))</f>
        <v>2.984005737786118E-4</v>
      </c>
      <c r="J69">
        <f>10^(_10sept_0_10[[#This Row],[V_mag_adj]]/20)*COS(RADIANS(_10sept_0_10[[#This Row],[V_phase]]))</f>
        <v>-5.7124005409923246E-4</v>
      </c>
      <c r="K69">
        <f>10^(_10sept_0_10[[#This Row],[V_mag_adj]]/20)*SIN(RADIANS(_10sept_0_10[[#This Row],[V_phase]]))</f>
        <v>2.830691254056474E-4</v>
      </c>
    </row>
    <row r="70" spans="1:11" x14ac:dyDescent="0.3">
      <c r="A70">
        <v>-113</v>
      </c>
      <c r="B70">
        <v>-25.36</v>
      </c>
      <c r="C70">
        <v>178.08</v>
      </c>
      <c r="D70">
        <v>-24.64</v>
      </c>
      <c r="E70">
        <v>179.92</v>
      </c>
      <c r="F70">
        <f>_10sept_0_10[[#This Row],[H_mag]]-40</f>
        <v>-65.36</v>
      </c>
      <c r="G70">
        <f>_10sept_0_10[[#This Row],[V_mag]]-40</f>
        <v>-64.64</v>
      </c>
      <c r="H70">
        <f>10^(_10sept_0_10[[#This Row],[H_mag_adj]]/20)*COS(RADIANS(_10sept_0_10[[#This Row],[H_phase]]))</f>
        <v>-5.3920773138478823E-4</v>
      </c>
      <c r="I70">
        <f>10^(_10sept_0_10[[#This Row],[H_mag_adj]]/20)*SIN(RADIANS(_10sept_0_10[[#This Row],[H_phase]]))</f>
        <v>1.8075791034709123E-5</v>
      </c>
      <c r="J70">
        <f>10^(_10sept_0_10[[#This Row],[V_mag_adj]]/20)*COS(RADIANS(_10sept_0_10[[#This Row],[V_phase]]))</f>
        <v>-5.8613759316085618E-4</v>
      </c>
      <c r="K70">
        <f>10^(_10sept_0_10[[#This Row],[V_mag_adj]]/20)*SIN(RADIANS(_10sept_0_10[[#This Row],[V_phase]]))</f>
        <v>8.1840300146970132E-7</v>
      </c>
    </row>
    <row r="71" spans="1:11" x14ac:dyDescent="0.3">
      <c r="A71">
        <v>-112</v>
      </c>
      <c r="B71">
        <v>-25.66</v>
      </c>
      <c r="C71">
        <v>-152.36000000000001</v>
      </c>
      <c r="D71">
        <v>-24.85</v>
      </c>
      <c r="E71">
        <v>-152.63</v>
      </c>
      <c r="F71">
        <f>_10sept_0_10[[#This Row],[H_mag]]-40</f>
        <v>-65.66</v>
      </c>
      <c r="G71">
        <f>_10sept_0_10[[#This Row],[V_mag]]-40</f>
        <v>-64.849999999999994</v>
      </c>
      <c r="H71">
        <f>10^(_10sept_0_10[[#This Row],[H_mag_adj]]/20)*COS(RADIANS(_10sept_0_10[[#This Row],[H_phase]]))</f>
        <v>-4.6171592983612365E-4</v>
      </c>
      <c r="I71">
        <f>10^(_10sept_0_10[[#This Row],[H_mag_adj]]/20)*SIN(RADIANS(_10sept_0_10[[#This Row],[H_phase]]))</f>
        <v>-2.4178984060433867E-4</v>
      </c>
      <c r="J71">
        <f>10^(_10sept_0_10[[#This Row],[V_mag_adj]]/20)*COS(RADIANS(_10sept_0_10[[#This Row],[V_phase]]))</f>
        <v>-5.0808978325584146E-4</v>
      </c>
      <c r="K71">
        <f>10^(_10sept_0_10[[#This Row],[V_mag_adj]]/20)*SIN(RADIANS(_10sept_0_10[[#This Row],[V_phase]]))</f>
        <v>-2.6303130427739998E-4</v>
      </c>
    </row>
    <row r="72" spans="1:11" x14ac:dyDescent="0.3">
      <c r="A72">
        <v>-111</v>
      </c>
      <c r="B72">
        <v>-25.33</v>
      </c>
      <c r="C72">
        <v>-124.82</v>
      </c>
      <c r="D72">
        <v>-24.67</v>
      </c>
      <c r="E72">
        <v>-127.82</v>
      </c>
      <c r="F72">
        <f>_10sept_0_10[[#This Row],[H_mag]]-40</f>
        <v>-65.33</v>
      </c>
      <c r="G72">
        <f>_10sept_0_10[[#This Row],[V_mag]]-40</f>
        <v>-64.67</v>
      </c>
      <c r="H72">
        <f>10^(_10sept_0_10[[#This Row],[H_mag_adj]]/20)*COS(RADIANS(_10sept_0_10[[#This Row],[H_phase]]))</f>
        <v>-3.0912649952256964E-4</v>
      </c>
      <c r="I72">
        <f>10^(_10sept_0_10[[#This Row],[H_mag_adj]]/20)*SIN(RADIANS(_10sept_0_10[[#This Row],[H_phase]]))</f>
        <v>-4.4444362051665779E-4</v>
      </c>
      <c r="J72">
        <f>10^(_10sept_0_10[[#This Row],[V_mag_adj]]/20)*COS(RADIANS(_10sept_0_10[[#This Row],[V_phase]]))</f>
        <v>-3.5817064352112126E-4</v>
      </c>
      <c r="K72">
        <f>10^(_10sept_0_10[[#This Row],[V_mag_adj]]/20)*SIN(RADIANS(_10sept_0_10[[#This Row],[V_phase]]))</f>
        <v>-4.6141814197275962E-4</v>
      </c>
    </row>
    <row r="73" spans="1:11" x14ac:dyDescent="0.3">
      <c r="A73">
        <v>-110</v>
      </c>
      <c r="B73">
        <v>-24.73</v>
      </c>
      <c r="C73">
        <v>-100.48</v>
      </c>
      <c r="D73">
        <v>-24.12</v>
      </c>
      <c r="E73">
        <v>-106.1</v>
      </c>
      <c r="F73">
        <f>_10sept_0_10[[#This Row],[H_mag]]-40</f>
        <v>-64.73</v>
      </c>
      <c r="G73">
        <f>_10sept_0_10[[#This Row],[V_mag]]-40</f>
        <v>-64.12</v>
      </c>
      <c r="H73">
        <f>10^(_10sept_0_10[[#This Row],[H_mag_adj]]/20)*COS(RADIANS(_10sept_0_10[[#This Row],[H_phase]]))</f>
        <v>-1.0551502337875571E-4</v>
      </c>
      <c r="I73">
        <f>10^(_10sept_0_10[[#This Row],[H_mag_adj]]/20)*SIN(RADIANS(_10sept_0_10[[#This Row],[H_phase]]))</f>
        <v>-5.7041927493456119E-4</v>
      </c>
      <c r="J73">
        <f>10^(_10sept_0_10[[#This Row],[V_mag_adj]]/20)*COS(RADIANS(_10sept_0_10[[#This Row],[V_phase]]))</f>
        <v>-1.7257298783165579E-4</v>
      </c>
      <c r="K73">
        <f>10^(_10sept_0_10[[#This Row],[V_mag_adj]]/20)*SIN(RADIANS(_10sept_0_10[[#This Row],[V_phase]]))</f>
        <v>-5.9789314161685339E-4</v>
      </c>
    </row>
    <row r="74" spans="1:11" x14ac:dyDescent="0.3">
      <c r="A74">
        <v>-109</v>
      </c>
      <c r="B74">
        <v>-23.91</v>
      </c>
      <c r="C74">
        <v>-79.930000000000007</v>
      </c>
      <c r="D74">
        <v>-23.69</v>
      </c>
      <c r="E74">
        <v>-87.4</v>
      </c>
      <c r="F74">
        <f>_10sept_0_10[[#This Row],[H_mag]]-40</f>
        <v>-63.91</v>
      </c>
      <c r="G74">
        <f>_10sept_0_10[[#This Row],[V_mag]]-40</f>
        <v>-63.69</v>
      </c>
      <c r="H74">
        <f>10^(_10sept_0_10[[#This Row],[H_mag_adj]]/20)*COS(RADIANS(_10sept_0_10[[#This Row],[H_phase]]))</f>
        <v>1.1147273595772166E-4</v>
      </c>
      <c r="I74">
        <f>10^(_10sept_0_10[[#This Row],[H_mag_adj]]/20)*SIN(RADIANS(_10sept_0_10[[#This Row],[H_phase]]))</f>
        <v>-6.2770786063527369E-4</v>
      </c>
      <c r="J74">
        <f>10^(_10sept_0_10[[#This Row],[V_mag_adj]]/20)*COS(RADIANS(_10sept_0_10[[#This Row],[V_phase]]))</f>
        <v>2.9662083591726716E-5</v>
      </c>
      <c r="K74">
        <f>10^(_10sept_0_10[[#This Row],[V_mag_adj]]/20)*SIN(RADIANS(_10sept_0_10[[#This Row],[V_phase]]))</f>
        <v>-6.5320980316325885E-4</v>
      </c>
    </row>
    <row r="75" spans="1:11" x14ac:dyDescent="0.3">
      <c r="A75">
        <v>-108</v>
      </c>
      <c r="B75">
        <v>-23.48</v>
      </c>
      <c r="C75">
        <v>-63.2</v>
      </c>
      <c r="D75">
        <v>-23.68</v>
      </c>
      <c r="E75">
        <v>-71.86</v>
      </c>
      <c r="F75">
        <f>_10sept_0_10[[#This Row],[H_mag]]-40</f>
        <v>-63.480000000000004</v>
      </c>
      <c r="G75">
        <f>_10sept_0_10[[#This Row],[V_mag]]-40</f>
        <v>-63.68</v>
      </c>
      <c r="H75">
        <f>10^(_10sept_0_10[[#This Row],[H_mag_adj]]/20)*COS(RADIANS(_10sept_0_10[[#This Row],[H_phase]]))</f>
        <v>3.0203592523942282E-4</v>
      </c>
      <c r="I75">
        <f>10^(_10sept_0_10[[#This Row],[H_mag_adj]]/20)*SIN(RADIANS(_10sept_0_10[[#This Row],[H_phase]]))</f>
        <v>-5.9792950236453157E-4</v>
      </c>
      <c r="J75">
        <f>10^(_10sept_0_10[[#This Row],[V_mag_adj]]/20)*COS(RADIANS(_10sept_0_10[[#This Row],[V_phase]]))</f>
        <v>2.038143865217399E-4</v>
      </c>
      <c r="K75">
        <f>10^(_10sept_0_10[[#This Row],[V_mag_adj]]/20)*SIN(RADIANS(_10sept_0_10[[#This Row],[V_phase]]))</f>
        <v>-6.2209984427277071E-4</v>
      </c>
    </row>
    <row r="76" spans="1:11" x14ac:dyDescent="0.3">
      <c r="A76">
        <v>-107</v>
      </c>
      <c r="B76">
        <v>-23.57</v>
      </c>
      <c r="C76">
        <v>-47.43</v>
      </c>
      <c r="D76">
        <v>-24.25</v>
      </c>
      <c r="E76">
        <v>-57.95</v>
      </c>
      <c r="F76">
        <f>_10sept_0_10[[#This Row],[H_mag]]-40</f>
        <v>-63.57</v>
      </c>
      <c r="G76">
        <f>_10sept_0_10[[#This Row],[V_mag]]-40</f>
        <v>-64.25</v>
      </c>
      <c r="H76">
        <f>10^(_10sept_0_10[[#This Row],[H_mag_adj]]/20)*COS(RADIANS(_10sept_0_10[[#This Row],[H_phase]]))</f>
        <v>4.4849920214057722E-4</v>
      </c>
      <c r="I76">
        <f>10^(_10sept_0_10[[#This Row],[H_mag_adj]]/20)*SIN(RADIANS(_10sept_0_10[[#This Row],[H_phase]]))</f>
        <v>-4.8825206719182415E-4</v>
      </c>
      <c r="J76">
        <f>10^(_10sept_0_10[[#This Row],[V_mag_adj]]/20)*COS(RADIANS(_10sept_0_10[[#This Row],[V_phase]]))</f>
        <v>3.2532364958589801E-4</v>
      </c>
      <c r="K76">
        <f>10^(_10sept_0_10[[#This Row],[V_mag_adj]]/20)*SIN(RADIANS(_10sept_0_10[[#This Row],[V_phase]]))</f>
        <v>-5.1961709682087596E-4</v>
      </c>
    </row>
    <row r="77" spans="1:11" x14ac:dyDescent="0.3">
      <c r="A77">
        <v>-106</v>
      </c>
      <c r="B77">
        <v>-24.42</v>
      </c>
      <c r="C77">
        <v>-31.16</v>
      </c>
      <c r="D77">
        <v>-25.77</v>
      </c>
      <c r="E77">
        <v>-42.04</v>
      </c>
      <c r="F77">
        <f>_10sept_0_10[[#This Row],[H_mag]]-40</f>
        <v>-64.42</v>
      </c>
      <c r="G77">
        <f>_10sept_0_10[[#This Row],[V_mag]]-40</f>
        <v>-65.77</v>
      </c>
      <c r="H77">
        <f>10^(_10sept_0_10[[#This Row],[H_mag_adj]]/20)*COS(RADIANS(_10sept_0_10[[#This Row],[H_phase]]))</f>
        <v>5.1443981898943519E-4</v>
      </c>
      <c r="I77">
        <f>10^(_10sept_0_10[[#This Row],[H_mag_adj]]/20)*SIN(RADIANS(_10sept_0_10[[#This Row],[H_phase]]))</f>
        <v>-3.1106516243020494E-4</v>
      </c>
      <c r="J77">
        <f>10^(_10sept_0_10[[#This Row],[V_mag_adj]]/20)*COS(RADIANS(_10sept_0_10[[#This Row],[V_phase]]))</f>
        <v>3.8220843617279985E-4</v>
      </c>
      <c r="K77">
        <f>10^(_10sept_0_10[[#This Row],[V_mag_adj]]/20)*SIN(RADIANS(_10sept_0_10[[#This Row],[V_phase]]))</f>
        <v>-3.4462548538814232E-4</v>
      </c>
    </row>
    <row r="78" spans="1:11" x14ac:dyDescent="0.3">
      <c r="A78">
        <v>-105</v>
      </c>
      <c r="B78">
        <v>-25.96</v>
      </c>
      <c r="C78">
        <v>-10.98</v>
      </c>
      <c r="D78">
        <v>-28.23</v>
      </c>
      <c r="E78">
        <v>-19.09</v>
      </c>
      <c r="F78">
        <f>_10sept_0_10[[#This Row],[H_mag]]-40</f>
        <v>-65.960000000000008</v>
      </c>
      <c r="G78">
        <f>_10sept_0_10[[#This Row],[V_mag]]-40</f>
        <v>-68.23</v>
      </c>
      <c r="H78">
        <f>10^(_10sept_0_10[[#This Row],[H_mag_adj]]/20)*COS(RADIANS(_10sept_0_10[[#This Row],[H_phase]]))</f>
        <v>4.9428338996637916E-4</v>
      </c>
      <c r="I78">
        <f>10^(_10sept_0_10[[#This Row],[H_mag_adj]]/20)*SIN(RADIANS(_10sept_0_10[[#This Row],[H_phase]]))</f>
        <v>-9.5899913728502662E-5</v>
      </c>
      <c r="J78">
        <f>10^(_10sept_0_10[[#This Row],[V_mag_adj]]/20)*COS(RADIANS(_10sept_0_10[[#This Row],[V_phase]]))</f>
        <v>3.6638237169044378E-4</v>
      </c>
      <c r="K78">
        <f>10^(_10sept_0_10[[#This Row],[V_mag_adj]]/20)*SIN(RADIANS(_10sept_0_10[[#This Row],[V_phase]]))</f>
        <v>-1.2679966215841149E-4</v>
      </c>
    </row>
    <row r="79" spans="1:11" x14ac:dyDescent="0.3">
      <c r="A79">
        <v>-104</v>
      </c>
      <c r="B79">
        <v>-27.94</v>
      </c>
      <c r="C79">
        <v>18.29</v>
      </c>
      <c r="D79">
        <v>-31.04</v>
      </c>
      <c r="E79">
        <v>16.829999999999998</v>
      </c>
      <c r="F79">
        <f>_10sept_0_10[[#This Row],[H_mag]]-40</f>
        <v>-67.94</v>
      </c>
      <c r="G79">
        <f>_10sept_0_10[[#This Row],[V_mag]]-40</f>
        <v>-71.039999999999992</v>
      </c>
      <c r="H79">
        <f>10^(_10sept_0_10[[#This Row],[H_mag_adj]]/20)*COS(RADIANS(_10sept_0_10[[#This Row],[H_phase]]))</f>
        <v>3.8061503736377917E-4</v>
      </c>
      <c r="I79">
        <f>10^(_10sept_0_10[[#This Row],[H_mag_adj]]/20)*SIN(RADIANS(_10sept_0_10[[#This Row],[H_phase]]))</f>
        <v>1.2580269724396493E-4</v>
      </c>
      <c r="J79">
        <f>10^(_10sept_0_10[[#This Row],[V_mag_adj]]/20)*COS(RADIANS(_10sept_0_10[[#This Row],[V_phase]]))</f>
        <v>2.6852713874586773E-4</v>
      </c>
      <c r="K79">
        <f>10^(_10sept_0_10[[#This Row],[V_mag_adj]]/20)*SIN(RADIANS(_10sept_0_10[[#This Row],[V_phase]]))</f>
        <v>8.122656416756451E-5</v>
      </c>
    </row>
    <row r="80" spans="1:11" x14ac:dyDescent="0.3">
      <c r="A80">
        <v>-103</v>
      </c>
      <c r="B80">
        <v>-28.31</v>
      </c>
      <c r="C80">
        <v>57.56</v>
      </c>
      <c r="D80">
        <v>-30.26</v>
      </c>
      <c r="E80">
        <v>70.31</v>
      </c>
      <c r="F80">
        <f>_10sept_0_10[[#This Row],[H_mag]]-40</f>
        <v>-68.31</v>
      </c>
      <c r="G80">
        <f>_10sept_0_10[[#This Row],[V_mag]]-40</f>
        <v>-70.260000000000005</v>
      </c>
      <c r="H80">
        <f>10^(_10sept_0_10[[#This Row],[H_mag_adj]]/20)*COS(RADIANS(_10sept_0_10[[#This Row],[H_phase]]))</f>
        <v>2.0606385374352508E-4</v>
      </c>
      <c r="I80">
        <f>10^(_10sept_0_10[[#This Row],[H_mag_adj]]/20)*SIN(RADIANS(_10sept_0_10[[#This Row],[H_phase]]))</f>
        <v>3.2420416639512226E-4</v>
      </c>
      <c r="J80">
        <f>10^(_10sept_0_10[[#This Row],[V_mag_adj]]/20)*COS(RADIANS(_10sept_0_10[[#This Row],[V_phase]]))</f>
        <v>1.0340484501756875E-4</v>
      </c>
      <c r="K80">
        <f>10^(_10sept_0_10[[#This Row],[V_mag_adj]]/20)*SIN(RADIANS(_10sept_0_10[[#This Row],[V_phase]]))</f>
        <v>2.889574322961365E-4</v>
      </c>
    </row>
    <row r="81" spans="1:11" x14ac:dyDescent="0.3">
      <c r="A81">
        <v>-102</v>
      </c>
      <c r="B81">
        <v>-26.31</v>
      </c>
      <c r="C81">
        <v>94.27</v>
      </c>
      <c r="D81">
        <v>-26.48</v>
      </c>
      <c r="E81">
        <v>105.53</v>
      </c>
      <c r="F81">
        <f>_10sept_0_10[[#This Row],[H_mag]]-40</f>
        <v>-66.31</v>
      </c>
      <c r="G81">
        <f>_10sept_0_10[[#This Row],[V_mag]]-40</f>
        <v>-66.48</v>
      </c>
      <c r="H81">
        <f>10^(_10sept_0_10[[#This Row],[H_mag_adj]]/20)*COS(RADIANS(_10sept_0_10[[#This Row],[H_phase]]))</f>
        <v>-3.6008344253376739E-5</v>
      </c>
      <c r="I81">
        <f>10^(_10sept_0_10[[#This Row],[H_mag_adj]]/20)*SIN(RADIANS(_10sept_0_10[[#This Row],[H_phase]]))</f>
        <v>4.8227287194083958E-4</v>
      </c>
      <c r="J81">
        <f>10^(_10sept_0_10[[#This Row],[V_mag_adj]]/20)*COS(RADIANS(_10sept_0_10[[#This Row],[V_phase]]))</f>
        <v>-1.2697492213439512E-4</v>
      </c>
      <c r="K81">
        <f>10^(_10sept_0_10[[#This Row],[V_mag_adj]]/20)*SIN(RADIANS(_10sept_0_10[[#This Row],[V_phase]]))</f>
        <v>4.5692759791080885E-4</v>
      </c>
    </row>
    <row r="82" spans="1:11" x14ac:dyDescent="0.3">
      <c r="A82">
        <v>-101</v>
      </c>
      <c r="B82">
        <v>-24.1</v>
      </c>
      <c r="C82">
        <v>116.95</v>
      </c>
      <c r="D82">
        <v>-23.46</v>
      </c>
      <c r="E82">
        <v>124.26</v>
      </c>
      <c r="F82">
        <f>_10sept_0_10[[#This Row],[H_mag]]-40</f>
        <v>-64.099999999999994</v>
      </c>
      <c r="G82">
        <f>_10sept_0_10[[#This Row],[V_mag]]-40</f>
        <v>-63.46</v>
      </c>
      <c r="H82">
        <f>10^(_10sept_0_10[[#This Row],[H_mag_adj]]/20)*COS(RADIANS(_10sept_0_10[[#This Row],[H_phase]]))</f>
        <v>-2.826845969606832E-4</v>
      </c>
      <c r="I82">
        <f>10^(_10sept_0_10[[#This Row],[H_mag_adj]]/20)*SIN(RADIANS(_10sept_0_10[[#This Row],[H_phase]]))</f>
        <v>5.559987083037667E-4</v>
      </c>
      <c r="J82">
        <f>10^(_10sept_0_10[[#This Row],[V_mag_adj]]/20)*COS(RADIANS(_10sept_0_10[[#This Row],[V_phase]]))</f>
        <v>-3.7798032637888609E-4</v>
      </c>
      <c r="K82">
        <f>10^(_10sept_0_10[[#This Row],[V_mag_adj]]/20)*SIN(RADIANS(_10sept_0_10[[#This Row],[V_phase]]))</f>
        <v>5.5493024553719347E-4</v>
      </c>
    </row>
    <row r="83" spans="1:11" x14ac:dyDescent="0.3">
      <c r="A83">
        <v>-100</v>
      </c>
      <c r="B83">
        <v>-22.44</v>
      </c>
      <c r="C83">
        <v>133.08000000000001</v>
      </c>
      <c r="D83">
        <v>-21.5</v>
      </c>
      <c r="E83">
        <v>137.30000000000001</v>
      </c>
      <c r="F83">
        <f>_10sept_0_10[[#This Row],[H_mag]]-40</f>
        <v>-62.44</v>
      </c>
      <c r="G83">
        <f>_10sept_0_10[[#This Row],[V_mag]]-40</f>
        <v>-61.5</v>
      </c>
      <c r="H83">
        <f>10^(_10sept_0_10[[#This Row],[H_mag_adj]]/20)*COS(RADIANS(_10sept_0_10[[#This Row],[H_phase]]))</f>
        <v>-5.1574223052827715E-4</v>
      </c>
      <c r="I83">
        <f>10^(_10sept_0_10[[#This Row],[H_mag_adj]]/20)*SIN(RADIANS(_10sept_0_10[[#This Row],[H_phase]]))</f>
        <v>5.515199216079733E-4</v>
      </c>
      <c r="J83">
        <f>10^(_10sept_0_10[[#This Row],[V_mag_adj]]/20)*COS(RADIANS(_10sept_0_10[[#This Row],[V_phase]]))</f>
        <v>-6.1835356988332118E-4</v>
      </c>
      <c r="K83">
        <f>10^(_10sept_0_10[[#This Row],[V_mag_adj]]/20)*SIN(RADIANS(_10sept_0_10[[#This Row],[V_phase]]))</f>
        <v>5.7060025148670342E-4</v>
      </c>
    </row>
    <row r="84" spans="1:11" x14ac:dyDescent="0.3">
      <c r="A84">
        <v>-99</v>
      </c>
      <c r="B84">
        <v>-21.31</v>
      </c>
      <c r="C84">
        <v>148.77000000000001</v>
      </c>
      <c r="D84">
        <v>-20.28</v>
      </c>
      <c r="E84">
        <v>150.16</v>
      </c>
      <c r="F84">
        <f>_10sept_0_10[[#This Row],[H_mag]]-40</f>
        <v>-61.31</v>
      </c>
      <c r="G84">
        <f>_10sept_0_10[[#This Row],[V_mag]]-40</f>
        <v>-60.28</v>
      </c>
      <c r="H84">
        <f>10^(_10sept_0_10[[#This Row],[H_mag_adj]]/20)*COS(RADIANS(_10sept_0_10[[#This Row],[H_phase]]))</f>
        <v>-7.353825204425812E-4</v>
      </c>
      <c r="I84">
        <f>10^(_10sept_0_10[[#This Row],[H_mag_adj]]/20)*SIN(RADIANS(_10sept_0_10[[#This Row],[H_phase]]))</f>
        <v>4.4588992328348551E-4</v>
      </c>
      <c r="J84">
        <f>10^(_10sept_0_10[[#This Row],[V_mag_adj]]/20)*COS(RADIANS(_10sept_0_10[[#This Row],[V_phase]]))</f>
        <v>-8.3990192101705895E-4</v>
      </c>
      <c r="K84">
        <f>10^(_10sept_0_10[[#This Row],[V_mag_adj]]/20)*SIN(RADIANS(_10sept_0_10[[#This Row],[V_phase]]))</f>
        <v>4.8179536112101718E-4</v>
      </c>
    </row>
    <row r="85" spans="1:11" x14ac:dyDescent="0.3">
      <c r="A85">
        <v>-98</v>
      </c>
      <c r="B85">
        <v>-20.71</v>
      </c>
      <c r="C85">
        <v>164.26</v>
      </c>
      <c r="D85">
        <v>-19.62</v>
      </c>
      <c r="E85">
        <v>163.30000000000001</v>
      </c>
      <c r="F85">
        <f>_10sept_0_10[[#This Row],[H_mag]]-40</f>
        <v>-60.71</v>
      </c>
      <c r="G85">
        <f>_10sept_0_10[[#This Row],[V_mag]]-40</f>
        <v>-59.620000000000005</v>
      </c>
      <c r="H85">
        <f>10^(_10sept_0_10[[#This Row],[H_mag_adj]]/20)*COS(RADIANS(_10sept_0_10[[#This Row],[H_phase]]))</f>
        <v>-8.8695566115161212E-4</v>
      </c>
      <c r="I85">
        <f>10^(_10sept_0_10[[#This Row],[H_mag_adj]]/20)*SIN(RADIANS(_10sept_0_10[[#This Row],[H_phase]]))</f>
        <v>2.499802595954716E-4</v>
      </c>
      <c r="J85">
        <f>10^(_10sept_0_10[[#This Row],[V_mag_adj]]/20)*COS(RADIANS(_10sept_0_10[[#This Row],[V_phase]]))</f>
        <v>-1.0006565267894096E-3</v>
      </c>
      <c r="K85">
        <f>10^(_10sept_0_10[[#This Row],[V_mag_adj]]/20)*SIN(RADIANS(_10sept_0_10[[#This Row],[V_phase]]))</f>
        <v>3.0021134529279353E-4</v>
      </c>
    </row>
    <row r="86" spans="1:11" x14ac:dyDescent="0.3">
      <c r="A86">
        <v>-97</v>
      </c>
      <c r="B86">
        <v>-20.34</v>
      </c>
      <c r="C86">
        <v>179.86</v>
      </c>
      <c r="D86">
        <v>-19.350000000000001</v>
      </c>
      <c r="E86">
        <v>177.17</v>
      </c>
      <c r="F86">
        <f>_10sept_0_10[[#This Row],[H_mag]]-40</f>
        <v>-60.34</v>
      </c>
      <c r="G86">
        <f>_10sept_0_10[[#This Row],[V_mag]]-40</f>
        <v>-59.35</v>
      </c>
      <c r="H86">
        <f>10^(_10sept_0_10[[#This Row],[H_mag_adj]]/20)*COS(RADIANS(_10sept_0_10[[#This Row],[H_phase]]))</f>
        <v>-9.6160940773135138E-4</v>
      </c>
      <c r="I86">
        <f>10^(_10sept_0_10[[#This Row],[H_mag_adj]]/20)*SIN(RADIANS(_10sept_0_10[[#This Row],[H_phase]]))</f>
        <v>2.349659715846453E-6</v>
      </c>
      <c r="J86">
        <f>10^(_10sept_0_10[[#This Row],[V_mag_adj]]/20)*COS(RADIANS(_10sept_0_10[[#This Row],[V_phase]]))</f>
        <v>-1.0763909088833798E-3</v>
      </c>
      <c r="K86">
        <f>10^(_10sept_0_10[[#This Row],[V_mag_adj]]/20)*SIN(RADIANS(_10sept_0_10[[#This Row],[V_phase]]))</f>
        <v>5.3209257780504901E-5</v>
      </c>
    </row>
    <row r="87" spans="1:11" x14ac:dyDescent="0.3">
      <c r="A87">
        <v>-96</v>
      </c>
      <c r="B87">
        <v>-20.25</v>
      </c>
      <c r="C87">
        <v>-162.80000000000001</v>
      </c>
      <c r="D87">
        <v>-19.54</v>
      </c>
      <c r="E87">
        <v>-167.44</v>
      </c>
      <c r="F87">
        <f>_10sept_0_10[[#This Row],[H_mag]]-40</f>
        <v>-60.25</v>
      </c>
      <c r="G87">
        <f>_10sept_0_10[[#This Row],[V_mag]]-40</f>
        <v>-59.54</v>
      </c>
      <c r="H87">
        <f>10^(_10sept_0_10[[#This Row],[H_mag_adj]]/20)*COS(RADIANS(_10sept_0_10[[#This Row],[H_phase]]))</f>
        <v>-9.2817515817486453E-4</v>
      </c>
      <c r="I87">
        <f>10^(_10sept_0_10[[#This Row],[H_mag_adj]]/20)*SIN(RADIANS(_10sept_0_10[[#This Row],[H_phase]]))</f>
        <v>-2.8731820692915676E-4</v>
      </c>
      <c r="J87">
        <f>10^(_10sept_0_10[[#This Row],[V_mag_adj]]/20)*COS(RADIANS(_10sept_0_10[[#This Row],[V_phase]]))</f>
        <v>-1.0291541704242982E-3</v>
      </c>
      <c r="K87">
        <f>10^(_10sept_0_10[[#This Row],[V_mag_adj]]/20)*SIN(RADIANS(_10sept_0_10[[#This Row],[V_phase]]))</f>
        <v>-2.2928894604813536E-4</v>
      </c>
    </row>
    <row r="88" spans="1:11" x14ac:dyDescent="0.3">
      <c r="A88">
        <v>-95</v>
      </c>
      <c r="B88">
        <v>-20.329999999999998</v>
      </c>
      <c r="C88">
        <v>-143.09</v>
      </c>
      <c r="D88">
        <v>-19.91</v>
      </c>
      <c r="E88">
        <v>-148.83000000000001</v>
      </c>
      <c r="F88">
        <f>_10sept_0_10[[#This Row],[H_mag]]-40</f>
        <v>-60.33</v>
      </c>
      <c r="G88">
        <f>_10sept_0_10[[#This Row],[V_mag]]-40</f>
        <v>-59.91</v>
      </c>
      <c r="H88">
        <f>10^(_10sept_0_10[[#This Row],[H_mag_adj]]/20)*COS(RADIANS(_10sept_0_10[[#This Row],[H_phase]]))</f>
        <v>-7.6977152665501066E-4</v>
      </c>
      <c r="I88">
        <f>10^(_10sept_0_10[[#This Row],[H_mag_adj]]/20)*SIN(RADIANS(_10sept_0_10[[#This Row],[H_phase]]))</f>
        <v>-5.7817092639682593E-4</v>
      </c>
      <c r="J88">
        <f>10^(_10sept_0_10[[#This Row],[V_mag_adj]]/20)*COS(RADIANS(_10sept_0_10[[#This Row],[V_phase]]))</f>
        <v>-8.6454725196935913E-4</v>
      </c>
      <c r="K88">
        <f>10^(_10sept_0_10[[#This Row],[V_mag_adj]]/20)*SIN(RADIANS(_10sept_0_10[[#This Row],[V_phase]]))</f>
        <v>-5.2296991578857494E-4</v>
      </c>
    </row>
    <row r="89" spans="1:11" x14ac:dyDescent="0.3">
      <c r="A89">
        <v>-94</v>
      </c>
      <c r="B89">
        <v>-20.39</v>
      </c>
      <c r="C89">
        <v>-122.31</v>
      </c>
      <c r="D89">
        <v>-20.34</v>
      </c>
      <c r="E89">
        <v>-128.55000000000001</v>
      </c>
      <c r="F89">
        <f>_10sept_0_10[[#This Row],[H_mag]]-40</f>
        <v>-60.39</v>
      </c>
      <c r="G89">
        <f>_10sept_0_10[[#This Row],[V_mag]]-40</f>
        <v>-60.34</v>
      </c>
      <c r="H89">
        <f>10^(_10sept_0_10[[#This Row],[H_mag_adj]]/20)*COS(RADIANS(_10sept_0_10[[#This Row],[H_phase]]))</f>
        <v>-5.1103141858661178E-4</v>
      </c>
      <c r="I89">
        <f>10^(_10sept_0_10[[#This Row],[H_mag_adj]]/20)*SIN(RADIANS(_10sept_0_10[[#This Row],[H_phase]]))</f>
        <v>-8.0805948462202033E-4</v>
      </c>
      <c r="J89">
        <f>10^(_10sept_0_10[[#This Row],[V_mag_adj]]/20)*COS(RADIANS(_10sept_0_10[[#This Row],[V_phase]]))</f>
        <v>-5.9927422743323382E-4</v>
      </c>
      <c r="K89">
        <f>10^(_10sept_0_10[[#This Row],[V_mag_adj]]/20)*SIN(RADIANS(_10sept_0_10[[#This Row],[V_phase]]))</f>
        <v>-7.5204293379601758E-4</v>
      </c>
    </row>
    <row r="90" spans="1:11" x14ac:dyDescent="0.3">
      <c r="A90">
        <v>-93</v>
      </c>
      <c r="B90">
        <v>-20.3</v>
      </c>
      <c r="C90">
        <v>-100.4</v>
      </c>
      <c r="D90">
        <v>-20.59</v>
      </c>
      <c r="E90">
        <v>-105.07</v>
      </c>
      <c r="F90">
        <f>_10sept_0_10[[#This Row],[H_mag]]-40</f>
        <v>-60.3</v>
      </c>
      <c r="G90">
        <f>_10sept_0_10[[#This Row],[V_mag]]-40</f>
        <v>-60.59</v>
      </c>
      <c r="H90">
        <f>10^(_10sept_0_10[[#This Row],[H_mag_adj]]/20)*COS(RADIANS(_10sept_0_10[[#This Row],[H_phase]]))</f>
        <v>-1.7439067894379329E-4</v>
      </c>
      <c r="I90">
        <f>10^(_10sept_0_10[[#This Row],[H_mag_adj]]/20)*SIN(RADIANS(_10sept_0_10[[#This Row],[H_phase]]))</f>
        <v>-9.5018008392857526E-4</v>
      </c>
      <c r="J90">
        <f>10^(_10sept_0_10[[#This Row],[V_mag_adj]]/20)*COS(RADIANS(_10sept_0_10[[#This Row],[V_phase]]))</f>
        <v>-2.4292465719474355E-4</v>
      </c>
      <c r="K90">
        <f>10^(_10sept_0_10[[#This Row],[V_mag_adj]]/20)*SIN(RADIANS(_10sept_0_10[[#This Row],[V_phase]]))</f>
        <v>-9.0219675199754883E-4</v>
      </c>
    </row>
    <row r="91" spans="1:11" x14ac:dyDescent="0.3">
      <c r="A91">
        <v>-92</v>
      </c>
      <c r="B91">
        <v>-19.88</v>
      </c>
      <c r="C91">
        <v>-78.510000000000005</v>
      </c>
      <c r="D91">
        <v>-20.47</v>
      </c>
      <c r="E91">
        <v>-82.19</v>
      </c>
      <c r="F91">
        <f>_10sept_0_10[[#This Row],[H_mag]]-40</f>
        <v>-59.879999999999995</v>
      </c>
      <c r="G91">
        <f>_10sept_0_10[[#This Row],[V_mag]]-40</f>
        <v>-60.47</v>
      </c>
      <c r="H91">
        <f>10^(_10sept_0_10[[#This Row],[H_mag_adj]]/20)*COS(RADIANS(_10sept_0_10[[#This Row],[H_phase]]))</f>
        <v>2.0196800720118519E-4</v>
      </c>
      <c r="I91">
        <f>10^(_10sept_0_10[[#This Row],[H_mag_adj]]/20)*SIN(RADIANS(_10sept_0_10[[#This Row],[H_phase]]))</f>
        <v>-9.9359208037989887E-4</v>
      </c>
      <c r="J91">
        <f>10^(_10sept_0_10[[#This Row],[V_mag_adj]]/20)*COS(RADIANS(_10sept_0_10[[#This Row],[V_phase]]))</f>
        <v>1.2873085920312089E-4</v>
      </c>
      <c r="K91">
        <f>10^(_10sept_0_10[[#This Row],[V_mag_adj]]/20)*SIN(RADIANS(_10sept_0_10[[#This Row],[V_phase]]))</f>
        <v>-9.3853990878895181E-4</v>
      </c>
    </row>
    <row r="92" spans="1:11" x14ac:dyDescent="0.3">
      <c r="A92">
        <v>-91</v>
      </c>
      <c r="B92">
        <v>-19.309999999999999</v>
      </c>
      <c r="C92">
        <v>-59.53</v>
      </c>
      <c r="D92">
        <v>-19.86</v>
      </c>
      <c r="E92">
        <v>-60.78</v>
      </c>
      <c r="F92">
        <f>_10sept_0_10[[#This Row],[H_mag]]-40</f>
        <v>-59.31</v>
      </c>
      <c r="G92">
        <f>_10sept_0_10[[#This Row],[V_mag]]-40</f>
        <v>-59.86</v>
      </c>
      <c r="H92">
        <f>10^(_10sept_0_10[[#This Row],[H_mag_adj]]/20)*COS(RADIANS(_10sept_0_10[[#This Row],[H_phase]]))</f>
        <v>5.490129661649642E-4</v>
      </c>
      <c r="I92">
        <f>10^(_10sept_0_10[[#This Row],[H_mag_adj]]/20)*SIN(RADIANS(_10sept_0_10[[#This Row],[H_phase]]))</f>
        <v>-9.3315600439094711E-4</v>
      </c>
      <c r="J92">
        <f>10^(_10sept_0_10[[#This Row],[V_mag_adj]]/20)*COS(RADIANS(_10sept_0_10[[#This Row],[V_phase]]))</f>
        <v>4.9609636907509635E-4</v>
      </c>
      <c r="K92">
        <f>10^(_10sept_0_10[[#This Row],[V_mag_adj]]/20)*SIN(RADIANS(_10sept_0_10[[#This Row],[V_phase]]))</f>
        <v>-8.8693280374101786E-4</v>
      </c>
    </row>
    <row r="93" spans="1:11" x14ac:dyDescent="0.3">
      <c r="A93">
        <v>-90</v>
      </c>
      <c r="B93">
        <v>-18.57</v>
      </c>
      <c r="C93">
        <v>-40.86</v>
      </c>
      <c r="D93">
        <v>-19.079999999999998</v>
      </c>
      <c r="E93">
        <v>-40.119999999999997</v>
      </c>
      <c r="F93">
        <f>_10sept_0_10[[#This Row],[H_mag]]-40</f>
        <v>-58.57</v>
      </c>
      <c r="G93">
        <f>_10sept_0_10[[#This Row],[V_mag]]-40</f>
        <v>-59.08</v>
      </c>
      <c r="H93">
        <f>10^(_10sept_0_10[[#This Row],[H_mag_adj]]/20)*COS(RADIANS(_10sept_0_10[[#This Row],[H_phase]]))</f>
        <v>8.9166159425674101E-4</v>
      </c>
      <c r="I93">
        <f>10^(_10sept_0_10[[#This Row],[H_mag_adj]]/20)*SIN(RADIANS(_10sept_0_10[[#This Row],[H_phase]]))</f>
        <v>-7.7129257259543008E-4</v>
      </c>
      <c r="J93">
        <f>10^(_10sept_0_10[[#This Row],[V_mag_adj]]/20)*COS(RADIANS(_10sept_0_10[[#This Row],[V_phase]]))</f>
        <v>8.5013737497547964E-4</v>
      </c>
      <c r="K93">
        <f>10^(_10sept_0_10[[#This Row],[V_mag_adj]]/20)*SIN(RADIANS(_10sept_0_10[[#This Row],[V_phase]]))</f>
        <v>-7.1638947306218133E-4</v>
      </c>
    </row>
    <row r="94" spans="1:11" x14ac:dyDescent="0.3">
      <c r="A94">
        <v>-89</v>
      </c>
      <c r="B94">
        <v>-17.920000000000002</v>
      </c>
      <c r="C94">
        <v>-24.02</v>
      </c>
      <c r="D94">
        <v>-18.260000000000002</v>
      </c>
      <c r="E94">
        <v>-22.06</v>
      </c>
      <c r="F94">
        <f>_10sept_0_10[[#This Row],[H_mag]]-40</f>
        <v>-57.92</v>
      </c>
      <c r="G94">
        <f>_10sept_0_10[[#This Row],[V_mag]]-40</f>
        <v>-58.260000000000005</v>
      </c>
      <c r="H94">
        <f>10^(_10sept_0_10[[#This Row],[H_mag_adj]]/20)*COS(RADIANS(_10sept_0_10[[#This Row],[H_phase]]))</f>
        <v>1.160546738291759E-3</v>
      </c>
      <c r="I94">
        <f>10^(_10sept_0_10[[#This Row],[H_mag_adj]]/20)*SIN(RADIANS(_10sept_0_10[[#This Row],[H_phase]]))</f>
        <v>-5.1719418506673441E-4</v>
      </c>
      <c r="J94">
        <f>10^(_10sept_0_10[[#This Row],[V_mag_adj]]/20)*COS(RADIANS(_10sept_0_10[[#This Row],[V_phase]]))</f>
        <v>1.1323530011081899E-3</v>
      </c>
      <c r="K94">
        <f>10^(_10sept_0_10[[#This Row],[V_mag_adj]]/20)*SIN(RADIANS(_10sept_0_10[[#This Row],[V_phase]]))</f>
        <v>-4.5888025721343599E-4</v>
      </c>
    </row>
    <row r="95" spans="1:11" x14ac:dyDescent="0.3">
      <c r="A95">
        <v>-88</v>
      </c>
      <c r="B95">
        <v>-17.34</v>
      </c>
      <c r="C95">
        <v>-9.7899999999999991</v>
      </c>
      <c r="D95">
        <v>-17.63</v>
      </c>
      <c r="E95">
        <v>-7.63</v>
      </c>
      <c r="F95">
        <f>_10sept_0_10[[#This Row],[H_mag]]-40</f>
        <v>-57.34</v>
      </c>
      <c r="G95">
        <f>_10sept_0_10[[#This Row],[V_mag]]-40</f>
        <v>-57.629999999999995</v>
      </c>
      <c r="H95">
        <f>10^(_10sept_0_10[[#This Row],[H_mag_adj]]/20)*COS(RADIANS(_10sept_0_10[[#This Row],[H_phase]]))</f>
        <v>1.3385331301340112E-3</v>
      </c>
      <c r="I95">
        <f>10^(_10sept_0_10[[#This Row],[H_mag_adj]]/20)*SIN(RADIANS(_10sept_0_10[[#This Row],[H_phase]]))</f>
        <v>-2.3096423687038071E-4</v>
      </c>
      <c r="J95">
        <f>10^(_10sept_0_10[[#This Row],[V_mag_adj]]/20)*COS(RADIANS(_10sept_0_10[[#This Row],[V_phase]]))</f>
        <v>1.3020800971364258E-3</v>
      </c>
      <c r="K95">
        <f>10^(_10sept_0_10[[#This Row],[V_mag_adj]]/20)*SIN(RADIANS(_10sept_0_10[[#This Row],[V_phase]]))</f>
        <v>-1.7442853158643117E-4</v>
      </c>
    </row>
    <row r="96" spans="1:11" x14ac:dyDescent="0.3">
      <c r="A96">
        <v>-87</v>
      </c>
      <c r="B96">
        <v>-16.97</v>
      </c>
      <c r="C96">
        <v>3.58</v>
      </c>
      <c r="D96">
        <v>-17.16</v>
      </c>
      <c r="E96">
        <v>5.73</v>
      </c>
      <c r="F96">
        <f>_10sept_0_10[[#This Row],[H_mag]]-40</f>
        <v>-56.97</v>
      </c>
      <c r="G96">
        <f>_10sept_0_10[[#This Row],[V_mag]]-40</f>
        <v>-57.16</v>
      </c>
      <c r="H96">
        <f>10^(_10sept_0_10[[#This Row],[H_mag_adj]]/20)*COS(RADIANS(_10sept_0_10[[#This Row],[H_phase]]))</f>
        <v>1.4146587285217855E-3</v>
      </c>
      <c r="I96">
        <f>10^(_10sept_0_10[[#This Row],[H_mag_adj]]/20)*SIN(RADIANS(_10sept_0_10[[#This Row],[H_phase]]))</f>
        <v>8.8507030375270073E-5</v>
      </c>
      <c r="J96">
        <f>10^(_10sept_0_10[[#This Row],[V_mag_adj]]/20)*COS(RADIANS(_10sept_0_10[[#This Row],[V_phase]]))</f>
        <v>1.3798268061116733E-3</v>
      </c>
      <c r="K96">
        <f>10^(_10sept_0_10[[#This Row],[V_mag_adj]]/20)*SIN(RADIANS(_10sept_0_10[[#This Row],[V_phase]]))</f>
        <v>1.384547364513703E-4</v>
      </c>
    </row>
    <row r="97" spans="1:11" x14ac:dyDescent="0.3">
      <c r="A97">
        <v>-86</v>
      </c>
      <c r="B97">
        <v>-16.670000000000002</v>
      </c>
      <c r="C97">
        <v>18.07</v>
      </c>
      <c r="D97">
        <v>-16.88</v>
      </c>
      <c r="E97">
        <v>20.23</v>
      </c>
      <c r="F97">
        <f>_10sept_0_10[[#This Row],[H_mag]]-40</f>
        <v>-56.67</v>
      </c>
      <c r="G97">
        <f>_10sept_0_10[[#This Row],[V_mag]]-40</f>
        <v>-56.879999999999995</v>
      </c>
      <c r="H97">
        <f>10^(_10sept_0_10[[#This Row],[H_mag_adj]]/20)*COS(RADIANS(_10sept_0_10[[#This Row],[H_phase]]))</f>
        <v>1.3948694664320186E-3</v>
      </c>
      <c r="I97">
        <f>10^(_10sept_0_10[[#This Row],[H_mag_adj]]/20)*SIN(RADIANS(_10sept_0_10[[#This Row],[H_phase]]))</f>
        <v>4.5510537937935532E-4</v>
      </c>
      <c r="J97">
        <f>10^(_10sept_0_10[[#This Row],[V_mag_adj]]/20)*COS(RADIANS(_10sept_0_10[[#This Row],[V_phase]]))</f>
        <v>1.3438392302161132E-3</v>
      </c>
      <c r="K97">
        <f>10^(_10sept_0_10[[#This Row],[V_mag_adj]]/20)*SIN(RADIANS(_10sept_0_10[[#This Row],[V_phase]]))</f>
        <v>4.9523560267586495E-4</v>
      </c>
    </row>
    <row r="98" spans="1:11" x14ac:dyDescent="0.3">
      <c r="A98">
        <v>-85</v>
      </c>
      <c r="B98">
        <v>-16.53</v>
      </c>
      <c r="C98">
        <v>32.36</v>
      </c>
      <c r="D98">
        <v>-16.71</v>
      </c>
      <c r="E98">
        <v>33.69</v>
      </c>
      <c r="F98">
        <f>_10sept_0_10[[#This Row],[H_mag]]-40</f>
        <v>-56.53</v>
      </c>
      <c r="G98">
        <f>_10sept_0_10[[#This Row],[V_mag]]-40</f>
        <v>-56.71</v>
      </c>
      <c r="H98">
        <f>10^(_10sept_0_10[[#This Row],[H_mag_adj]]/20)*COS(RADIANS(_10sept_0_10[[#This Row],[H_phase]]))</f>
        <v>1.2595152153710262E-3</v>
      </c>
      <c r="I98">
        <f>10^(_10sept_0_10[[#This Row],[H_mag_adj]]/20)*SIN(RADIANS(_10sept_0_10[[#This Row],[H_phase]]))</f>
        <v>7.9807976600104118E-4</v>
      </c>
      <c r="J98">
        <f>10^(_10sept_0_10[[#This Row],[V_mag_adj]]/20)*COS(RADIANS(_10sept_0_10[[#This Row],[V_phase]]))</f>
        <v>1.2152060409381259E-3</v>
      </c>
      <c r="K98">
        <f>10^(_10sept_0_10[[#This Row],[V_mag_adj]]/20)*SIN(RADIANS(_10sept_0_10[[#This Row],[V_phase]]))</f>
        <v>8.1013529191984867E-4</v>
      </c>
    </row>
    <row r="99" spans="1:11" x14ac:dyDescent="0.3">
      <c r="A99">
        <v>-84</v>
      </c>
      <c r="B99">
        <v>-16.38</v>
      </c>
      <c r="C99">
        <v>45.99</v>
      </c>
      <c r="D99">
        <v>-16.47</v>
      </c>
      <c r="E99">
        <v>48.27</v>
      </c>
      <c r="F99">
        <f>_10sept_0_10[[#This Row],[H_mag]]-40</f>
        <v>-56.379999999999995</v>
      </c>
      <c r="G99">
        <f>_10sept_0_10[[#This Row],[V_mag]]-40</f>
        <v>-56.47</v>
      </c>
      <c r="H99">
        <f>10^(_10sept_0_10[[#This Row],[H_mag_adj]]/20)*COS(RADIANS(_10sept_0_10[[#This Row],[H_phase]]))</f>
        <v>1.0540221834788414E-3</v>
      </c>
      <c r="I99">
        <f>10^(_10sept_0_10[[#This Row],[H_mag_adj]]/20)*SIN(RADIANS(_10sept_0_10[[#This Row],[H_phase]]))</f>
        <v>1.0910907634761647E-3</v>
      </c>
      <c r="J99">
        <f>10^(_10sept_0_10[[#This Row],[V_mag_adj]]/20)*COS(RADIANS(_10sept_0_10[[#This Row],[V_phase]]))</f>
        <v>9.9937193064551419E-4</v>
      </c>
      <c r="K99">
        <f>10^(_10sept_0_10[[#This Row],[V_mag_adj]]/20)*SIN(RADIANS(_10sept_0_10[[#This Row],[V_phase]]))</f>
        <v>1.1204887131918289E-3</v>
      </c>
    </row>
    <row r="100" spans="1:11" x14ac:dyDescent="0.3">
      <c r="A100">
        <v>-83</v>
      </c>
      <c r="B100">
        <v>-16.11</v>
      </c>
      <c r="C100">
        <v>61.4</v>
      </c>
      <c r="D100">
        <v>-16.170000000000002</v>
      </c>
      <c r="E100">
        <v>62.84</v>
      </c>
      <c r="F100">
        <f>_10sept_0_10[[#This Row],[H_mag]]-40</f>
        <v>-56.11</v>
      </c>
      <c r="G100">
        <f>_10sept_0_10[[#This Row],[V_mag]]-40</f>
        <v>-56.17</v>
      </c>
      <c r="H100">
        <f>10^(_10sept_0_10[[#This Row],[H_mag_adj]]/20)*COS(RADIANS(_10sept_0_10[[#This Row],[H_phase]]))</f>
        <v>7.4912801851078281E-4</v>
      </c>
      <c r="I100">
        <f>10^(_10sept_0_10[[#This Row],[H_mag_adj]]/20)*SIN(RADIANS(_10sept_0_10[[#This Row],[H_phase]]))</f>
        <v>1.3739979817040681E-3</v>
      </c>
      <c r="J100">
        <f>10^(_10sept_0_10[[#This Row],[V_mag_adj]]/20)*COS(RADIANS(_10sept_0_10[[#This Row],[V_phase]]))</f>
        <v>7.0944509695455502E-4</v>
      </c>
      <c r="K100">
        <f>10^(_10sept_0_10[[#This Row],[V_mag_adj]]/20)*SIN(RADIANS(_10sept_0_10[[#This Row],[V_phase]]))</f>
        <v>1.3828045736300125E-3</v>
      </c>
    </row>
    <row r="101" spans="1:11" x14ac:dyDescent="0.3">
      <c r="A101">
        <v>-82</v>
      </c>
      <c r="B101">
        <v>-15.54</v>
      </c>
      <c r="C101">
        <v>76.58</v>
      </c>
      <c r="D101">
        <v>-15.57</v>
      </c>
      <c r="E101">
        <v>77.31</v>
      </c>
      <c r="F101">
        <f>_10sept_0_10[[#This Row],[H_mag]]-40</f>
        <v>-55.54</v>
      </c>
      <c r="G101">
        <f>_10sept_0_10[[#This Row],[V_mag]]-40</f>
        <v>-55.57</v>
      </c>
      <c r="H101">
        <f>10^(_10sept_0_10[[#This Row],[H_mag_adj]]/20)*COS(RADIANS(_10sept_0_10[[#This Row],[H_phase]]))</f>
        <v>3.8783916308331612E-4</v>
      </c>
      <c r="I101">
        <f>10^(_10sept_0_10[[#This Row],[H_mag_adj]]/20)*SIN(RADIANS(_10sept_0_10[[#This Row],[H_phase]]))</f>
        <v>1.6254613575278148E-3</v>
      </c>
      <c r="J101">
        <f>10^(_10sept_0_10[[#This Row],[V_mag_adj]]/20)*COS(RADIANS(_10sept_0_10[[#This Row],[V_phase]]))</f>
        <v>3.6583267250141259E-4</v>
      </c>
      <c r="K101">
        <f>10^(_10sept_0_10[[#This Row],[V_mag_adj]]/20)*SIN(RADIANS(_10sept_0_10[[#This Row],[V_phase]]))</f>
        <v>1.6246496731241202E-3</v>
      </c>
    </row>
    <row r="102" spans="1:11" x14ac:dyDescent="0.3">
      <c r="A102">
        <v>-81</v>
      </c>
      <c r="B102">
        <v>-14.93</v>
      </c>
      <c r="C102">
        <v>89.87</v>
      </c>
      <c r="D102">
        <v>-14.96</v>
      </c>
      <c r="E102">
        <v>90.33</v>
      </c>
      <c r="F102">
        <f>_10sept_0_10[[#This Row],[H_mag]]-40</f>
        <v>-54.93</v>
      </c>
      <c r="G102">
        <f>_10sept_0_10[[#This Row],[V_mag]]-40</f>
        <v>-54.96</v>
      </c>
      <c r="H102">
        <f>10^(_10sept_0_10[[#This Row],[H_mag_adj]]/20)*COS(RADIANS(_10sept_0_10[[#This Row],[H_phase]]))</f>
        <v>4.0674324327634648E-6</v>
      </c>
      <c r="I102">
        <f>10^(_10sept_0_10[[#This Row],[H_mag_adj]]/20)*SIN(RADIANS(_10sept_0_10[[#This Row],[H_phase]]))</f>
        <v>1.7926639380078239E-3</v>
      </c>
      <c r="J102">
        <f>10^(_10sept_0_10[[#This Row],[V_mag_adj]]/20)*COS(RADIANS(_10sept_0_10[[#This Row],[V_phase]]))</f>
        <v>-1.0289372886786763E-5</v>
      </c>
      <c r="K102">
        <f>10^(_10sept_0_10[[#This Row],[V_mag_adj]]/20)*SIN(RADIANS(_10sept_0_10[[#This Row],[V_phase]]))</f>
        <v>1.7864579435033876E-3</v>
      </c>
    </row>
    <row r="103" spans="1:11" x14ac:dyDescent="0.3">
      <c r="A103">
        <v>-80</v>
      </c>
      <c r="B103">
        <v>-14.34</v>
      </c>
      <c r="C103">
        <v>102.07</v>
      </c>
      <c r="D103">
        <v>-14.45</v>
      </c>
      <c r="E103">
        <v>103.02</v>
      </c>
      <c r="F103">
        <f>_10sept_0_10[[#This Row],[H_mag]]-40</f>
        <v>-54.34</v>
      </c>
      <c r="G103">
        <f>_10sept_0_10[[#This Row],[V_mag]]-40</f>
        <v>-54.45</v>
      </c>
      <c r="H103">
        <f>10^(_10sept_0_10[[#This Row],[H_mag_adj]]/20)*COS(RADIANS(_10sept_0_10[[#This Row],[H_phase]]))</f>
        <v>-4.0120623565849948E-4</v>
      </c>
      <c r="I103">
        <f>10^(_10sept_0_10[[#This Row],[H_mag_adj]]/20)*SIN(RADIANS(_10sept_0_10[[#This Row],[H_phase]]))</f>
        <v>1.8762524597969348E-3</v>
      </c>
      <c r="J103">
        <f>10^(_10sept_0_10[[#This Row],[V_mag_adj]]/20)*COS(RADIANS(_10sept_0_10[[#This Row],[V_phase]]))</f>
        <v>-4.2681940009706572E-4</v>
      </c>
      <c r="K103">
        <f>10^(_10sept_0_10[[#This Row],[V_mag_adj]]/20)*SIN(RADIANS(_10sept_0_10[[#This Row],[V_phase]]))</f>
        <v>1.8458181238006166E-3</v>
      </c>
    </row>
    <row r="104" spans="1:11" x14ac:dyDescent="0.3">
      <c r="A104">
        <v>-79</v>
      </c>
      <c r="B104">
        <v>-13.86</v>
      </c>
      <c r="C104">
        <v>113.75</v>
      </c>
      <c r="D104">
        <v>-13.9</v>
      </c>
      <c r="E104">
        <v>115.15</v>
      </c>
      <c r="F104">
        <f>_10sept_0_10[[#This Row],[H_mag]]-40</f>
        <v>-53.86</v>
      </c>
      <c r="G104">
        <f>_10sept_0_10[[#This Row],[V_mag]]-40</f>
        <v>-53.9</v>
      </c>
      <c r="H104">
        <f>10^(_10sept_0_10[[#This Row],[H_mag_adj]]/20)*COS(RADIANS(_10sept_0_10[[#This Row],[H_phase]]))</f>
        <v>-8.1664250337095822E-4</v>
      </c>
      <c r="I104">
        <f>10^(_10sept_0_10[[#This Row],[H_mag_adj]]/20)*SIN(RADIANS(_10sept_0_10[[#This Row],[H_phase]]))</f>
        <v>1.8559612691899673E-3</v>
      </c>
      <c r="J104">
        <f>10^(_10sept_0_10[[#This Row],[V_mag_adj]]/20)*COS(RADIANS(_10sept_0_10[[#This Row],[V_phase]]))</f>
        <v>-8.5778455002489369E-4</v>
      </c>
      <c r="K104">
        <f>10^(_10sept_0_10[[#This Row],[V_mag_adj]]/20)*SIN(RADIANS(_10sept_0_10[[#This Row],[V_phase]]))</f>
        <v>1.8270217414633355E-3</v>
      </c>
    </row>
    <row r="105" spans="1:11" x14ac:dyDescent="0.3">
      <c r="A105">
        <v>-78</v>
      </c>
      <c r="B105">
        <v>-13.51</v>
      </c>
      <c r="C105">
        <v>126.53</v>
      </c>
      <c r="D105">
        <v>-13.55</v>
      </c>
      <c r="E105">
        <v>126.99</v>
      </c>
      <c r="F105">
        <f>_10sept_0_10[[#This Row],[H_mag]]-40</f>
        <v>-53.51</v>
      </c>
      <c r="G105">
        <f>_10sept_0_10[[#This Row],[V_mag]]-40</f>
        <v>-53.55</v>
      </c>
      <c r="H105">
        <f>10^(_10sept_0_10[[#This Row],[H_mag_adj]]/20)*COS(RADIANS(_10sept_0_10[[#This Row],[H_phase]]))</f>
        <v>-1.2565932927719205E-3</v>
      </c>
      <c r="I105">
        <f>10^(_10sept_0_10[[#This Row],[H_mag_adj]]/20)*SIN(RADIANS(_10sept_0_10[[#This Row],[H_phase]]))</f>
        <v>1.6963300918558426E-3</v>
      </c>
      <c r="J105">
        <f>10^(_10sept_0_10[[#This Row],[V_mag_adj]]/20)*COS(RADIANS(_10sept_0_10[[#This Row],[V_phase]]))</f>
        <v>-1.2643357507100762E-3</v>
      </c>
      <c r="K105">
        <f>10^(_10sept_0_10[[#This Row],[V_mag_adj]]/20)*SIN(RADIANS(_10sept_0_10[[#This Row],[V_phase]]))</f>
        <v>1.6784396274544737E-3</v>
      </c>
    </row>
    <row r="106" spans="1:11" x14ac:dyDescent="0.3">
      <c r="A106">
        <v>-77</v>
      </c>
      <c r="B106">
        <v>-13.25</v>
      </c>
      <c r="C106">
        <v>138.94999999999999</v>
      </c>
      <c r="D106">
        <v>-13.3</v>
      </c>
      <c r="E106">
        <v>140.08000000000001</v>
      </c>
      <c r="F106">
        <f>_10sept_0_10[[#This Row],[H_mag]]-40</f>
        <v>-53.25</v>
      </c>
      <c r="G106">
        <f>_10sept_0_10[[#This Row],[V_mag]]-40</f>
        <v>-53.3</v>
      </c>
      <c r="H106">
        <f>10^(_10sept_0_10[[#This Row],[H_mag_adj]]/20)*COS(RADIANS(_10sept_0_10[[#This Row],[H_phase]]))</f>
        <v>-1.6404013517373481E-3</v>
      </c>
      <c r="I106">
        <f>10^(_10sept_0_10[[#This Row],[H_mag_adj]]/20)*SIN(RADIANS(_10sept_0_10[[#This Row],[H_phase]]))</f>
        <v>1.4284943103957653E-3</v>
      </c>
      <c r="J106">
        <f>10^(_10sept_0_10[[#This Row],[V_mag_adj]]/20)*COS(RADIANS(_10sept_0_10[[#This Row],[V_phase]]))</f>
        <v>-1.6586779331889949E-3</v>
      </c>
      <c r="K106">
        <f>10^(_10sept_0_10[[#This Row],[V_mag_adj]]/20)*SIN(RADIANS(_10sept_0_10[[#This Row],[V_phase]]))</f>
        <v>1.3878540725969226E-3</v>
      </c>
    </row>
    <row r="107" spans="1:11" x14ac:dyDescent="0.3">
      <c r="A107">
        <v>-76</v>
      </c>
      <c r="B107">
        <v>-13</v>
      </c>
      <c r="C107">
        <v>152.58000000000001</v>
      </c>
      <c r="D107">
        <v>-13.06</v>
      </c>
      <c r="E107">
        <v>153.47999999999999</v>
      </c>
      <c r="F107">
        <f>_10sept_0_10[[#This Row],[H_mag]]-40</f>
        <v>-53</v>
      </c>
      <c r="G107">
        <f>_10sept_0_10[[#This Row],[V_mag]]-40</f>
        <v>-53.06</v>
      </c>
      <c r="H107">
        <f>10^(_10sept_0_10[[#This Row],[H_mag_adj]]/20)*COS(RADIANS(_10sept_0_10[[#This Row],[H_phase]]))</f>
        <v>-1.9872113205394678E-3</v>
      </c>
      <c r="I107">
        <f>10^(_10sept_0_10[[#This Row],[H_mag_adj]]/20)*SIN(RADIANS(_10sept_0_10[[#This Row],[H_phase]]))</f>
        <v>1.0309527165648781E-3</v>
      </c>
      <c r="J107">
        <f>10^(_10sept_0_10[[#This Row],[V_mag_adj]]/20)*COS(RADIANS(_10sept_0_10[[#This Row],[V_phase]]))</f>
        <v>-1.9893700105263253E-3</v>
      </c>
      <c r="K107">
        <f>10^(_10sept_0_10[[#This Row],[V_mag_adj]]/20)*SIN(RADIANS(_10sept_0_10[[#This Row],[V_phase]]))</f>
        <v>9.927304926750436E-4</v>
      </c>
    </row>
    <row r="108" spans="1:11" x14ac:dyDescent="0.3">
      <c r="A108">
        <v>-75</v>
      </c>
      <c r="B108">
        <v>-12.77</v>
      </c>
      <c r="C108">
        <v>165.64</v>
      </c>
      <c r="D108">
        <v>-12.79</v>
      </c>
      <c r="E108">
        <v>166.68</v>
      </c>
      <c r="F108">
        <f>_10sept_0_10[[#This Row],[H_mag]]-40</f>
        <v>-52.769999999999996</v>
      </c>
      <c r="G108">
        <f>_10sept_0_10[[#This Row],[V_mag]]-40</f>
        <v>-52.79</v>
      </c>
      <c r="H108">
        <f>10^(_10sept_0_10[[#This Row],[H_mag_adj]]/20)*COS(RADIANS(_10sept_0_10[[#This Row],[H_phase]]))</f>
        <v>-2.2269714477086695E-3</v>
      </c>
      <c r="I108">
        <f>10^(_10sept_0_10[[#This Row],[H_mag_adj]]/20)*SIN(RADIANS(_10sept_0_10[[#This Row],[H_phase]]))</f>
        <v>5.7013216787176737E-4</v>
      </c>
      <c r="J108">
        <f>10^(_10sept_0_10[[#This Row],[V_mag_adj]]/20)*COS(RADIANS(_10sept_0_10[[#This Row],[V_phase]]))</f>
        <v>-2.231807887016185E-3</v>
      </c>
      <c r="K108">
        <f>10^(_10sept_0_10[[#This Row],[V_mag_adj]]/20)*SIN(RADIANS(_10sept_0_10[[#This Row],[V_phase]]))</f>
        <v>5.2839967766777924E-4</v>
      </c>
    </row>
    <row r="109" spans="1:11" x14ac:dyDescent="0.3">
      <c r="A109">
        <v>-74</v>
      </c>
      <c r="B109">
        <v>-12.49</v>
      </c>
      <c r="C109">
        <v>178.97</v>
      </c>
      <c r="D109">
        <v>-12.54</v>
      </c>
      <c r="E109">
        <v>-179.85</v>
      </c>
      <c r="F109">
        <f>_10sept_0_10[[#This Row],[H_mag]]-40</f>
        <v>-52.49</v>
      </c>
      <c r="G109">
        <f>_10sept_0_10[[#This Row],[V_mag]]-40</f>
        <v>-52.54</v>
      </c>
      <c r="H109">
        <f>10^(_10sept_0_10[[#This Row],[H_mag_adj]]/20)*COS(RADIANS(_10sept_0_10[[#This Row],[H_phase]]))</f>
        <v>-2.3737218148785857E-3</v>
      </c>
      <c r="I109">
        <f>10^(_10sept_0_10[[#This Row],[H_mag_adj]]/20)*SIN(RADIANS(_10sept_0_10[[#This Row],[H_phase]]))</f>
        <v>4.2676736391654736E-5</v>
      </c>
      <c r="J109">
        <f>10^(_10sept_0_10[[#This Row],[V_mag_adj]]/20)*COS(RADIANS(_10sept_0_10[[#This Row],[V_phase]]))</f>
        <v>-2.3604701439538223E-3</v>
      </c>
      <c r="K109">
        <f>10^(_10sept_0_10[[#This Row],[V_mag_adj]]/20)*SIN(RADIANS(_10sept_0_10[[#This Row],[V_phase]]))</f>
        <v>-6.1797105044151803E-6</v>
      </c>
    </row>
    <row r="110" spans="1:11" x14ac:dyDescent="0.3">
      <c r="A110">
        <v>-73</v>
      </c>
      <c r="B110">
        <v>-12.23</v>
      </c>
      <c r="C110">
        <v>-168.32</v>
      </c>
      <c r="D110">
        <v>-12.24</v>
      </c>
      <c r="E110">
        <v>-166.62</v>
      </c>
      <c r="F110">
        <f>_10sept_0_10[[#This Row],[H_mag]]-40</f>
        <v>-52.230000000000004</v>
      </c>
      <c r="G110">
        <f>_10sept_0_10[[#This Row],[V_mag]]-40</f>
        <v>-52.24</v>
      </c>
      <c r="H110">
        <f>10^(_10sept_0_10[[#This Row],[H_mag_adj]]/20)*COS(RADIANS(_10sept_0_10[[#This Row],[H_phase]]))</f>
        <v>-2.3955921889552844E-3</v>
      </c>
      <c r="I110">
        <f>10^(_10sept_0_10[[#This Row],[H_mag_adj]]/20)*SIN(RADIANS(_10sept_0_10[[#This Row],[H_phase]]))</f>
        <v>-4.9523127407263346E-4</v>
      </c>
      <c r="J110">
        <f>10^(_10sept_0_10[[#This Row],[V_mag_adj]]/20)*COS(RADIANS(_10sept_0_10[[#This Row],[V_phase]]))</f>
        <v>-2.3771078189231847E-3</v>
      </c>
      <c r="K110">
        <f>10^(_10sept_0_10[[#This Row],[V_mag_adj]]/20)*SIN(RADIANS(_10sept_0_10[[#This Row],[V_phase]]))</f>
        <v>-5.654301752229218E-4</v>
      </c>
    </row>
    <row r="111" spans="1:11" x14ac:dyDescent="0.3">
      <c r="A111">
        <v>-72</v>
      </c>
      <c r="B111">
        <v>-11.91</v>
      </c>
      <c r="C111">
        <v>-156.11000000000001</v>
      </c>
      <c r="D111">
        <v>-11.92</v>
      </c>
      <c r="E111">
        <v>-155.09</v>
      </c>
      <c r="F111">
        <f>_10sept_0_10[[#This Row],[H_mag]]-40</f>
        <v>-51.91</v>
      </c>
      <c r="G111">
        <f>_10sept_0_10[[#This Row],[V_mag]]-40</f>
        <v>-51.92</v>
      </c>
      <c r="H111">
        <f>10^(_10sept_0_10[[#This Row],[H_mag_adj]]/20)*COS(RADIANS(_10sept_0_10[[#This Row],[H_phase]]))</f>
        <v>-2.3206007554829821E-3</v>
      </c>
      <c r="I111">
        <f>10^(_10sept_0_10[[#This Row],[H_mag_adj]]/20)*SIN(RADIANS(_10sept_0_10[[#This Row],[H_phase]]))</f>
        <v>-1.0278641879176349E-3</v>
      </c>
      <c r="J111">
        <f>10^(_10sept_0_10[[#This Row],[V_mag_adj]]/20)*COS(RADIANS(_10sept_0_10[[#This Row],[V_phase]]))</f>
        <v>-2.2992869217859208E-3</v>
      </c>
      <c r="K111">
        <f>10^(_10sept_0_10[[#This Row],[V_mag_adj]]/20)*SIN(RADIANS(_10sept_0_10[[#This Row],[V_phase]]))</f>
        <v>-1.0677812624664328E-3</v>
      </c>
    </row>
    <row r="112" spans="1:11" x14ac:dyDescent="0.3">
      <c r="A112">
        <v>-71</v>
      </c>
      <c r="B112">
        <v>-11.62</v>
      </c>
      <c r="C112">
        <v>-144.83000000000001</v>
      </c>
      <c r="D112">
        <v>-11.63</v>
      </c>
      <c r="E112">
        <v>-143.41999999999999</v>
      </c>
      <c r="F112">
        <f>_10sept_0_10[[#This Row],[H_mag]]-40</f>
        <v>-51.62</v>
      </c>
      <c r="G112">
        <f>_10sept_0_10[[#This Row],[V_mag]]-40</f>
        <v>-51.63</v>
      </c>
      <c r="H112">
        <f>10^(_10sept_0_10[[#This Row],[H_mag_adj]]/20)*COS(RADIANS(_10sept_0_10[[#This Row],[H_phase]]))</f>
        <v>-2.1451585405473108E-3</v>
      </c>
      <c r="I112">
        <f>10^(_10sept_0_10[[#This Row],[H_mag_adj]]/20)*SIN(RADIANS(_10sept_0_10[[#This Row],[H_phase]]))</f>
        <v>-1.5115613779664039E-3</v>
      </c>
      <c r="J112">
        <f>10^(_10sept_0_10[[#This Row],[V_mag_adj]]/20)*COS(RADIANS(_10sept_0_10[[#This Row],[V_phase]]))</f>
        <v>-2.1048897944681436E-3</v>
      </c>
      <c r="K112">
        <f>10^(_10sept_0_10[[#This Row],[V_mag_adj]]/20)*SIN(RADIANS(_10sept_0_10[[#This Row],[V_phase]]))</f>
        <v>-1.5620894191070366E-3</v>
      </c>
    </row>
    <row r="113" spans="1:11" x14ac:dyDescent="0.3">
      <c r="A113">
        <v>-70</v>
      </c>
      <c r="B113">
        <v>-11.36</v>
      </c>
      <c r="C113">
        <v>-133.24</v>
      </c>
      <c r="D113">
        <v>-11.36</v>
      </c>
      <c r="E113">
        <v>-132.29</v>
      </c>
      <c r="F113">
        <f>_10sept_0_10[[#This Row],[H_mag]]-40</f>
        <v>-51.36</v>
      </c>
      <c r="G113">
        <f>_10sept_0_10[[#This Row],[V_mag]]-40</f>
        <v>-51.36</v>
      </c>
      <c r="H113">
        <f>10^(_10sept_0_10[[#This Row],[H_mag_adj]]/20)*COS(RADIANS(_10sept_0_10[[#This Row],[H_phase]]))</f>
        <v>-1.8523625094823578E-3</v>
      </c>
      <c r="I113">
        <f>10^(_10sept_0_10[[#This Row],[H_mag_adj]]/20)*SIN(RADIANS(_10sept_0_10[[#This Row],[H_phase]]))</f>
        <v>-1.9698081044351467E-3</v>
      </c>
      <c r="J113">
        <f>10^(_10sept_0_10[[#This Row],[V_mag_adj]]/20)*COS(RADIANS(_10sept_0_10[[#This Row],[V_phase]]))</f>
        <v>-1.8194487334120418E-3</v>
      </c>
      <c r="K113">
        <f>10^(_10sept_0_10[[#This Row],[V_mag_adj]]/20)*SIN(RADIANS(_10sept_0_10[[#This Row],[V_phase]]))</f>
        <v>-2.0002492697960123E-3</v>
      </c>
    </row>
    <row r="114" spans="1:11" x14ac:dyDescent="0.3">
      <c r="A114">
        <v>-69</v>
      </c>
      <c r="B114">
        <v>-11.08</v>
      </c>
      <c r="C114">
        <v>-122.14</v>
      </c>
      <c r="D114">
        <v>-11.07</v>
      </c>
      <c r="E114">
        <v>-121.19</v>
      </c>
      <c r="F114">
        <f>_10sept_0_10[[#This Row],[H_mag]]-40</f>
        <v>-51.08</v>
      </c>
      <c r="G114">
        <f>_10sept_0_10[[#This Row],[V_mag]]-40</f>
        <v>-51.07</v>
      </c>
      <c r="H114">
        <f>10^(_10sept_0_10[[#This Row],[H_mag_adj]]/20)*COS(RADIANS(_10sept_0_10[[#This Row],[H_phase]]))</f>
        <v>-1.4856049865883407E-3</v>
      </c>
      <c r="I114">
        <f>10^(_10sept_0_10[[#This Row],[H_mag_adj]]/20)*SIN(RADIANS(_10sept_0_10[[#This Row],[H_phase]]))</f>
        <v>-2.3645885327169391E-3</v>
      </c>
      <c r="J114">
        <f>10^(_10sept_0_10[[#This Row],[V_mag_adj]]/20)*COS(RADIANS(_10sept_0_10[[#This Row],[V_phase]]))</f>
        <v>-1.4478621696187789E-3</v>
      </c>
      <c r="K114">
        <f>10^(_10sept_0_10[[#This Row],[V_mag_adj]]/20)*SIN(RADIANS(_10sept_0_10[[#This Row],[V_phase]]))</f>
        <v>-2.3916465423783006E-3</v>
      </c>
    </row>
    <row r="115" spans="1:11" x14ac:dyDescent="0.3">
      <c r="A115">
        <v>-68</v>
      </c>
      <c r="B115">
        <v>-10.82</v>
      </c>
      <c r="C115">
        <v>-111.04</v>
      </c>
      <c r="D115">
        <v>-10.77</v>
      </c>
      <c r="E115">
        <v>-110.47</v>
      </c>
      <c r="F115">
        <f>_10sept_0_10[[#This Row],[H_mag]]-40</f>
        <v>-50.82</v>
      </c>
      <c r="G115">
        <f>_10sept_0_10[[#This Row],[V_mag]]-40</f>
        <v>-50.769999999999996</v>
      </c>
      <c r="H115">
        <f>10^(_10sept_0_10[[#This Row],[H_mag_adj]]/20)*COS(RADIANS(_10sept_0_10[[#This Row],[H_phase]]))</f>
        <v>-1.0330424976795313E-3</v>
      </c>
      <c r="I115">
        <f>10^(_10sept_0_10[[#This Row],[H_mag_adj]]/20)*SIN(RADIANS(_10sept_0_10[[#This Row],[H_phase]]))</f>
        <v>-2.685562294029198E-3</v>
      </c>
      <c r="J115">
        <f>10^(_10sept_0_10[[#This Row],[V_mag_adj]]/20)*COS(RADIANS(_10sept_0_10[[#This Row],[V_phase]]))</f>
        <v>-1.0120841211441543E-3</v>
      </c>
      <c r="K115">
        <f>10^(_10sept_0_10[[#This Row],[V_mag_adj]]/20)*SIN(RADIANS(_10sept_0_10[[#This Row],[V_phase]]))</f>
        <v>-2.7112688086939445E-3</v>
      </c>
    </row>
    <row r="116" spans="1:11" x14ac:dyDescent="0.3">
      <c r="A116">
        <v>-67</v>
      </c>
      <c r="B116">
        <v>-10.53</v>
      </c>
      <c r="C116">
        <v>-100.6</v>
      </c>
      <c r="D116">
        <v>-10.45</v>
      </c>
      <c r="E116">
        <v>-100.24</v>
      </c>
      <c r="F116">
        <f>_10sept_0_10[[#This Row],[H_mag]]-40</f>
        <v>-50.53</v>
      </c>
      <c r="G116">
        <f>_10sept_0_10[[#This Row],[V_mag]]-40</f>
        <v>-50.45</v>
      </c>
      <c r="H116">
        <f>10^(_10sept_0_10[[#This Row],[H_mag_adj]]/20)*COS(RADIANS(_10sept_0_10[[#This Row],[H_phase]]))</f>
        <v>-5.4727168736453313E-4</v>
      </c>
      <c r="I116">
        <f>10^(_10sept_0_10[[#This Row],[H_mag_adj]]/20)*SIN(RADIANS(_10sept_0_10[[#This Row],[H_phase]]))</f>
        <v>-2.9243203994291592E-3</v>
      </c>
      <c r="J116">
        <f>10^(_10sept_0_10[[#This Row],[V_mag_adj]]/20)*COS(RADIANS(_10sept_0_10[[#This Row],[V_phase]]))</f>
        <v>-5.3378068939447486E-4</v>
      </c>
      <c r="K116">
        <f>10^(_10sept_0_10[[#This Row],[V_mag_adj]]/20)*SIN(RADIANS(_10sept_0_10[[#This Row],[V_phase]]))</f>
        <v>-2.9547909488979278E-3</v>
      </c>
    </row>
    <row r="117" spans="1:11" x14ac:dyDescent="0.3">
      <c r="A117">
        <v>-66</v>
      </c>
      <c r="B117">
        <v>-10.16</v>
      </c>
      <c r="C117">
        <v>-90.43</v>
      </c>
      <c r="D117">
        <v>-10.06</v>
      </c>
      <c r="E117">
        <v>-90.62</v>
      </c>
      <c r="F117">
        <f>_10sept_0_10[[#This Row],[H_mag]]-40</f>
        <v>-50.16</v>
      </c>
      <c r="G117">
        <f>_10sept_0_10[[#This Row],[V_mag]]-40</f>
        <v>-50.06</v>
      </c>
      <c r="H117">
        <f>10^(_10sept_0_10[[#This Row],[H_mag_adj]]/20)*COS(RADIANS(_10sept_0_10[[#This Row],[H_phase]]))</f>
        <v>-2.329923953575918E-5</v>
      </c>
      <c r="I117">
        <f>10^(_10sept_0_10[[#This Row],[H_mag_adj]]/20)*SIN(RADIANS(_10sept_0_10[[#This Row],[H_phase]]))</f>
        <v>-3.1044721583027208E-3</v>
      </c>
      <c r="J117">
        <f>10^(_10sept_0_10[[#This Row],[V_mag_adj]]/20)*COS(RADIANS(_10sept_0_10[[#This Row],[V_phase]]))</f>
        <v>-3.3982911261770382E-5</v>
      </c>
      <c r="K117">
        <f>10^(_10sept_0_10[[#This Row],[V_mag_adj]]/20)*SIN(RADIANS(_10sept_0_10[[#This Row],[V_phase]]))</f>
        <v>-3.1403248268378654E-3</v>
      </c>
    </row>
    <row r="118" spans="1:11" x14ac:dyDescent="0.3">
      <c r="A118">
        <v>-65</v>
      </c>
      <c r="B118">
        <v>-9.73</v>
      </c>
      <c r="C118">
        <v>-80.52</v>
      </c>
      <c r="D118">
        <v>-9.64</v>
      </c>
      <c r="E118">
        <v>-80.819999999999993</v>
      </c>
      <c r="F118">
        <f>_10sept_0_10[[#This Row],[H_mag]]-40</f>
        <v>-49.730000000000004</v>
      </c>
      <c r="G118">
        <f>_10sept_0_10[[#This Row],[V_mag]]-40</f>
        <v>-49.64</v>
      </c>
      <c r="H118">
        <f>10^(_10sept_0_10[[#This Row],[H_mag_adj]]/20)*COS(RADIANS(_10sept_0_10[[#This Row],[H_phase]]))</f>
        <v>5.3728206807338507E-4</v>
      </c>
      <c r="I118">
        <f>10^(_10sept_0_10[[#This Row],[H_mag_adj]]/20)*SIN(RADIANS(_10sept_0_10[[#This Row],[H_phase]]))</f>
        <v>-3.217570226361799E-3</v>
      </c>
      <c r="J118">
        <f>10^(_10sept_0_10[[#This Row],[V_mag_adj]]/20)*COS(RADIANS(_10sept_0_10[[#This Row],[V_phase]]))</f>
        <v>5.2584813598334577E-4</v>
      </c>
      <c r="K118">
        <f>10^(_10sept_0_10[[#This Row],[V_mag_adj]]/20)*SIN(RADIANS(_10sept_0_10[[#This Row],[V_phase]]))</f>
        <v>-3.2538807559671697E-3</v>
      </c>
    </row>
    <row r="119" spans="1:11" x14ac:dyDescent="0.3">
      <c r="A119">
        <v>-64</v>
      </c>
      <c r="B119">
        <v>-9.35</v>
      </c>
      <c r="C119">
        <v>-71.61</v>
      </c>
      <c r="D119">
        <v>-9.23</v>
      </c>
      <c r="E119">
        <v>-72.349999999999994</v>
      </c>
      <c r="F119">
        <f>_10sept_0_10[[#This Row],[H_mag]]-40</f>
        <v>-49.35</v>
      </c>
      <c r="G119">
        <f>_10sept_0_10[[#This Row],[V_mag]]-40</f>
        <v>-49.230000000000004</v>
      </c>
      <c r="H119">
        <f>10^(_10sept_0_10[[#This Row],[H_mag_adj]]/20)*COS(RADIANS(_10sept_0_10[[#This Row],[H_phase]]))</f>
        <v>1.0751685269844368E-3</v>
      </c>
      <c r="I119">
        <f>10^(_10sept_0_10[[#This Row],[H_mag_adj]]/20)*SIN(RADIANS(_10sept_0_10[[#This Row],[H_phase]]))</f>
        <v>-3.2339602312003645E-3</v>
      </c>
      <c r="J119">
        <f>10^(_10sept_0_10[[#This Row],[V_mag_adj]]/20)*COS(RADIANS(_10sept_0_10[[#This Row],[V_phase]]))</f>
        <v>1.0476868098397121E-3</v>
      </c>
      <c r="K119">
        <f>10^(_10sept_0_10[[#This Row],[V_mag_adj]]/20)*SIN(RADIANS(_10sept_0_10[[#This Row],[V_phase]]))</f>
        <v>-3.2927546815896568E-3</v>
      </c>
    </row>
    <row r="120" spans="1:11" x14ac:dyDescent="0.3">
      <c r="A120">
        <v>-63</v>
      </c>
      <c r="B120">
        <v>-8.93</v>
      </c>
      <c r="C120">
        <v>-62.66</v>
      </c>
      <c r="D120">
        <v>-8.82</v>
      </c>
      <c r="E120">
        <v>-63.55</v>
      </c>
      <c r="F120">
        <f>_10sept_0_10[[#This Row],[H_mag]]-40</f>
        <v>-48.93</v>
      </c>
      <c r="G120">
        <f>_10sept_0_10[[#This Row],[V_mag]]-40</f>
        <v>-48.82</v>
      </c>
      <c r="H120">
        <f>10^(_10sept_0_10[[#This Row],[H_mag_adj]]/20)*COS(RADIANS(_10sept_0_10[[#This Row],[H_phase]]))</f>
        <v>1.642736483108153E-3</v>
      </c>
      <c r="I120">
        <f>10^(_10sept_0_10[[#This Row],[H_mag_adj]]/20)*SIN(RADIANS(_10sept_0_10[[#This Row],[H_phase]]))</f>
        <v>-3.1772991500078657E-3</v>
      </c>
      <c r="J120">
        <f>10^(_10sept_0_10[[#This Row],[V_mag_adj]]/20)*COS(RADIANS(_10sept_0_10[[#This Row],[V_phase]]))</f>
        <v>1.6134906854584972E-3</v>
      </c>
      <c r="K120">
        <f>10^(_10sept_0_10[[#This Row],[V_mag_adj]]/20)*SIN(RADIANS(_10sept_0_10[[#This Row],[V_phase]]))</f>
        <v>-3.243246336331961E-3</v>
      </c>
    </row>
    <row r="121" spans="1:11" x14ac:dyDescent="0.3">
      <c r="A121">
        <v>-62</v>
      </c>
      <c r="B121">
        <v>-8.58</v>
      </c>
      <c r="C121">
        <v>-53.79</v>
      </c>
      <c r="D121">
        <v>-8.48</v>
      </c>
      <c r="E121">
        <v>-54.91</v>
      </c>
      <c r="F121">
        <f>_10sept_0_10[[#This Row],[H_mag]]-40</f>
        <v>-48.58</v>
      </c>
      <c r="G121">
        <f>_10sept_0_10[[#This Row],[V_mag]]-40</f>
        <v>-48.480000000000004</v>
      </c>
      <c r="H121">
        <f>10^(_10sept_0_10[[#This Row],[H_mag_adj]]/20)*COS(RADIANS(_10sept_0_10[[#This Row],[H_phase]]))</f>
        <v>2.1998909701235942E-3</v>
      </c>
      <c r="I121">
        <f>10^(_10sept_0_10[[#This Row],[H_mag_adj]]/20)*SIN(RADIANS(_10sept_0_10[[#This Row],[H_phase]]))</f>
        <v>-3.0046693675490404E-3</v>
      </c>
      <c r="J121">
        <f>10^(_10sept_0_10[[#This Row],[V_mag_adj]]/20)*COS(RADIANS(_10sept_0_10[[#This Row],[V_phase]]))</f>
        <v>2.1655286851540016E-3</v>
      </c>
      <c r="K121">
        <f>10^(_10sept_0_10[[#This Row],[V_mag_adj]]/20)*SIN(RADIANS(_10sept_0_10[[#This Row],[V_phase]]))</f>
        <v>-3.0823790699175979E-3</v>
      </c>
    </row>
    <row r="122" spans="1:11" x14ac:dyDescent="0.3">
      <c r="A122">
        <v>-61</v>
      </c>
      <c r="B122">
        <v>-8.3000000000000007</v>
      </c>
      <c r="C122">
        <v>-45.38</v>
      </c>
      <c r="D122">
        <v>-8.24</v>
      </c>
      <c r="E122">
        <v>-46.48</v>
      </c>
      <c r="F122">
        <f>_10sept_0_10[[#This Row],[H_mag]]-40</f>
        <v>-48.3</v>
      </c>
      <c r="G122">
        <f>_10sept_0_10[[#This Row],[V_mag]]-40</f>
        <v>-48.24</v>
      </c>
      <c r="H122">
        <f>10^(_10sept_0_10[[#This Row],[H_mag_adj]]/20)*COS(RADIANS(_10sept_0_10[[#This Row],[H_phase]]))</f>
        <v>2.7013786543726367E-3</v>
      </c>
      <c r="I122">
        <f>10^(_10sept_0_10[[#This Row],[H_mag_adj]]/20)*SIN(RADIANS(_10sept_0_10[[#This Row],[H_phase]]))</f>
        <v>-2.7374508666607937E-3</v>
      </c>
      <c r="J122">
        <f>10^(_10sept_0_10[[#This Row],[V_mag_adj]]/20)*COS(RADIANS(_10sept_0_10[[#This Row],[V_phase]]))</f>
        <v>2.6666861057254698E-3</v>
      </c>
      <c r="K122">
        <f>10^(_10sept_0_10[[#This Row],[V_mag_adj]]/20)*SIN(RADIANS(_10sept_0_10[[#This Row],[V_phase]]))</f>
        <v>-2.8081370280943281E-3</v>
      </c>
    </row>
    <row r="123" spans="1:11" x14ac:dyDescent="0.3">
      <c r="A123">
        <v>-60</v>
      </c>
      <c r="B123">
        <v>-8.0500000000000007</v>
      </c>
      <c r="C123">
        <v>-36.22</v>
      </c>
      <c r="D123">
        <v>-8.0299999999999994</v>
      </c>
      <c r="E123">
        <v>-38.06</v>
      </c>
      <c r="F123">
        <f>_10sept_0_10[[#This Row],[H_mag]]-40</f>
        <v>-48.05</v>
      </c>
      <c r="G123">
        <f>_10sept_0_10[[#This Row],[V_mag]]-40</f>
        <v>-48.03</v>
      </c>
      <c r="H123">
        <f>10^(_10sept_0_10[[#This Row],[H_mag_adj]]/20)*COS(RADIANS(_10sept_0_10[[#This Row],[H_phase]]))</f>
        <v>3.1933107475155447E-3</v>
      </c>
      <c r="I123">
        <f>10^(_10sept_0_10[[#This Row],[H_mag_adj]]/20)*SIN(RADIANS(_10sept_0_10[[#This Row],[H_phase]]))</f>
        <v>-2.3388623668106671E-3</v>
      </c>
      <c r="J123">
        <f>10^(_10sept_0_10[[#This Row],[V_mag_adj]]/20)*COS(RADIANS(_10sept_0_10[[#This Row],[V_phase]]))</f>
        <v>3.1237512138896652E-3</v>
      </c>
      <c r="K123">
        <f>10^(_10sept_0_10[[#This Row],[V_mag_adj]]/20)*SIN(RADIANS(_10sept_0_10[[#This Row],[V_phase]]))</f>
        <v>-2.4458141790383472E-3</v>
      </c>
    </row>
    <row r="124" spans="1:11" x14ac:dyDescent="0.3">
      <c r="A124">
        <v>-59</v>
      </c>
      <c r="B124">
        <v>-7.85</v>
      </c>
      <c r="C124">
        <v>-27.61</v>
      </c>
      <c r="D124">
        <v>-7.87</v>
      </c>
      <c r="E124">
        <v>-29.48</v>
      </c>
      <c r="F124">
        <f>_10sept_0_10[[#This Row],[H_mag]]-40</f>
        <v>-47.85</v>
      </c>
      <c r="G124">
        <f>_10sept_0_10[[#This Row],[V_mag]]-40</f>
        <v>-47.87</v>
      </c>
      <c r="H124">
        <f>10^(_10sept_0_10[[#This Row],[H_mag_adj]]/20)*COS(RADIANS(_10sept_0_10[[#This Row],[H_phase]]))</f>
        <v>3.5891686419312467E-3</v>
      </c>
      <c r="I124">
        <f>10^(_10sept_0_10[[#This Row],[H_mag_adj]]/20)*SIN(RADIANS(_10sept_0_10[[#This Row],[H_phase]]))</f>
        <v>-1.8771697290795961E-3</v>
      </c>
      <c r="J124">
        <f>10^(_10sept_0_10[[#This Row],[V_mag_adj]]/20)*COS(RADIANS(_10sept_0_10[[#This Row],[V_phase]]))</f>
        <v>3.5178920664140092E-3</v>
      </c>
      <c r="K124">
        <f>10^(_10sept_0_10[[#This Row],[V_mag_adj]]/20)*SIN(RADIANS(_10sept_0_10[[#This Row],[V_phase]]))</f>
        <v>-1.9887068381248939E-3</v>
      </c>
    </row>
    <row r="125" spans="1:11" x14ac:dyDescent="0.3">
      <c r="A125">
        <v>-58</v>
      </c>
      <c r="B125">
        <v>-7.64</v>
      </c>
      <c r="C125">
        <v>-18.87</v>
      </c>
      <c r="D125">
        <v>-7.69</v>
      </c>
      <c r="E125">
        <v>-20.53</v>
      </c>
      <c r="F125">
        <f>_10sept_0_10[[#This Row],[H_mag]]-40</f>
        <v>-47.64</v>
      </c>
      <c r="G125">
        <f>_10sept_0_10[[#This Row],[V_mag]]-40</f>
        <v>-47.69</v>
      </c>
      <c r="H125">
        <f>10^(_10sept_0_10[[#This Row],[H_mag_adj]]/20)*COS(RADIANS(_10sept_0_10[[#This Row],[H_phase]]))</f>
        <v>3.9265226785755508E-3</v>
      </c>
      <c r="I125">
        <f>10^(_10sept_0_10[[#This Row],[H_mag_adj]]/20)*SIN(RADIANS(_10sept_0_10[[#This Row],[H_phase]]))</f>
        <v>-1.342052683202832E-3</v>
      </c>
      <c r="J125">
        <f>10^(_10sept_0_10[[#This Row],[V_mag_adj]]/20)*COS(RADIANS(_10sept_0_10[[#This Row],[V_phase]]))</f>
        <v>3.8636923498329701E-3</v>
      </c>
      <c r="K125">
        <f>10^(_10sept_0_10[[#This Row],[V_mag_adj]]/20)*SIN(RADIANS(_10sept_0_10[[#This Row],[V_phase]]))</f>
        <v>-1.4468816502366936E-3</v>
      </c>
    </row>
    <row r="126" spans="1:11" x14ac:dyDescent="0.3">
      <c r="A126">
        <v>-57</v>
      </c>
      <c r="B126">
        <v>-7.45</v>
      </c>
      <c r="C126">
        <v>-9.65</v>
      </c>
      <c r="D126">
        <v>-7.5</v>
      </c>
      <c r="E126">
        <v>-11.25</v>
      </c>
      <c r="F126">
        <f>_10sept_0_10[[#This Row],[H_mag]]-40</f>
        <v>-47.45</v>
      </c>
      <c r="G126">
        <f>_10sept_0_10[[#This Row],[V_mag]]-40</f>
        <v>-47.5</v>
      </c>
      <c r="H126">
        <f>10^(_10sept_0_10[[#This Row],[H_mag_adj]]/20)*COS(RADIANS(_10sept_0_10[[#This Row],[H_phase]]))</f>
        <v>4.181295849735301E-3</v>
      </c>
      <c r="I126">
        <f>10^(_10sept_0_10[[#This Row],[H_mag_adj]]/20)*SIN(RADIANS(_10sept_0_10[[#This Row],[H_phase]]))</f>
        <v>-7.1096706553413255E-4</v>
      </c>
      <c r="J126">
        <f>10^(_10sept_0_10[[#This Row],[V_mag_adj]]/20)*COS(RADIANS(_10sept_0_10[[#This Row],[V_phase]]))</f>
        <v>4.1359372336026365E-3</v>
      </c>
      <c r="K126">
        <f>10^(_10sept_0_10[[#This Row],[V_mag_adj]]/20)*SIN(RADIANS(_10sept_0_10[[#This Row],[V_phase]]))</f>
        <v>-8.2268906646957402E-4</v>
      </c>
    </row>
    <row r="127" spans="1:11" x14ac:dyDescent="0.3">
      <c r="A127">
        <v>-56</v>
      </c>
      <c r="B127">
        <v>-7.24</v>
      </c>
      <c r="C127">
        <v>-1.55</v>
      </c>
      <c r="D127">
        <v>-7.31</v>
      </c>
      <c r="E127">
        <v>-3.04</v>
      </c>
      <c r="F127">
        <f>_10sept_0_10[[#This Row],[H_mag]]-40</f>
        <v>-47.24</v>
      </c>
      <c r="G127">
        <f>_10sept_0_10[[#This Row],[V_mag]]-40</f>
        <v>-47.31</v>
      </c>
      <c r="H127">
        <f>10^(_10sept_0_10[[#This Row],[H_mag_adj]]/20)*COS(RADIANS(_10sept_0_10[[#This Row],[H_phase]]))</f>
        <v>4.3435123715879938E-3</v>
      </c>
      <c r="I127">
        <f>10^(_10sept_0_10[[#This Row],[H_mag_adj]]/20)*SIN(RADIANS(_10sept_0_10[[#This Row],[H_phase]]))</f>
        <v>-1.1753199064484745E-4</v>
      </c>
      <c r="J127">
        <f>10^(_10sept_0_10[[#This Row],[V_mag_adj]]/20)*COS(RADIANS(_10sept_0_10[[#This Row],[V_phase]]))</f>
        <v>4.304160032375424E-3</v>
      </c>
      <c r="K127">
        <f>10^(_10sept_0_10[[#This Row],[V_mag_adj]]/20)*SIN(RADIANS(_10sept_0_10[[#This Row],[V_phase]]))</f>
        <v>-2.2858470337923384E-4</v>
      </c>
    </row>
    <row r="128" spans="1:11" x14ac:dyDescent="0.3">
      <c r="A128">
        <v>-55</v>
      </c>
      <c r="B128">
        <v>-6.95</v>
      </c>
      <c r="C128">
        <v>6.7</v>
      </c>
      <c r="D128">
        <v>-7.02</v>
      </c>
      <c r="E128">
        <v>5.36</v>
      </c>
      <c r="F128">
        <f>_10sept_0_10[[#This Row],[H_mag]]-40</f>
        <v>-46.95</v>
      </c>
      <c r="G128">
        <f>_10sept_0_10[[#This Row],[V_mag]]-40</f>
        <v>-47.019999999999996</v>
      </c>
      <c r="H128">
        <f>10^(_10sept_0_10[[#This Row],[H_mag_adj]]/20)*COS(RADIANS(_10sept_0_10[[#This Row],[H_phase]]))</f>
        <v>4.461941548059652E-3</v>
      </c>
      <c r="I128">
        <f>10^(_10sept_0_10[[#This Row],[H_mag_adj]]/20)*SIN(RADIANS(_10sept_0_10[[#This Row],[H_phase]]))</f>
        <v>5.2415766570243028E-4</v>
      </c>
      <c r="J128">
        <f>10^(_10sept_0_10[[#This Row],[V_mag_adj]]/20)*COS(RADIANS(_10sept_0_10[[#This Row],[V_phase]]))</f>
        <v>4.4370758168225414E-3</v>
      </c>
      <c r="K128">
        <f>10^(_10sept_0_10[[#This Row],[V_mag_adj]]/20)*SIN(RADIANS(_10sept_0_10[[#This Row],[V_phase]]))</f>
        <v>4.16302016980792E-4</v>
      </c>
    </row>
    <row r="129" spans="1:11" x14ac:dyDescent="0.3">
      <c r="A129">
        <v>-54</v>
      </c>
      <c r="B129">
        <v>-6.62</v>
      </c>
      <c r="C129">
        <v>14.64</v>
      </c>
      <c r="D129">
        <v>-6.68</v>
      </c>
      <c r="E129">
        <v>13.63</v>
      </c>
      <c r="F129">
        <f>_10sept_0_10[[#This Row],[H_mag]]-40</f>
        <v>-46.62</v>
      </c>
      <c r="G129">
        <f>_10sept_0_10[[#This Row],[V_mag]]-40</f>
        <v>-46.68</v>
      </c>
      <c r="H129">
        <f>10^(_10sept_0_10[[#This Row],[H_mag_adj]]/20)*COS(RADIANS(_10sept_0_10[[#This Row],[H_phase]]))</f>
        <v>4.5150833017603116E-3</v>
      </c>
      <c r="I129">
        <f>10^(_10sept_0_10[[#This Row],[H_mag_adj]]/20)*SIN(RADIANS(_10sept_0_10[[#This Row],[H_phase]]))</f>
        <v>1.1794577150948493E-3</v>
      </c>
      <c r="J129">
        <f>10^(_10sept_0_10[[#This Row],[V_mag_adj]]/20)*COS(RADIANS(_10sept_0_10[[#This Row],[V_phase]]))</f>
        <v>4.5039521043596792E-3</v>
      </c>
      <c r="K129">
        <f>10^(_10sept_0_10[[#This Row],[V_mag_adj]]/20)*SIN(RADIANS(_10sept_0_10[[#This Row],[V_phase]]))</f>
        <v>1.092117293581287E-3</v>
      </c>
    </row>
    <row r="130" spans="1:11" x14ac:dyDescent="0.3">
      <c r="A130">
        <v>-53</v>
      </c>
      <c r="B130">
        <v>-6.24</v>
      </c>
      <c r="C130">
        <v>22.39</v>
      </c>
      <c r="D130">
        <v>-6.35</v>
      </c>
      <c r="E130">
        <v>20.64</v>
      </c>
      <c r="F130">
        <f>_10sept_0_10[[#This Row],[H_mag]]-40</f>
        <v>-46.24</v>
      </c>
      <c r="G130">
        <f>_10sept_0_10[[#This Row],[V_mag]]-40</f>
        <v>-46.35</v>
      </c>
      <c r="H130">
        <f>10^(_10sept_0_10[[#This Row],[H_mag_adj]]/20)*COS(RADIANS(_10sept_0_10[[#This Row],[H_phase]]))</f>
        <v>4.5077495012472869E-3</v>
      </c>
      <c r="I130">
        <f>10^(_10sept_0_10[[#This Row],[H_mag_adj]]/20)*SIN(RADIANS(_10sept_0_10[[#This Row],[H_phase]]))</f>
        <v>1.857039929633591E-3</v>
      </c>
      <c r="J130">
        <f>10^(_10sept_0_10[[#This Row],[V_mag_adj]]/20)*COS(RADIANS(_10sept_0_10[[#This Row],[V_phase]]))</f>
        <v>4.504943905497277E-3</v>
      </c>
      <c r="K130">
        <f>10^(_10sept_0_10[[#This Row],[V_mag_adj]]/20)*SIN(RADIANS(_10sept_0_10[[#This Row],[V_phase]]))</f>
        <v>1.696887417599566E-3</v>
      </c>
    </row>
    <row r="131" spans="1:11" x14ac:dyDescent="0.3">
      <c r="A131">
        <v>-52</v>
      </c>
      <c r="B131">
        <v>-5.9</v>
      </c>
      <c r="C131">
        <v>28.89</v>
      </c>
      <c r="D131">
        <v>-6.04</v>
      </c>
      <c r="E131">
        <v>26.56</v>
      </c>
      <c r="F131">
        <f>_10sept_0_10[[#This Row],[H_mag]]-40</f>
        <v>-45.9</v>
      </c>
      <c r="G131">
        <f>_10sept_0_10[[#This Row],[V_mag]]-40</f>
        <v>-46.04</v>
      </c>
      <c r="H131">
        <f>10^(_10sept_0_10[[#This Row],[H_mag_adj]]/20)*COS(RADIANS(_10sept_0_10[[#This Row],[H_phase]]))</f>
        <v>4.4389513785373742E-3</v>
      </c>
      <c r="I131">
        <f>10^(_10sept_0_10[[#This Row],[H_mag_adj]]/20)*SIN(RADIANS(_10sept_0_10[[#This Row],[H_phase]]))</f>
        <v>2.4494220719732578E-3</v>
      </c>
      <c r="J131">
        <f>10^(_10sept_0_10[[#This Row],[V_mag_adj]]/20)*COS(RADIANS(_10sept_0_10[[#This Row],[V_phase]]))</f>
        <v>4.462355181395661E-3</v>
      </c>
      <c r="K131">
        <f>10^(_10sept_0_10[[#This Row],[V_mag_adj]]/20)*SIN(RADIANS(_10sept_0_10[[#This Row],[V_phase]]))</f>
        <v>2.2306858626653749E-3</v>
      </c>
    </row>
    <row r="132" spans="1:11" x14ac:dyDescent="0.3">
      <c r="A132">
        <v>-51</v>
      </c>
      <c r="B132">
        <v>-5.61</v>
      </c>
      <c r="C132">
        <v>34.840000000000003</v>
      </c>
      <c r="D132">
        <v>-5.72</v>
      </c>
      <c r="E132">
        <v>32.82</v>
      </c>
      <c r="F132">
        <f>_10sept_0_10[[#This Row],[H_mag]]-40</f>
        <v>-45.61</v>
      </c>
      <c r="G132">
        <f>_10sept_0_10[[#This Row],[V_mag]]-40</f>
        <v>-45.72</v>
      </c>
      <c r="H132">
        <f>10^(_10sept_0_10[[#This Row],[H_mag_adj]]/20)*COS(RADIANS(_10sept_0_10[[#This Row],[H_phase]]))</f>
        <v>4.3024040737635284E-3</v>
      </c>
      <c r="I132">
        <f>10^(_10sept_0_10[[#This Row],[H_mag_adj]]/20)*SIN(RADIANS(_10sept_0_10[[#This Row],[H_phase]]))</f>
        <v>2.9947054474667328E-3</v>
      </c>
      <c r="J132">
        <f>10^(_10sept_0_10[[#This Row],[V_mag_adj]]/20)*COS(RADIANS(_10sept_0_10[[#This Row],[V_phase]]))</f>
        <v>4.3498511494732056E-3</v>
      </c>
      <c r="K132">
        <f>10^(_10sept_0_10[[#This Row],[V_mag_adj]]/20)*SIN(RADIANS(_10sept_0_10[[#This Row],[V_phase]]))</f>
        <v>2.8054372610373827E-3</v>
      </c>
    </row>
    <row r="133" spans="1:11" x14ac:dyDescent="0.3">
      <c r="A133">
        <v>-50</v>
      </c>
      <c r="B133">
        <v>-5.31</v>
      </c>
      <c r="C133">
        <v>40.869999999999997</v>
      </c>
      <c r="D133">
        <v>-5.41</v>
      </c>
      <c r="E133">
        <v>38.840000000000003</v>
      </c>
      <c r="F133">
        <f>_10sept_0_10[[#This Row],[H_mag]]-40</f>
        <v>-45.31</v>
      </c>
      <c r="G133">
        <f>_10sept_0_10[[#This Row],[V_mag]]-40</f>
        <v>-45.41</v>
      </c>
      <c r="H133">
        <f>10^(_10sept_0_10[[#This Row],[H_mag_adj]]/20)*COS(RADIANS(_10sept_0_10[[#This Row],[H_phase]]))</f>
        <v>4.103311460409864E-3</v>
      </c>
      <c r="I133">
        <f>10^(_10sept_0_10[[#This Row],[H_mag_adj]]/20)*SIN(RADIANS(_10sept_0_10[[#This Row],[H_phase]]))</f>
        <v>3.5506409839431282E-3</v>
      </c>
      <c r="J133">
        <f>10^(_10sept_0_10[[#This Row],[V_mag_adj]]/20)*COS(RADIANS(_10sept_0_10[[#This Row],[V_phase]]))</f>
        <v>4.1781293776006747E-3</v>
      </c>
      <c r="K133">
        <f>10^(_10sept_0_10[[#This Row],[V_mag_adj]]/20)*SIN(RADIANS(_10sept_0_10[[#This Row],[V_phase]]))</f>
        <v>3.3641074672767059E-3</v>
      </c>
    </row>
    <row r="134" spans="1:11" x14ac:dyDescent="0.3">
      <c r="A134">
        <v>-49</v>
      </c>
      <c r="B134">
        <v>-5</v>
      </c>
      <c r="C134">
        <v>46.97</v>
      </c>
      <c r="D134">
        <v>-5.1100000000000003</v>
      </c>
      <c r="E134">
        <v>45.02</v>
      </c>
      <c r="F134">
        <f>_10sept_0_10[[#This Row],[H_mag]]-40</f>
        <v>-45</v>
      </c>
      <c r="G134">
        <f>_10sept_0_10[[#This Row],[V_mag]]-40</f>
        <v>-45.11</v>
      </c>
      <c r="H134">
        <f>10^(_10sept_0_10[[#This Row],[H_mag_adj]]/20)*COS(RADIANS(_10sept_0_10[[#This Row],[H_phase]]))</f>
        <v>3.8373114967681188E-3</v>
      </c>
      <c r="I134">
        <f>10^(_10sept_0_10[[#This Row],[H_mag_adj]]/20)*SIN(RADIANS(_10sept_0_10[[#This Row],[H_phase]]))</f>
        <v>4.1106954494896566E-3</v>
      </c>
      <c r="J134">
        <f>10^(_10sept_0_10[[#This Row],[V_mag_adj]]/20)*COS(RADIANS(_10sept_0_10[[#This Row],[V_phase]]))</f>
        <v>3.9249429799530907E-3</v>
      </c>
      <c r="K134">
        <f>10^(_10sept_0_10[[#This Row],[V_mag_adj]]/20)*SIN(RADIANS(_10sept_0_10[[#This Row],[V_phase]]))</f>
        <v>3.9276840640013848E-3</v>
      </c>
    </row>
    <row r="135" spans="1:11" x14ac:dyDescent="0.3">
      <c r="A135">
        <v>-48</v>
      </c>
      <c r="B135">
        <v>-4.7300000000000004</v>
      </c>
      <c r="C135">
        <v>52.07</v>
      </c>
      <c r="D135">
        <v>-4.84</v>
      </c>
      <c r="E135">
        <v>50.26</v>
      </c>
      <c r="F135">
        <f>_10sept_0_10[[#This Row],[H_mag]]-40</f>
        <v>-44.730000000000004</v>
      </c>
      <c r="G135">
        <f>_10sept_0_10[[#This Row],[V_mag]]-40</f>
        <v>-44.84</v>
      </c>
      <c r="H135">
        <f>10^(_10sept_0_10[[#This Row],[H_mag_adj]]/20)*COS(RADIANS(_10sept_0_10[[#This Row],[H_phase]]))</f>
        <v>3.5658411909901384E-3</v>
      </c>
      <c r="I135">
        <f>10^(_10sept_0_10[[#This Row],[H_mag_adj]]/20)*SIN(RADIANS(_10sept_0_10[[#This Row],[H_phase]]))</f>
        <v>4.5755801313261948E-3</v>
      </c>
      <c r="J135">
        <f>10^(_10sept_0_10[[#This Row],[V_mag_adj]]/20)*COS(RADIANS(_10sept_0_10[[#This Row],[V_phase]]))</f>
        <v>3.6619125433746068E-3</v>
      </c>
      <c r="K135">
        <f>10^(_10sept_0_10[[#This Row],[V_mag_adj]]/20)*SIN(RADIANS(_10sept_0_10[[#This Row],[V_phase]]))</f>
        <v>4.404534690065182E-3</v>
      </c>
    </row>
    <row r="136" spans="1:11" x14ac:dyDescent="0.3">
      <c r="A136">
        <v>-47</v>
      </c>
      <c r="B136">
        <v>-4.43</v>
      </c>
      <c r="C136">
        <v>57.28</v>
      </c>
      <c r="D136">
        <v>-4.53</v>
      </c>
      <c r="E136">
        <v>55.46</v>
      </c>
      <c r="F136">
        <f>_10sept_0_10[[#This Row],[H_mag]]-40</f>
        <v>-44.43</v>
      </c>
      <c r="G136">
        <f>_10sept_0_10[[#This Row],[V_mag]]-40</f>
        <v>-44.53</v>
      </c>
      <c r="H136">
        <f>10^(_10sept_0_10[[#This Row],[H_mag_adj]]/20)*COS(RADIANS(_10sept_0_10[[#This Row],[H_phase]]))</f>
        <v>3.2458096035845739E-3</v>
      </c>
      <c r="I136">
        <f>10^(_10sept_0_10[[#This Row],[H_mag_adj]]/20)*SIN(RADIANS(_10sept_0_10[[#This Row],[H_phase]]))</f>
        <v>5.0519881551169907E-3</v>
      </c>
      <c r="J136">
        <f>10^(_10sept_0_10[[#This Row],[V_mag_adj]]/20)*COS(RADIANS(_10sept_0_10[[#This Row],[V_phase]]))</f>
        <v>3.3656492048548658E-3</v>
      </c>
      <c r="K136">
        <f>10^(_10sept_0_10[[#This Row],[V_mag_adj]]/20)*SIN(RADIANS(_10sept_0_10[[#This Row],[V_phase]]))</f>
        <v>4.8897333806771559E-3</v>
      </c>
    </row>
    <row r="137" spans="1:11" x14ac:dyDescent="0.3">
      <c r="A137">
        <v>-46</v>
      </c>
      <c r="B137">
        <v>-4.1500000000000004</v>
      </c>
      <c r="C137">
        <v>62.09</v>
      </c>
      <c r="D137">
        <v>-4.2300000000000004</v>
      </c>
      <c r="E137">
        <v>61.01</v>
      </c>
      <c r="F137">
        <f>_10sept_0_10[[#This Row],[H_mag]]-40</f>
        <v>-44.15</v>
      </c>
      <c r="G137">
        <f>_10sept_0_10[[#This Row],[V_mag]]-40</f>
        <v>-44.230000000000004</v>
      </c>
      <c r="H137">
        <f>10^(_10sept_0_10[[#This Row],[H_mag_adj]]/20)*COS(RADIANS(_10sept_0_10[[#This Row],[H_phase]]))</f>
        <v>2.9028449929500758E-3</v>
      </c>
      <c r="I137">
        <f>10^(_10sept_0_10[[#This Row],[H_mag_adj]]/20)*SIN(RADIANS(_10sept_0_10[[#This Row],[H_phase]]))</f>
        <v>5.4802070354540459E-3</v>
      </c>
      <c r="J137">
        <f>10^(_10sept_0_10[[#This Row],[V_mag_adj]]/20)*COS(RADIANS(_10sept_0_10[[#This Row],[V_phase]]))</f>
        <v>2.9780669471927953E-3</v>
      </c>
      <c r="K137">
        <f>10^(_10sept_0_10[[#This Row],[V_mag_adj]]/20)*SIN(RADIANS(_10sept_0_10[[#This Row],[V_phase]]))</f>
        <v>5.3747870981629932E-3</v>
      </c>
    </row>
    <row r="138" spans="1:11" x14ac:dyDescent="0.3">
      <c r="A138">
        <v>-45</v>
      </c>
      <c r="B138">
        <v>-3.89</v>
      </c>
      <c r="C138">
        <v>66.64</v>
      </c>
      <c r="D138">
        <v>-3.97</v>
      </c>
      <c r="E138">
        <v>65.83</v>
      </c>
      <c r="F138">
        <f>_10sept_0_10[[#This Row],[H_mag]]-40</f>
        <v>-43.89</v>
      </c>
      <c r="G138">
        <f>_10sept_0_10[[#This Row],[V_mag]]-40</f>
        <v>-43.97</v>
      </c>
      <c r="H138">
        <f>10^(_10sept_0_10[[#This Row],[H_mag_adj]]/20)*COS(RADIANS(_10sept_0_10[[#This Row],[H_phase]]))</f>
        <v>2.5336752366553975E-3</v>
      </c>
      <c r="I138">
        <f>10^(_10sept_0_10[[#This Row],[H_mag_adj]]/20)*SIN(RADIANS(_10sept_0_10[[#This Row],[H_phase]]))</f>
        <v>5.8662107384945148E-3</v>
      </c>
      <c r="J138">
        <f>10^(_10sept_0_10[[#This Row],[V_mag_adj]]/20)*COS(RADIANS(_10sept_0_10[[#This Row],[V_phase]]))</f>
        <v>2.592364040323761E-3</v>
      </c>
      <c r="K138">
        <f>10^(_10sept_0_10[[#This Row],[V_mag_adj]]/20)*SIN(RADIANS(_10sept_0_10[[#This Row],[V_phase]]))</f>
        <v>5.7763587531563911E-3</v>
      </c>
    </row>
    <row r="139" spans="1:11" x14ac:dyDescent="0.3">
      <c r="A139">
        <v>-44</v>
      </c>
      <c r="B139">
        <v>-3.69</v>
      </c>
      <c r="C139">
        <v>70.930000000000007</v>
      </c>
      <c r="D139">
        <v>-3.75</v>
      </c>
      <c r="E139">
        <v>70.45</v>
      </c>
      <c r="F139">
        <f>_10sept_0_10[[#This Row],[H_mag]]-40</f>
        <v>-43.69</v>
      </c>
      <c r="G139">
        <f>_10sept_0_10[[#This Row],[V_mag]]-40</f>
        <v>-43.75</v>
      </c>
      <c r="H139">
        <f>10^(_10sept_0_10[[#This Row],[H_mag_adj]]/20)*COS(RADIANS(_10sept_0_10[[#This Row],[H_phase]]))</f>
        <v>2.1363864488587116E-3</v>
      </c>
      <c r="I139">
        <f>10^(_10sept_0_10[[#This Row],[H_mag_adj]]/20)*SIN(RADIANS(_10sept_0_10[[#This Row],[H_phase]]))</f>
        <v>6.1799790902794709E-3</v>
      </c>
      <c r="J139">
        <f>10^(_10sept_0_10[[#This Row],[V_mag_adj]]/20)*COS(RADIANS(_10sept_0_10[[#This Row],[V_phase]]))</f>
        <v>2.1730214802240851E-3</v>
      </c>
      <c r="K139">
        <f>10^(_10sept_0_10[[#This Row],[V_mag_adj]]/20)*SIN(RADIANS(_10sept_0_10[[#This Row],[V_phase]]))</f>
        <v>6.1194467061445115E-3</v>
      </c>
    </row>
    <row r="140" spans="1:11" x14ac:dyDescent="0.3">
      <c r="A140">
        <v>-43</v>
      </c>
      <c r="B140">
        <v>-3.53</v>
      </c>
      <c r="C140">
        <v>75.42</v>
      </c>
      <c r="D140">
        <v>-3.59</v>
      </c>
      <c r="E140">
        <v>74.97</v>
      </c>
      <c r="F140">
        <f>_10sept_0_10[[#This Row],[H_mag]]-40</f>
        <v>-43.53</v>
      </c>
      <c r="G140">
        <f>_10sept_0_10[[#This Row],[V_mag]]-40</f>
        <v>-43.59</v>
      </c>
      <c r="H140">
        <f>10^(_10sept_0_10[[#This Row],[H_mag_adj]]/20)*COS(RADIANS(_10sept_0_10[[#This Row],[H_phase]]))</f>
        <v>1.6766316017087651E-3</v>
      </c>
      <c r="I140">
        <f>10^(_10sept_0_10[[#This Row],[H_mag_adj]]/20)*SIN(RADIANS(_10sept_0_10[[#This Row],[H_phase]]))</f>
        <v>6.4459111741703963E-3</v>
      </c>
      <c r="J140">
        <f>10^(_10sept_0_10[[#This Row],[V_mag_adj]]/20)*COS(RADIANS(_10sept_0_10[[#This Row],[V_phase]]))</f>
        <v>1.7153154393388349E-3</v>
      </c>
      <c r="K140">
        <f>10^(_10sept_0_10[[#This Row],[V_mag_adj]]/20)*SIN(RADIANS(_10sept_0_10[[#This Row],[V_phase]]))</f>
        <v>6.3882629453859375E-3</v>
      </c>
    </row>
    <row r="141" spans="1:11" x14ac:dyDescent="0.3">
      <c r="A141">
        <v>-42</v>
      </c>
      <c r="B141">
        <v>-3.42</v>
      </c>
      <c r="C141">
        <v>79.37</v>
      </c>
      <c r="D141">
        <v>-3.49</v>
      </c>
      <c r="E141">
        <v>78.84</v>
      </c>
      <c r="F141">
        <f>_10sept_0_10[[#This Row],[H_mag]]-40</f>
        <v>-43.42</v>
      </c>
      <c r="G141">
        <f>_10sept_0_10[[#This Row],[V_mag]]-40</f>
        <v>-43.49</v>
      </c>
      <c r="H141">
        <f>10^(_10sept_0_10[[#This Row],[H_mag_adj]]/20)*COS(RADIANS(_10sept_0_10[[#This Row],[H_phase]]))</f>
        <v>1.2442747981768921E-3</v>
      </c>
      <c r="I141">
        <f>10^(_10sept_0_10[[#This Row],[H_mag_adj]]/20)*SIN(RADIANS(_10sept_0_10[[#This Row],[H_phase]]))</f>
        <v>6.6295238321938772E-3</v>
      </c>
      <c r="J141">
        <f>10^(_10sept_0_10[[#This Row],[V_mag_adj]]/20)*COS(RADIANS(_10sept_0_10[[#This Row],[V_phase]]))</f>
        <v>1.295066239353549E-3</v>
      </c>
      <c r="K141">
        <f>10^(_10sept_0_10[[#This Row],[V_mag_adj]]/20)*SIN(RADIANS(_10sept_0_10[[#This Row],[V_phase]]))</f>
        <v>6.5646122393727734E-3</v>
      </c>
    </row>
    <row r="142" spans="1:11" x14ac:dyDescent="0.3">
      <c r="A142">
        <v>-41</v>
      </c>
      <c r="B142">
        <v>-3.33</v>
      </c>
      <c r="C142">
        <v>83.99</v>
      </c>
      <c r="D142">
        <v>-3.38</v>
      </c>
      <c r="E142">
        <v>83.56</v>
      </c>
      <c r="F142">
        <f>_10sept_0_10[[#This Row],[H_mag]]-40</f>
        <v>-43.33</v>
      </c>
      <c r="G142">
        <f>_10sept_0_10[[#This Row],[V_mag]]-40</f>
        <v>-43.38</v>
      </c>
      <c r="H142">
        <f>10^(_10sept_0_10[[#This Row],[H_mag_adj]]/20)*COS(RADIANS(_10sept_0_10[[#This Row],[H_phase]]))</f>
        <v>7.1360048614227628E-4</v>
      </c>
      <c r="I142">
        <f>10^(_10sept_0_10[[#This Row],[H_mag_adj]]/20)*SIN(RADIANS(_10sept_0_10[[#This Row],[H_phase]]))</f>
        <v>6.7780750857785845E-3</v>
      </c>
      <c r="J142">
        <f>10^(_10sept_0_10[[#This Row],[V_mag_adj]]/20)*COS(RADIANS(_10sept_0_10[[#This Row],[V_phase]]))</f>
        <v>7.6006091552824372E-4</v>
      </c>
      <c r="K142">
        <f>10^(_10sept_0_10[[#This Row],[V_mag_adj]]/20)*SIN(RADIANS(_10sept_0_10[[#This Row],[V_phase]]))</f>
        <v>6.7336549279253359E-3</v>
      </c>
    </row>
    <row r="143" spans="1:11" x14ac:dyDescent="0.3">
      <c r="A143">
        <v>-40</v>
      </c>
      <c r="B143">
        <v>-3.24</v>
      </c>
      <c r="C143">
        <v>88.4</v>
      </c>
      <c r="D143">
        <v>-3.27</v>
      </c>
      <c r="E143">
        <v>87.59</v>
      </c>
      <c r="F143">
        <f>_10sept_0_10[[#This Row],[H_mag]]-40</f>
        <v>-43.24</v>
      </c>
      <c r="G143">
        <f>_10sept_0_10[[#This Row],[V_mag]]-40</f>
        <v>-43.27</v>
      </c>
      <c r="H143">
        <f>10^(_10sept_0_10[[#This Row],[H_mag_adj]]/20)*COS(RADIANS(_10sept_0_10[[#This Row],[H_phase]]))</f>
        <v>1.922830062468088E-4</v>
      </c>
      <c r="I143">
        <f>10^(_10sept_0_10[[#This Row],[H_mag_adj]]/20)*SIN(RADIANS(_10sept_0_10[[#This Row],[H_phase]]))</f>
        <v>6.8838380117150584E-3</v>
      </c>
      <c r="J143">
        <f>10^(_10sept_0_10[[#This Row],[V_mag_adj]]/20)*COS(RADIANS(_10sept_0_10[[#This Row],[V_phase]]))</f>
        <v>2.8858007379938379E-4</v>
      </c>
      <c r="K143">
        <f>10^(_10sept_0_10[[#This Row],[V_mag_adj]]/20)*SIN(RADIANS(_10sept_0_10[[#This Row],[V_phase]]))</f>
        <v>6.8567086988365776E-3</v>
      </c>
    </row>
    <row r="144" spans="1:11" x14ac:dyDescent="0.3">
      <c r="A144">
        <v>-39</v>
      </c>
      <c r="B144">
        <v>-3.1</v>
      </c>
      <c r="C144">
        <v>92.97</v>
      </c>
      <c r="D144">
        <v>-3.11</v>
      </c>
      <c r="E144">
        <v>92.11</v>
      </c>
      <c r="F144">
        <f>_10sept_0_10[[#This Row],[H_mag]]-40</f>
        <v>-43.1</v>
      </c>
      <c r="G144">
        <f>_10sept_0_10[[#This Row],[V_mag]]-40</f>
        <v>-43.11</v>
      </c>
      <c r="H144">
        <f>10^(_10sept_0_10[[#This Row],[H_mag_adj]]/20)*COS(RADIANS(_10sept_0_10[[#This Row],[H_phase]]))</f>
        <v>-3.6260960851882307E-4</v>
      </c>
      <c r="I144">
        <f>10^(_10sept_0_10[[#This Row],[H_mag_adj]]/20)*SIN(RADIANS(_10sept_0_10[[#This Row],[H_phase]]))</f>
        <v>6.9890196886726813E-3</v>
      </c>
      <c r="J144">
        <f>10^(_10sept_0_10[[#This Row],[V_mag_adj]]/20)*COS(RADIANS(_10sept_0_10[[#This Row],[V_phase]]))</f>
        <v>-2.5737221153546413E-4</v>
      </c>
      <c r="K144">
        <f>10^(_10sept_0_10[[#This Row],[V_mag_adj]]/20)*SIN(RADIANS(_10sept_0_10[[#This Row],[V_phase]]))</f>
        <v>6.9856277798786759E-3</v>
      </c>
    </row>
    <row r="145" spans="1:11" x14ac:dyDescent="0.3">
      <c r="A145">
        <v>-38</v>
      </c>
      <c r="B145">
        <v>-2.9</v>
      </c>
      <c r="C145">
        <v>97.22</v>
      </c>
      <c r="D145">
        <v>-2.92</v>
      </c>
      <c r="E145">
        <v>95.9</v>
      </c>
      <c r="F145">
        <f>_10sept_0_10[[#This Row],[H_mag]]-40</f>
        <v>-42.9</v>
      </c>
      <c r="G145">
        <f>_10sept_0_10[[#This Row],[V_mag]]-40</f>
        <v>-42.92</v>
      </c>
      <c r="H145">
        <f>10^(_10sept_0_10[[#This Row],[H_mag_adj]]/20)*COS(RADIANS(_10sept_0_10[[#This Row],[H_phase]]))</f>
        <v>-9.0004573856430198E-4</v>
      </c>
      <c r="I145">
        <f>10^(_10sept_0_10[[#This Row],[H_mag_adj]]/20)*SIN(RADIANS(_10sept_0_10[[#This Row],[H_phase]]))</f>
        <v>7.1046503128323378E-3</v>
      </c>
      <c r="J145">
        <f>10^(_10sept_0_10[[#This Row],[V_mag_adj]]/20)*COS(RADIANS(_10sept_0_10[[#This Row],[V_phase]]))</f>
        <v>-7.3444889882469822E-4</v>
      </c>
      <c r="K145">
        <f>10^(_10sept_0_10[[#This Row],[V_mag_adj]]/20)*SIN(RADIANS(_10sept_0_10[[#This Row],[V_phase]]))</f>
        <v>7.1071150836718375E-3</v>
      </c>
    </row>
    <row r="146" spans="1:11" x14ac:dyDescent="0.3">
      <c r="A146">
        <v>-37</v>
      </c>
      <c r="B146">
        <v>-2.68</v>
      </c>
      <c r="C146">
        <v>100.89</v>
      </c>
      <c r="D146">
        <v>-2.69</v>
      </c>
      <c r="E146">
        <v>99.37</v>
      </c>
      <c r="F146">
        <f>_10sept_0_10[[#This Row],[H_mag]]-40</f>
        <v>-42.68</v>
      </c>
      <c r="G146">
        <f>_10sept_0_10[[#This Row],[V_mag]]-40</f>
        <v>-42.69</v>
      </c>
      <c r="H146">
        <f>10^(_10sept_0_10[[#This Row],[H_mag_adj]]/20)*COS(RADIANS(_10sept_0_10[[#This Row],[H_phase]]))</f>
        <v>-1.3876733914882802E-3</v>
      </c>
      <c r="I146">
        <f>10^(_10sept_0_10[[#This Row],[H_mag_adj]]/20)*SIN(RADIANS(_10sept_0_10[[#This Row],[H_phase]]))</f>
        <v>7.2128652288856853E-3</v>
      </c>
      <c r="J146">
        <f>10^(_10sept_0_10[[#This Row],[V_mag_adj]]/20)*COS(RADIANS(_10sept_0_10[[#This Row],[V_phase]]))</f>
        <v>-1.1944814257786672E-3</v>
      </c>
      <c r="K146">
        <f>10^(_10sept_0_10[[#This Row],[V_mag_adj]]/20)*SIN(RADIANS(_10sept_0_10[[#This Row],[V_phase]]))</f>
        <v>7.2387977161334277E-3</v>
      </c>
    </row>
    <row r="147" spans="1:11" x14ac:dyDescent="0.3">
      <c r="A147">
        <v>-36</v>
      </c>
      <c r="B147">
        <v>-2.4700000000000002</v>
      </c>
      <c r="C147">
        <v>103.23</v>
      </c>
      <c r="D147">
        <v>-2.46</v>
      </c>
      <c r="E147">
        <v>102.22</v>
      </c>
      <c r="F147">
        <f>_10sept_0_10[[#This Row],[H_mag]]-40</f>
        <v>-42.47</v>
      </c>
      <c r="G147">
        <f>_10sept_0_10[[#This Row],[V_mag]]-40</f>
        <v>-42.46</v>
      </c>
      <c r="H147">
        <f>10^(_10sept_0_10[[#This Row],[H_mag_adj]]/20)*COS(RADIANS(_10sept_0_10[[#This Row],[H_phase]]))</f>
        <v>-1.7221502491975228E-3</v>
      </c>
      <c r="I147">
        <f>10^(_10sept_0_10[[#This Row],[H_mag_adj]]/20)*SIN(RADIANS(_10sept_0_10[[#This Row],[H_phase]]))</f>
        <v>7.3251708118660438E-3</v>
      </c>
      <c r="J147">
        <f>10^(_10sept_0_10[[#This Row],[V_mag_adj]]/20)*COS(RADIANS(_10sept_0_10[[#This Row],[V_phase]]))</f>
        <v>-1.5945973320256619E-3</v>
      </c>
      <c r="K147">
        <f>10^(_10sept_0_10[[#This Row],[V_mag_adj]]/20)*SIN(RADIANS(_10sept_0_10[[#This Row],[V_phase]]))</f>
        <v>7.3628608495306487E-3</v>
      </c>
    </row>
    <row r="148" spans="1:11" x14ac:dyDescent="0.3">
      <c r="A148">
        <v>-35</v>
      </c>
      <c r="B148">
        <v>-2.27</v>
      </c>
      <c r="C148">
        <v>104.93</v>
      </c>
      <c r="D148">
        <v>-2.2599999999999998</v>
      </c>
      <c r="E148">
        <v>104.3</v>
      </c>
      <c r="F148">
        <f>_10sept_0_10[[#This Row],[H_mag]]-40</f>
        <v>-42.27</v>
      </c>
      <c r="G148">
        <f>_10sept_0_10[[#This Row],[V_mag]]-40</f>
        <v>-42.26</v>
      </c>
      <c r="H148">
        <f>10^(_10sept_0_10[[#This Row],[H_mag_adj]]/20)*COS(RADIANS(_10sept_0_10[[#This Row],[H_phase]]))</f>
        <v>-1.9838607514009645E-3</v>
      </c>
      <c r="I148">
        <f>10^(_10sept_0_10[[#This Row],[H_mag_adj]]/20)*SIN(RADIANS(_10sept_0_10[[#This Row],[H_phase]]))</f>
        <v>7.4402169979813542E-3</v>
      </c>
      <c r="J148">
        <f>10^(_10sept_0_10[[#This Row],[V_mag_adj]]/20)*COS(RADIANS(_10sept_0_10[[#This Row],[V_phase]]))</f>
        <v>-1.9041239576345164E-3</v>
      </c>
      <c r="K148">
        <f>10^(_10sept_0_10[[#This Row],[V_mag_adj]]/20)*SIN(RADIANS(_10sept_0_10[[#This Row],[V_phase]]))</f>
        <v>7.4701758891956111E-3</v>
      </c>
    </row>
    <row r="149" spans="1:11" x14ac:dyDescent="0.3">
      <c r="A149">
        <v>-34</v>
      </c>
      <c r="B149">
        <v>-2.12</v>
      </c>
      <c r="C149">
        <v>106.36</v>
      </c>
      <c r="D149">
        <v>-2.09</v>
      </c>
      <c r="E149">
        <v>106.37</v>
      </c>
      <c r="F149">
        <f>_10sept_0_10[[#This Row],[H_mag]]-40</f>
        <v>-42.12</v>
      </c>
      <c r="G149">
        <f>_10sept_0_10[[#This Row],[V_mag]]-40</f>
        <v>-42.09</v>
      </c>
      <c r="H149">
        <f>10^(_10sept_0_10[[#This Row],[H_mag_adj]]/20)*COS(RADIANS(_10sept_0_10[[#This Row],[H_phase]]))</f>
        <v>-2.2066992843788346E-3</v>
      </c>
      <c r="I149">
        <f>10^(_10sept_0_10[[#This Row],[H_mag_adj]]/20)*SIN(RADIANS(_10sept_0_10[[#This Row],[H_phase]]))</f>
        <v>7.5170924422146984E-3</v>
      </c>
      <c r="J149">
        <f>10^(_10sept_0_10[[#This Row],[V_mag_adj]]/20)*COS(RADIANS(_10sept_0_10[[#This Row],[V_phase]]))</f>
        <v>-2.2156506166707878E-3</v>
      </c>
      <c r="K149">
        <f>10^(_10sept_0_10[[#This Row],[V_mag_adj]]/20)*SIN(RADIANS(_10sept_0_10[[#This Row],[V_phase]]))</f>
        <v>7.5427138589958358E-3</v>
      </c>
    </row>
    <row r="150" spans="1:11" x14ac:dyDescent="0.3">
      <c r="A150">
        <v>-33</v>
      </c>
      <c r="B150">
        <v>-2.0099999999999998</v>
      </c>
      <c r="C150">
        <v>107.88</v>
      </c>
      <c r="D150">
        <v>-1.95</v>
      </c>
      <c r="E150">
        <v>107.86</v>
      </c>
      <c r="F150">
        <f>_10sept_0_10[[#This Row],[H_mag]]-40</f>
        <v>-42.01</v>
      </c>
      <c r="G150">
        <f>_10sept_0_10[[#This Row],[V_mag]]-40</f>
        <v>-41.95</v>
      </c>
      <c r="H150">
        <f>10^(_10sept_0_10[[#This Row],[H_mag_adj]]/20)*COS(RADIANS(_10sept_0_10[[#This Row],[H_phase]]))</f>
        <v>-2.435975599182516E-3</v>
      </c>
      <c r="I150">
        <f>10^(_10sept_0_10[[#This Row],[H_mag_adj]]/20)*SIN(RADIANS(_10sept_0_10[[#This Row],[H_phase]]))</f>
        <v>7.5509364429789203E-3</v>
      </c>
      <c r="J150">
        <f>10^(_10sept_0_10[[#This Row],[V_mag_adj]]/20)*COS(RADIANS(_10sept_0_10[[#This Row],[V_phase]]))</f>
        <v>-2.4502067816205221E-3</v>
      </c>
      <c r="K150">
        <f>10^(_10sept_0_10[[#This Row],[V_mag_adj]]/20)*SIN(RADIANS(_10sept_0_10[[#This Row],[V_phase]]))</f>
        <v>7.6041327806894337E-3</v>
      </c>
    </row>
    <row r="151" spans="1:11" x14ac:dyDescent="0.3">
      <c r="A151">
        <v>-32</v>
      </c>
      <c r="B151">
        <v>-1.93</v>
      </c>
      <c r="C151">
        <v>109.1</v>
      </c>
      <c r="D151">
        <v>-1.9</v>
      </c>
      <c r="E151">
        <v>108.74</v>
      </c>
      <c r="F151">
        <f>_10sept_0_10[[#This Row],[H_mag]]-40</f>
        <v>-41.93</v>
      </c>
      <c r="G151">
        <f>_10sept_0_10[[#This Row],[V_mag]]-40</f>
        <v>-41.9</v>
      </c>
      <c r="H151">
        <f>10^(_10sept_0_10[[#This Row],[H_mag_adj]]/20)*COS(RADIANS(_10sept_0_10[[#This Row],[H_phase]]))</f>
        <v>-2.6202157435565449E-3</v>
      </c>
      <c r="I151">
        <f>10^(_10sept_0_10[[#This Row],[H_mag_adj]]/20)*SIN(RADIANS(_10sept_0_10[[#This Row],[H_phase]]))</f>
        <v>7.566731600614272E-3</v>
      </c>
      <c r="J151">
        <f>10^(_10sept_0_10[[#This Row],[V_mag_adj]]/20)*COS(RADIANS(_10sept_0_10[[#This Row],[V_phase]]))</f>
        <v>-2.5815220398694261E-3</v>
      </c>
      <c r="K151">
        <f>10^(_10sept_0_10[[#This Row],[V_mag_adj]]/20)*SIN(RADIANS(_10sept_0_10[[#This Row],[V_phase]]))</f>
        <v>7.6092816258260549E-3</v>
      </c>
    </row>
    <row r="152" spans="1:11" x14ac:dyDescent="0.3">
      <c r="A152">
        <v>-31</v>
      </c>
      <c r="B152">
        <v>-1.9</v>
      </c>
      <c r="C152">
        <v>110.19</v>
      </c>
      <c r="D152">
        <v>-1.85</v>
      </c>
      <c r="E152">
        <v>110.23</v>
      </c>
      <c r="F152">
        <f>_10sept_0_10[[#This Row],[H_mag]]-40</f>
        <v>-41.9</v>
      </c>
      <c r="G152">
        <f>_10sept_0_10[[#This Row],[V_mag]]-40</f>
        <v>-41.85</v>
      </c>
      <c r="H152">
        <f>10^(_10sept_0_10[[#This Row],[H_mag_adj]]/20)*COS(RADIANS(_10sept_0_10[[#This Row],[H_phase]]))</f>
        <v>-2.7732450269618296E-3</v>
      </c>
      <c r="I152">
        <f>10^(_10sept_0_10[[#This Row],[H_mag_adj]]/20)*SIN(RADIANS(_10sept_0_10[[#This Row],[H_phase]]))</f>
        <v>7.5415207301907676E-3</v>
      </c>
      <c r="J152">
        <f>10^(_10sept_0_10[[#This Row],[V_mag_adj]]/20)*COS(RADIANS(_10sept_0_10[[#This Row],[V_phase]]))</f>
        <v>-2.7945498347916259E-3</v>
      </c>
      <c r="K152">
        <f>10^(_10sept_0_10[[#This Row],[V_mag_adj]]/20)*SIN(RADIANS(_10sept_0_10[[#This Row],[V_phase]]))</f>
        <v>7.5831092887820861E-3</v>
      </c>
    </row>
    <row r="153" spans="1:11" x14ac:dyDescent="0.3">
      <c r="A153">
        <v>-30</v>
      </c>
      <c r="B153">
        <v>-1.88</v>
      </c>
      <c r="C153">
        <v>111.25</v>
      </c>
      <c r="D153">
        <v>-1.82</v>
      </c>
      <c r="E153">
        <v>111.07</v>
      </c>
      <c r="F153">
        <f>_10sept_0_10[[#This Row],[H_mag]]-40</f>
        <v>-41.88</v>
      </c>
      <c r="G153">
        <f>_10sept_0_10[[#This Row],[V_mag]]-40</f>
        <v>-41.82</v>
      </c>
      <c r="H153">
        <f>10^(_10sept_0_10[[#This Row],[H_mag_adj]]/20)*COS(RADIANS(_10sept_0_10[[#This Row],[H_phase]]))</f>
        <v>-2.9189978230417472E-3</v>
      </c>
      <c r="I153">
        <f>10^(_10sept_0_10[[#This Row],[H_mag_adj]]/20)*SIN(RADIANS(_10sept_0_10[[#This Row],[H_phase]]))</f>
        <v>7.5061904494824255E-3</v>
      </c>
      <c r="J153">
        <f>10^(_10sept_0_10[[#This Row],[V_mag_adj]]/20)*COS(RADIANS(_10sept_0_10[[#This Row],[V_phase]]))</f>
        <v>-2.9154720326972027E-3</v>
      </c>
      <c r="K153">
        <f>10^(_10sept_0_10[[#This Row],[V_mag_adj]]/20)*SIN(RADIANS(_10sept_0_10[[#This Row],[V_phase]]))</f>
        <v>7.5674174301476431E-3</v>
      </c>
    </row>
    <row r="154" spans="1:11" x14ac:dyDescent="0.3">
      <c r="A154">
        <v>-29</v>
      </c>
      <c r="B154">
        <v>-1.89</v>
      </c>
      <c r="C154">
        <v>111.62</v>
      </c>
      <c r="D154">
        <v>-1.82</v>
      </c>
      <c r="E154">
        <v>111.18</v>
      </c>
      <c r="F154">
        <f>_10sept_0_10[[#This Row],[H_mag]]-40</f>
        <v>-41.89</v>
      </c>
      <c r="G154">
        <f>_10sept_0_10[[#This Row],[V_mag]]-40</f>
        <v>-41.82</v>
      </c>
      <c r="H154">
        <f>10^(_10sept_0_10[[#This Row],[H_mag_adj]]/20)*COS(RADIANS(_10sept_0_10[[#This Row],[H_phase]]))</f>
        <v>-2.9639950945018097E-3</v>
      </c>
      <c r="I154">
        <f>10^(_10sept_0_10[[#This Row],[H_mag_adj]]/20)*SIN(RADIANS(_10sept_0_10[[#This Row],[H_phase]]))</f>
        <v>7.4785690245278468E-3</v>
      </c>
      <c r="J154">
        <f>10^(_10sept_0_10[[#This Row],[V_mag_adj]]/20)*COS(RADIANS(_10sept_0_10[[#This Row],[V_phase]]))</f>
        <v>-2.929995049250479E-3</v>
      </c>
      <c r="K154">
        <f>10^(_10sept_0_10[[#This Row],[V_mag_adj]]/20)*SIN(RADIANS(_10sept_0_10[[#This Row],[V_phase]]))</f>
        <v>7.5618061828447835E-3</v>
      </c>
    </row>
    <row r="155" spans="1:11" x14ac:dyDescent="0.3">
      <c r="A155">
        <v>-28</v>
      </c>
      <c r="B155">
        <v>-1.89</v>
      </c>
      <c r="C155">
        <v>111.67</v>
      </c>
      <c r="D155">
        <v>-1.82</v>
      </c>
      <c r="E155">
        <v>111.54</v>
      </c>
      <c r="F155">
        <f>_10sept_0_10[[#This Row],[H_mag]]-40</f>
        <v>-41.89</v>
      </c>
      <c r="G155">
        <f>_10sept_0_10[[#This Row],[V_mag]]-40</f>
        <v>-41.82</v>
      </c>
      <c r="H155">
        <f>10^(_10sept_0_10[[#This Row],[H_mag_adj]]/20)*COS(RADIANS(_10sept_0_10[[#This Row],[H_phase]]))</f>
        <v>-2.9705202477086504E-3</v>
      </c>
      <c r="I155">
        <f>10^(_10sept_0_10[[#This Row],[H_mag_adj]]/20)*SIN(RADIANS(_10sept_0_10[[#This Row],[H_phase]]))</f>
        <v>7.4759796035577253E-3</v>
      </c>
      <c r="J155">
        <f>10^(_10sept_0_10[[#This Row],[V_mag_adj]]/20)*COS(RADIANS(_10sept_0_10[[#This Row],[V_phase]]))</f>
        <v>-2.9774491305431527E-3</v>
      </c>
      <c r="K155">
        <f>10^(_10sept_0_10[[#This Row],[V_mag_adj]]/20)*SIN(RADIANS(_10sept_0_10[[#This Row],[V_phase]]))</f>
        <v>7.5432473385518613E-3</v>
      </c>
    </row>
    <row r="156" spans="1:11" x14ac:dyDescent="0.3">
      <c r="A156">
        <v>-27</v>
      </c>
      <c r="B156">
        <v>-1.89</v>
      </c>
      <c r="C156">
        <v>111.32</v>
      </c>
      <c r="D156">
        <v>-1.8</v>
      </c>
      <c r="E156">
        <v>111.46</v>
      </c>
      <c r="F156">
        <f>_10sept_0_10[[#This Row],[H_mag]]-40</f>
        <v>-41.89</v>
      </c>
      <c r="G156">
        <f>_10sept_0_10[[#This Row],[V_mag]]-40</f>
        <v>-41.8</v>
      </c>
      <c r="H156">
        <f>10^(_10sept_0_10[[#This Row],[H_mag_adj]]/20)*COS(RADIANS(_10sept_0_10[[#This Row],[H_phase]]))</f>
        <v>-2.9247969478672226E-3</v>
      </c>
      <c r="I156">
        <f>10^(_10sept_0_10[[#This Row],[H_mag_adj]]/20)*SIN(RADIANS(_10sept_0_10[[#This Row],[H_phase]]))</f>
        <v>7.4939858812653739E-3</v>
      </c>
      <c r="J156">
        <f>10^(_10sept_0_10[[#This Row],[V_mag_adj]]/20)*COS(RADIANS(_10sept_0_10[[#This Row],[V_phase]]))</f>
        <v>-2.9737533142629381E-3</v>
      </c>
      <c r="K156">
        <f>10^(_10sept_0_10[[#This Row],[V_mag_adj]]/20)*SIN(RADIANS(_10sept_0_10[[#This Row],[V_phase]]))</f>
        <v>7.5647958350949394E-3</v>
      </c>
    </row>
    <row r="157" spans="1:11" x14ac:dyDescent="0.3">
      <c r="A157">
        <v>-26</v>
      </c>
      <c r="B157">
        <v>-1.87</v>
      </c>
      <c r="C157">
        <v>110.83</v>
      </c>
      <c r="D157">
        <v>-1.8</v>
      </c>
      <c r="E157">
        <v>110.78</v>
      </c>
      <c r="F157">
        <f>_10sept_0_10[[#This Row],[H_mag]]-40</f>
        <v>-41.87</v>
      </c>
      <c r="G157">
        <f>_10sept_0_10[[#This Row],[V_mag]]-40</f>
        <v>-41.8</v>
      </c>
      <c r="H157">
        <f>10^(_10sept_0_10[[#This Row],[H_mag_adj]]/20)*COS(RADIANS(_10sept_0_10[[#This Row],[H_phase]]))</f>
        <v>-2.8671957224968157E-3</v>
      </c>
      <c r="I157">
        <f>10^(_10sept_0_10[[#This Row],[H_mag_adj]]/20)*SIN(RADIANS(_10sept_0_10[[#This Row],[H_phase]]))</f>
        <v>7.5360571735626526E-3</v>
      </c>
      <c r="J157">
        <f>10^(_10sept_0_10[[#This Row],[V_mag_adj]]/20)*COS(RADIANS(_10sept_0_10[[#This Row],[V_phase]]))</f>
        <v>-2.8837651859311437E-3</v>
      </c>
      <c r="K157">
        <f>10^(_10sept_0_10[[#This Row],[V_mag_adj]]/20)*SIN(RADIANS(_10sept_0_10[[#This Row],[V_phase]]))</f>
        <v>7.5995554576021793E-3</v>
      </c>
    </row>
    <row r="158" spans="1:11" x14ac:dyDescent="0.3">
      <c r="A158">
        <v>-25</v>
      </c>
      <c r="B158">
        <v>-1.85</v>
      </c>
      <c r="C158">
        <v>109.53</v>
      </c>
      <c r="D158">
        <v>-1.8</v>
      </c>
      <c r="E158">
        <v>109.59</v>
      </c>
      <c r="F158">
        <f>_10sept_0_10[[#This Row],[H_mag]]-40</f>
        <v>-41.85</v>
      </c>
      <c r="G158">
        <f>_10sept_0_10[[#This Row],[V_mag]]-40</f>
        <v>-41.8</v>
      </c>
      <c r="H158">
        <f>10^(_10sept_0_10[[#This Row],[H_mag_adj]]/20)*COS(RADIANS(_10sept_0_10[[#This Row],[H_phase]]))</f>
        <v>-2.7016984240737507E-3</v>
      </c>
      <c r="I158">
        <f>10^(_10sept_0_10[[#This Row],[H_mag_adj]]/20)*SIN(RADIANS(_10sept_0_10[[#This Row],[H_phase]]))</f>
        <v>7.616684376426824E-3</v>
      </c>
      <c r="J158">
        <f>10^(_10sept_0_10[[#This Row],[V_mag_adj]]/20)*COS(RADIANS(_10sept_0_10[[#This Row],[V_phase]]))</f>
        <v>-2.7253162280753457E-3</v>
      </c>
      <c r="K158">
        <f>10^(_10sept_0_10[[#This Row],[V_mag_adj]]/20)*SIN(RADIANS(_10sept_0_10[[#This Row],[V_phase]]))</f>
        <v>7.6578062300993698E-3</v>
      </c>
    </row>
    <row r="159" spans="1:11" x14ac:dyDescent="0.3">
      <c r="A159">
        <v>-24</v>
      </c>
      <c r="B159">
        <v>-1.83</v>
      </c>
      <c r="C159">
        <v>108.58</v>
      </c>
      <c r="D159">
        <v>-1.77</v>
      </c>
      <c r="E159">
        <v>108.21</v>
      </c>
      <c r="F159">
        <f>_10sept_0_10[[#This Row],[H_mag]]-40</f>
        <v>-41.83</v>
      </c>
      <c r="G159">
        <f>_10sept_0_10[[#This Row],[V_mag]]-40</f>
        <v>-41.77</v>
      </c>
      <c r="H159">
        <f>10^(_10sept_0_10[[#This Row],[H_mag_adj]]/20)*COS(RADIANS(_10sept_0_10[[#This Row],[H_phase]]))</f>
        <v>-2.5809795260666665E-3</v>
      </c>
      <c r="I159">
        <f>10^(_10sept_0_10[[#This Row],[H_mag_adj]]/20)*SIN(RADIANS(_10sept_0_10[[#This Row],[H_phase]]))</f>
        <v>7.6780903430680699E-3</v>
      </c>
      <c r="J159">
        <f>10^(_10sept_0_10[[#This Row],[V_mag_adj]]/20)*COS(RADIANS(_10sept_0_10[[#This Row],[V_phase]]))</f>
        <v>-2.5488895429023189E-3</v>
      </c>
      <c r="K159">
        <f>10^(_10sept_0_10[[#This Row],[V_mag_adj]]/20)*SIN(RADIANS(_10sept_0_10[[#This Row],[V_phase]]))</f>
        <v>7.74793377090029E-3</v>
      </c>
    </row>
    <row r="160" spans="1:11" x14ac:dyDescent="0.3">
      <c r="A160">
        <v>-23</v>
      </c>
      <c r="B160">
        <v>-1.79</v>
      </c>
      <c r="C160">
        <v>106.89</v>
      </c>
      <c r="D160">
        <v>-1.75</v>
      </c>
      <c r="E160">
        <v>106.48</v>
      </c>
      <c r="F160">
        <f>_10sept_0_10[[#This Row],[H_mag]]-40</f>
        <v>-41.79</v>
      </c>
      <c r="G160">
        <f>_10sept_0_10[[#This Row],[V_mag]]-40</f>
        <v>-41.75</v>
      </c>
      <c r="H160">
        <f>10^(_10sept_0_10[[#This Row],[H_mag_adj]]/20)*COS(RADIANS(_10sept_0_10[[#This Row],[H_phase]]))</f>
        <v>-2.3642791252118005E-3</v>
      </c>
      <c r="I160">
        <f>10^(_10sept_0_10[[#This Row],[H_mag_adj]]/20)*SIN(RADIANS(_10sept_0_10[[#This Row],[H_phase]]))</f>
        <v>7.7866446296375822E-3</v>
      </c>
      <c r="J160">
        <f>10^(_10sept_0_10[[#This Row],[V_mag_adj]]/20)*COS(RADIANS(_10sept_0_10[[#This Row],[V_phase]]))</f>
        <v>-2.3191545549679257E-3</v>
      </c>
      <c r="K160">
        <f>10^(_10sept_0_10[[#This Row],[V_mag_adj]]/20)*SIN(RADIANS(_10sept_0_10[[#This Row],[V_phase]]))</f>
        <v>7.8393822401406684E-3</v>
      </c>
    </row>
    <row r="161" spans="1:11" x14ac:dyDescent="0.3">
      <c r="A161">
        <v>-22</v>
      </c>
      <c r="B161">
        <v>-1.74</v>
      </c>
      <c r="C161">
        <v>104.99</v>
      </c>
      <c r="D161">
        <v>-1.7</v>
      </c>
      <c r="E161">
        <v>104.78</v>
      </c>
      <c r="F161">
        <f>_10sept_0_10[[#This Row],[H_mag]]-40</f>
        <v>-41.74</v>
      </c>
      <c r="G161">
        <f>_10sept_0_10[[#This Row],[V_mag]]-40</f>
        <v>-41.7</v>
      </c>
      <c r="H161">
        <f>10^(_10sept_0_10[[#This Row],[H_mag_adj]]/20)*COS(RADIANS(_10sept_0_10[[#This Row],[H_phase]]))</f>
        <v>-2.1169629009918545E-3</v>
      </c>
      <c r="I161">
        <f>10^(_10sept_0_10[[#This Row],[H_mag_adj]]/20)*SIN(RADIANS(_10sept_0_10[[#This Row],[H_phase]]))</f>
        <v>7.9061323678190874E-3</v>
      </c>
      <c r="J161">
        <f>10^(_10sept_0_10[[#This Row],[V_mag_adj]]/20)*COS(RADIANS(_10sept_0_10[[#This Row],[V_phase]]))</f>
        <v>-2.0976088954821649E-3</v>
      </c>
      <c r="K161">
        <f>10^(_10sept_0_10[[#This Row],[V_mag_adj]]/20)*SIN(RADIANS(_10sept_0_10[[#This Row],[V_phase]]))</f>
        <v>7.9503669387514554E-3</v>
      </c>
    </row>
    <row r="162" spans="1:11" x14ac:dyDescent="0.3">
      <c r="A162">
        <v>-21</v>
      </c>
      <c r="B162">
        <v>-1.66</v>
      </c>
      <c r="C162">
        <v>102.97</v>
      </c>
      <c r="D162">
        <v>-1.62</v>
      </c>
      <c r="E162">
        <v>102.94</v>
      </c>
      <c r="F162">
        <f>_10sept_0_10[[#This Row],[H_mag]]-40</f>
        <v>-41.66</v>
      </c>
      <c r="G162">
        <f>_10sept_0_10[[#This Row],[V_mag]]-40</f>
        <v>-41.62</v>
      </c>
      <c r="H162">
        <f>10^(_10sept_0_10[[#This Row],[H_mag_adj]]/20)*COS(RADIANS(_10sept_0_10[[#This Row],[H_phase]]))</f>
        <v>-1.8539665504044998E-3</v>
      </c>
      <c r="I162">
        <f>10^(_10sept_0_10[[#This Row],[H_mag_adj]]/20)*SIN(RADIANS(_10sept_0_10[[#This Row],[H_phase]]))</f>
        <v>8.0496383424442236E-3</v>
      </c>
      <c r="J162">
        <f>10^(_10sept_0_10[[#This Row],[V_mag_adj]]/20)*COS(RADIANS(_10sept_0_10[[#This Row],[V_phase]]))</f>
        <v>-1.8582895807427674E-3</v>
      </c>
      <c r="K162">
        <f>10^(_10sept_0_10[[#This Row],[V_mag_adj]]/20)*SIN(RADIANS(_10sept_0_10[[#This Row],[V_phase]]))</f>
        <v>8.0877678916083159E-3</v>
      </c>
    </row>
    <row r="163" spans="1:11" x14ac:dyDescent="0.3">
      <c r="A163">
        <v>-20</v>
      </c>
      <c r="B163">
        <v>-1.56</v>
      </c>
      <c r="C163">
        <v>100.25</v>
      </c>
      <c r="D163">
        <v>-1.54</v>
      </c>
      <c r="E163">
        <v>100.23</v>
      </c>
      <c r="F163">
        <f>_10sept_0_10[[#This Row],[H_mag]]-40</f>
        <v>-41.56</v>
      </c>
      <c r="G163">
        <f>_10sept_0_10[[#This Row],[V_mag]]-40</f>
        <v>-41.54</v>
      </c>
      <c r="H163">
        <f>10^(_10sept_0_10[[#This Row],[H_mag_adj]]/20)*COS(RADIANS(_10sept_0_10[[#This Row],[H_phase]]))</f>
        <v>-1.486901636727113E-3</v>
      </c>
      <c r="I163">
        <f>10^(_10sept_0_10[[#This Row],[H_mag_adj]]/20)*SIN(RADIANS(_10sept_0_10[[#This Row],[H_phase]]))</f>
        <v>8.2226737701562285E-3</v>
      </c>
      <c r="J163">
        <f>10^(_10sept_0_10[[#This Row],[V_mag_adj]]/20)*COS(RADIANS(_10sept_0_10[[#This Row],[V_phase]]))</f>
        <v>-1.4874523370282024E-3</v>
      </c>
      <c r="K163">
        <f>10^(_10sept_0_10[[#This Row],[V_mag_adj]]/20)*SIN(RADIANS(_10sept_0_10[[#This Row],[V_phase]]))</f>
        <v>8.2421487117781619E-3</v>
      </c>
    </row>
    <row r="164" spans="1:11" x14ac:dyDescent="0.3">
      <c r="A164">
        <v>-19</v>
      </c>
      <c r="B164">
        <v>-1.43</v>
      </c>
      <c r="C164">
        <v>97.43</v>
      </c>
      <c r="D164">
        <v>-1.44</v>
      </c>
      <c r="E164">
        <v>97.36</v>
      </c>
      <c r="F164">
        <f>_10sept_0_10[[#This Row],[H_mag]]-40</f>
        <v>-41.43</v>
      </c>
      <c r="G164">
        <f>_10sept_0_10[[#This Row],[V_mag]]-40</f>
        <v>-41.44</v>
      </c>
      <c r="H164">
        <f>10^(_10sept_0_10[[#This Row],[H_mag_adj]]/20)*COS(RADIANS(_10sept_0_10[[#This Row],[H_phase]]))</f>
        <v>-1.0968526493059371E-3</v>
      </c>
      <c r="I164">
        <f>10^(_10sept_0_10[[#This Row],[H_mag_adj]]/20)*SIN(RADIANS(_10sept_0_10[[#This Row],[H_phase]]))</f>
        <v>8.4108151843968436E-3</v>
      </c>
      <c r="J164">
        <f>10^(_10sept_0_10[[#This Row],[V_mag_adj]]/20)*COS(RADIANS(_10sept_0_10[[#This Row],[V_phase]]))</f>
        <v>-1.0853258369166398E-3</v>
      </c>
      <c r="K164">
        <f>10^(_10sept_0_10[[#This Row],[V_mag_adj]]/20)*SIN(RADIANS(_10sept_0_10[[#This Row],[V_phase]]))</f>
        <v>8.4024696937779735E-3</v>
      </c>
    </row>
    <row r="165" spans="1:11" x14ac:dyDescent="0.3">
      <c r="A165">
        <v>-18</v>
      </c>
      <c r="B165">
        <v>-1.29</v>
      </c>
      <c r="C165">
        <v>94.31</v>
      </c>
      <c r="D165">
        <v>-1.32</v>
      </c>
      <c r="E165">
        <v>94.28</v>
      </c>
      <c r="F165">
        <f>_10sept_0_10[[#This Row],[H_mag]]-40</f>
        <v>-41.29</v>
      </c>
      <c r="G165">
        <f>_10sept_0_10[[#This Row],[V_mag]]-40</f>
        <v>-41.32</v>
      </c>
      <c r="H165">
        <f>10^(_10sept_0_10[[#This Row],[H_mag_adj]]/20)*COS(RADIANS(_10sept_0_10[[#This Row],[H_phase]]))</f>
        <v>-6.4780601631197023E-4</v>
      </c>
      <c r="I165">
        <f>10^(_10sept_0_10[[#This Row],[H_mag_adj]]/20)*SIN(RADIANS(_10sept_0_10[[#This Row],[H_phase]]))</f>
        <v>8.595479111422475E-3</v>
      </c>
      <c r="J165">
        <f>10^(_10sept_0_10[[#This Row],[V_mag_adj]]/20)*COS(RADIANS(_10sept_0_10[[#This Row],[V_phase]]))</f>
        <v>-6.410872800996024E-4</v>
      </c>
      <c r="K165">
        <f>10^(_10sept_0_10[[#This Row],[V_mag_adj]]/20)*SIN(RADIANS(_10sept_0_10[[#This Row],[V_phase]]))</f>
        <v>8.5661794349759287E-3</v>
      </c>
    </row>
    <row r="166" spans="1:11" x14ac:dyDescent="0.3">
      <c r="A166">
        <v>-17</v>
      </c>
      <c r="B166">
        <v>-1.1399999999999999</v>
      </c>
      <c r="C166">
        <v>91.49</v>
      </c>
      <c r="D166">
        <v>-1.19</v>
      </c>
      <c r="E166">
        <v>91.23</v>
      </c>
      <c r="F166">
        <f>_10sept_0_10[[#This Row],[H_mag]]-40</f>
        <v>-41.14</v>
      </c>
      <c r="G166">
        <f>_10sept_0_10[[#This Row],[V_mag]]-40</f>
        <v>-41.19</v>
      </c>
      <c r="H166">
        <f>10^(_10sept_0_10[[#This Row],[H_mag_adj]]/20)*COS(RADIANS(_10sept_0_10[[#This Row],[H_phase]]))</f>
        <v>-2.2804191745171592E-4</v>
      </c>
      <c r="I166">
        <f>10^(_10sept_0_10[[#This Row],[H_mag_adj]]/20)*SIN(RADIANS(_10sept_0_10[[#This Row],[H_phase]]))</f>
        <v>8.7670428830105441E-3</v>
      </c>
      <c r="J166">
        <f>10^(_10sept_0_10[[#This Row],[V_mag_adj]]/20)*COS(RADIANS(_10sept_0_10[[#This Row],[V_phase]]))</f>
        <v>-1.8717555117642545E-4</v>
      </c>
      <c r="K166">
        <f>10^(_10sept_0_10[[#This Row],[V_mag_adj]]/20)*SIN(RADIANS(_10sept_0_10[[#This Row],[V_phase]]))</f>
        <v>8.7176598354753391E-3</v>
      </c>
    </row>
    <row r="167" spans="1:11" x14ac:dyDescent="0.3">
      <c r="A167">
        <v>-16</v>
      </c>
      <c r="B167">
        <v>-0.99</v>
      </c>
      <c r="C167">
        <v>88.49</v>
      </c>
      <c r="D167">
        <v>-1.05</v>
      </c>
      <c r="E167">
        <v>88.47</v>
      </c>
      <c r="F167">
        <f>_10sept_0_10[[#This Row],[H_mag]]-40</f>
        <v>-40.99</v>
      </c>
      <c r="G167">
        <f>_10sept_0_10[[#This Row],[V_mag]]-40</f>
        <v>-41.05</v>
      </c>
      <c r="H167">
        <f>10^(_10sept_0_10[[#This Row],[H_mag_adj]]/20)*COS(RADIANS(_10sept_0_10[[#This Row],[H_phase]]))</f>
        <v>2.3512783225313776E-4</v>
      </c>
      <c r="I167">
        <f>10^(_10sept_0_10[[#This Row],[H_mag_adj]]/20)*SIN(RADIANS(_10sept_0_10[[#This Row],[H_phase]]))</f>
        <v>8.9196776816335543E-3</v>
      </c>
      <c r="J167">
        <f>10^(_10sept_0_10[[#This Row],[V_mag_adj]]/20)*COS(RADIANS(_10sept_0_10[[#This Row],[V_phase]]))</f>
        <v>2.3660133066624809E-4</v>
      </c>
      <c r="K167">
        <f>10^(_10sept_0_10[[#This Row],[V_mag_adj]]/20)*SIN(RADIANS(_10sept_0_10[[#This Row],[V_phase]]))</f>
        <v>8.8581930026012719E-3</v>
      </c>
    </row>
    <row r="168" spans="1:11" x14ac:dyDescent="0.3">
      <c r="A168">
        <v>-15</v>
      </c>
      <c r="B168">
        <v>-0.85</v>
      </c>
      <c r="C168">
        <v>84.74</v>
      </c>
      <c r="D168">
        <v>-0.93</v>
      </c>
      <c r="E168">
        <v>84.55</v>
      </c>
      <c r="F168">
        <f>_10sept_0_10[[#This Row],[H_mag]]-40</f>
        <v>-40.85</v>
      </c>
      <c r="G168">
        <f>_10sept_0_10[[#This Row],[V_mag]]-40</f>
        <v>-40.93</v>
      </c>
      <c r="H168">
        <f>10^(_10sept_0_10[[#This Row],[H_mag_adj]]/20)*COS(RADIANS(_10sept_0_10[[#This Row],[H_phase]]))</f>
        <v>8.3129065599917343E-4</v>
      </c>
      <c r="I168">
        <f>10^(_10sept_0_10[[#This Row],[H_mag_adj]]/20)*SIN(RADIANS(_10sept_0_10[[#This Row],[H_phase]]))</f>
        <v>9.0295747873283365E-3</v>
      </c>
      <c r="J168">
        <f>10^(_10sept_0_10[[#This Row],[V_mag_adj]]/20)*COS(RADIANS(_10sept_0_10[[#This Row],[V_phase]]))</f>
        <v>8.533334372393456E-4</v>
      </c>
      <c r="K168">
        <f>10^(_10sept_0_10[[#This Row],[V_mag_adj]]/20)*SIN(RADIANS(_10sept_0_10[[#This Row],[V_phase]]))</f>
        <v>8.9440105696367029E-3</v>
      </c>
    </row>
    <row r="169" spans="1:11" x14ac:dyDescent="0.3">
      <c r="A169">
        <v>-14</v>
      </c>
      <c r="B169">
        <v>-0.69</v>
      </c>
      <c r="C169">
        <v>81.2</v>
      </c>
      <c r="D169">
        <v>-0.79</v>
      </c>
      <c r="E169">
        <v>81.08</v>
      </c>
      <c r="F169">
        <f>_10sept_0_10[[#This Row],[H_mag]]-40</f>
        <v>-40.69</v>
      </c>
      <c r="G169">
        <f>_10sept_0_10[[#This Row],[V_mag]]-40</f>
        <v>-40.79</v>
      </c>
      <c r="H169">
        <f>10^(_10sept_0_10[[#This Row],[H_mag_adj]]/20)*COS(RADIANS(_10sept_0_10[[#This Row],[H_phase]]))</f>
        <v>1.413029487359059E-3</v>
      </c>
      <c r="I169">
        <f>10^(_10sept_0_10[[#This Row],[H_mag_adj]]/20)*SIN(RADIANS(_10sept_0_10[[#This Row],[H_phase]]))</f>
        <v>9.1276151907063105E-3</v>
      </c>
      <c r="J169">
        <f>10^(_10sept_0_10[[#This Row],[V_mag_adj]]/20)*COS(RADIANS(_10sept_0_10[[#This Row],[V_phase]]))</f>
        <v>1.4157495990895911E-3</v>
      </c>
      <c r="K169">
        <f>10^(_10sept_0_10[[#This Row],[V_mag_adj]]/20)*SIN(RADIANS(_10sept_0_10[[#This Row],[V_phase]]))</f>
        <v>9.0201868902280036E-3</v>
      </c>
    </row>
    <row r="170" spans="1:11" x14ac:dyDescent="0.3">
      <c r="A170">
        <v>-13</v>
      </c>
      <c r="B170">
        <v>-0.55000000000000004</v>
      </c>
      <c r="C170">
        <v>77.61</v>
      </c>
      <c r="D170">
        <v>-0.66</v>
      </c>
      <c r="E170">
        <v>77.22</v>
      </c>
      <c r="F170">
        <f>_10sept_0_10[[#This Row],[H_mag]]-40</f>
        <v>-40.549999999999997</v>
      </c>
      <c r="G170">
        <f>_10sept_0_10[[#This Row],[V_mag]]-40</f>
        <v>-40.659999999999997</v>
      </c>
      <c r="H170">
        <f>10^(_10sept_0_10[[#This Row],[H_mag_adj]]/20)*COS(RADIANS(_10sept_0_10[[#This Row],[H_phase]]))</f>
        <v>2.0139959946734111E-3</v>
      </c>
      <c r="I170">
        <f>10^(_10sept_0_10[[#This Row],[H_mag_adj]]/20)*SIN(RADIANS(_10sept_0_10[[#This Row],[H_phase]]))</f>
        <v>9.167808213212187E-3</v>
      </c>
      <c r="J170">
        <f>10^(_10sept_0_10[[#This Row],[V_mag_adj]]/20)*COS(RADIANS(_10sept_0_10[[#This Row],[V_phase]]))</f>
        <v>2.050222575708673E-3</v>
      </c>
      <c r="K170">
        <f>10^(_10sept_0_10[[#This Row],[V_mag_adj]]/20)*SIN(RADIANS(_10sept_0_10[[#This Row],[V_phase]]))</f>
        <v>9.0386912515360296E-3</v>
      </c>
    </row>
    <row r="171" spans="1:11" x14ac:dyDescent="0.3">
      <c r="A171">
        <v>-12</v>
      </c>
      <c r="B171">
        <v>-0.43</v>
      </c>
      <c r="C171">
        <v>73.400000000000006</v>
      </c>
      <c r="D171">
        <v>-0.55000000000000004</v>
      </c>
      <c r="E171">
        <v>72.78</v>
      </c>
      <c r="F171">
        <f>_10sept_0_10[[#This Row],[H_mag]]-40</f>
        <v>-40.43</v>
      </c>
      <c r="G171">
        <f>_10sept_0_10[[#This Row],[V_mag]]-40</f>
        <v>-40.549999999999997</v>
      </c>
      <c r="H171">
        <f>10^(_10sept_0_10[[#This Row],[H_mag_adj]]/20)*COS(RADIANS(_10sept_0_10[[#This Row],[H_phase]]))</f>
        <v>2.7188957586694804E-3</v>
      </c>
      <c r="I171">
        <f>10^(_10sept_0_10[[#This Row],[H_mag_adj]]/20)*SIN(RADIANS(_10sept_0_10[[#This Row],[H_phase]]))</f>
        <v>9.1203544856167194E-3</v>
      </c>
      <c r="J171">
        <f>10^(_10sept_0_10[[#This Row],[V_mag_adj]]/20)*COS(RADIANS(_10sept_0_10[[#This Row],[V_phase]]))</f>
        <v>2.7787698436804406E-3</v>
      </c>
      <c r="K171">
        <f>10^(_10sept_0_10[[#This Row],[V_mag_adj]]/20)*SIN(RADIANS(_10sept_0_10[[#This Row],[V_phase]]))</f>
        <v>8.9656748466946726E-3</v>
      </c>
    </row>
    <row r="172" spans="1:11" x14ac:dyDescent="0.3">
      <c r="A172">
        <v>-11</v>
      </c>
      <c r="B172">
        <v>-0.31</v>
      </c>
      <c r="C172">
        <v>68.72</v>
      </c>
      <c r="D172">
        <v>-0.42</v>
      </c>
      <c r="E172">
        <v>68.02</v>
      </c>
      <c r="F172">
        <f>_10sept_0_10[[#This Row],[H_mag]]-40</f>
        <v>-40.31</v>
      </c>
      <c r="G172">
        <f>_10sept_0_10[[#This Row],[V_mag]]-40</f>
        <v>-40.42</v>
      </c>
      <c r="H172">
        <f>10^(_10sept_0_10[[#This Row],[H_mag_adj]]/20)*COS(RADIANS(_10sept_0_10[[#This Row],[H_phase]]))</f>
        <v>3.5020155189899854E-3</v>
      </c>
      <c r="I172">
        <f>10^(_10sept_0_10[[#This Row],[H_mag_adj]]/20)*SIN(RADIANS(_10sept_0_10[[#This Row],[H_phase]]))</f>
        <v>8.9914779014095367E-3</v>
      </c>
      <c r="J172">
        <f>10^(_10sept_0_10[[#This Row],[V_mag_adj]]/20)*COS(RADIANS(_10sept_0_10[[#This Row],[V_phase]]))</f>
        <v>3.5661533270272675E-3</v>
      </c>
      <c r="K172">
        <f>10^(_10sept_0_10[[#This Row],[V_mag_adj]]/20)*SIN(RADIANS(_10sept_0_10[[#This Row],[V_phase]]))</f>
        <v>8.8354175603618714E-3</v>
      </c>
    </row>
    <row r="173" spans="1:11" x14ac:dyDescent="0.3">
      <c r="A173">
        <v>-10</v>
      </c>
      <c r="B173">
        <v>-0.2</v>
      </c>
      <c r="C173">
        <v>64.05</v>
      </c>
      <c r="D173">
        <v>-0.3</v>
      </c>
      <c r="E173">
        <v>63.37</v>
      </c>
      <c r="F173">
        <f>_10sept_0_10[[#This Row],[H_mag]]-40</f>
        <v>-40.200000000000003</v>
      </c>
      <c r="G173">
        <f>_10sept_0_10[[#This Row],[V_mag]]-40</f>
        <v>-40.299999999999997</v>
      </c>
      <c r="H173">
        <f>10^(_10sept_0_10[[#This Row],[H_mag_adj]]/20)*COS(RADIANS(_10sept_0_10[[#This Row],[H_phase]]))</f>
        <v>4.2762594633205531E-3</v>
      </c>
      <c r="I173">
        <f>10^(_10sept_0_10[[#This Row],[H_mag_adj]]/20)*SIN(RADIANS(_10sept_0_10[[#This Row],[H_phase]]))</f>
        <v>8.7870850459355835E-3</v>
      </c>
      <c r="J173">
        <f>10^(_10sept_0_10[[#This Row],[V_mag_adj]]/20)*COS(RADIANS(_10sept_0_10[[#This Row],[V_phase]]))</f>
        <v>4.330102848974015E-3</v>
      </c>
      <c r="K173">
        <f>10^(_10sept_0_10[[#This Row],[V_mag_adj]]/20)*SIN(RADIANS(_10sept_0_10[[#This Row],[V_phase]]))</f>
        <v>8.6357188118306831E-3</v>
      </c>
    </row>
    <row r="174" spans="1:11" x14ac:dyDescent="0.3">
      <c r="A174">
        <v>-9</v>
      </c>
      <c r="B174">
        <v>-0.11</v>
      </c>
      <c r="C174">
        <v>59.23</v>
      </c>
      <c r="D174">
        <v>-0.19</v>
      </c>
      <c r="E174">
        <v>58.38</v>
      </c>
      <c r="F174">
        <f>_10sept_0_10[[#This Row],[H_mag]]-40</f>
        <v>-40.11</v>
      </c>
      <c r="G174">
        <f>_10sept_0_10[[#This Row],[V_mag]]-40</f>
        <v>-40.19</v>
      </c>
      <c r="H174">
        <f>10^(_10sept_0_10[[#This Row],[H_mag_adj]]/20)*COS(RADIANS(_10sept_0_10[[#This Row],[H_phase]]))</f>
        <v>5.0515497113158897E-3</v>
      </c>
      <c r="I174">
        <f>10^(_10sept_0_10[[#This Row],[H_mag_adj]]/20)*SIN(RADIANS(_10sept_0_10[[#This Row],[H_phase]]))</f>
        <v>8.4841504752003818E-3</v>
      </c>
      <c r="J174">
        <f>10^(_10sept_0_10[[#This Row],[V_mag_adj]]/20)*COS(RADIANS(_10sept_0_10[[#This Row],[V_phase]]))</f>
        <v>5.1293924389505226E-3</v>
      </c>
      <c r="K174">
        <f>10^(_10sept_0_10[[#This Row],[V_mag_adj]]/20)*SIN(RADIANS(_10sept_0_10[[#This Row],[V_phase]]))</f>
        <v>8.3311908114459526E-3</v>
      </c>
    </row>
    <row r="175" spans="1:11" x14ac:dyDescent="0.3">
      <c r="A175">
        <v>-8</v>
      </c>
      <c r="B175">
        <v>-0.05</v>
      </c>
      <c r="C175">
        <v>53.99</v>
      </c>
      <c r="D175">
        <v>-0.11</v>
      </c>
      <c r="E175">
        <v>52.84</v>
      </c>
      <c r="F175">
        <f>_10sept_0_10[[#This Row],[H_mag]]-40</f>
        <v>-40.049999999999997</v>
      </c>
      <c r="G175">
        <f>_10sept_0_10[[#This Row],[V_mag]]-40</f>
        <v>-40.11</v>
      </c>
      <c r="H175">
        <f>10^(_10sept_0_10[[#This Row],[H_mag_adj]]/20)*COS(RADIANS(_10sept_0_10[[#This Row],[H_phase]]))</f>
        <v>5.8455178913538177E-3</v>
      </c>
      <c r="I175">
        <f>10^(_10sept_0_10[[#This Row],[H_mag_adj]]/20)*SIN(RADIANS(_10sept_0_10[[#This Row],[H_phase]]))</f>
        <v>8.0427128537301548E-3</v>
      </c>
      <c r="J175">
        <f>10^(_10sept_0_10[[#This Row],[V_mag_adj]]/20)*COS(RADIANS(_10sept_0_10[[#This Row],[V_phase]]))</f>
        <v>5.9644138909737132E-3</v>
      </c>
      <c r="K175">
        <f>10^(_10sept_0_10[[#This Row],[V_mag_adj]]/20)*SIN(RADIANS(_10sept_0_10[[#This Row],[V_phase]]))</f>
        <v>7.8692268177311016E-3</v>
      </c>
    </row>
    <row r="176" spans="1:11" x14ac:dyDescent="0.3">
      <c r="A176">
        <v>-7</v>
      </c>
      <c r="B176">
        <v>-0.02</v>
      </c>
      <c r="C176">
        <v>48.07</v>
      </c>
      <c r="D176">
        <v>-0.05</v>
      </c>
      <c r="E176">
        <v>46.77</v>
      </c>
      <c r="F176">
        <f>_10sept_0_10[[#This Row],[H_mag]]-40</f>
        <v>-40.020000000000003</v>
      </c>
      <c r="G176">
        <f>_10sept_0_10[[#This Row],[V_mag]]-40</f>
        <v>-40.049999999999997</v>
      </c>
      <c r="H176">
        <f>10^(_10sept_0_10[[#This Row],[H_mag_adj]]/20)*COS(RADIANS(_10sept_0_10[[#This Row],[H_phase]]))</f>
        <v>6.6668531614571189E-3</v>
      </c>
      <c r="I176">
        <f>10^(_10sept_0_10[[#This Row],[H_mag_adj]]/20)*SIN(RADIANS(_10sept_0_10[[#This Row],[H_phase]]))</f>
        <v>7.4225070332551183E-3</v>
      </c>
      <c r="J176">
        <f>10^(_10sept_0_10[[#This Row],[V_mag_adj]]/20)*COS(RADIANS(_10sept_0_10[[#This Row],[V_phase]]))</f>
        <v>6.8099725907512804E-3</v>
      </c>
      <c r="K176">
        <f>10^(_10sept_0_10[[#This Row],[V_mag_adj]]/20)*SIN(RADIANS(_10sept_0_10[[#This Row],[V_phase]]))</f>
        <v>7.2442793139766582E-3</v>
      </c>
    </row>
    <row r="177" spans="1:11" x14ac:dyDescent="0.3">
      <c r="A177">
        <v>-6</v>
      </c>
      <c r="B177">
        <v>-0.02</v>
      </c>
      <c r="C177">
        <v>41.56</v>
      </c>
      <c r="D177">
        <v>-0.01</v>
      </c>
      <c r="E177">
        <v>40.58</v>
      </c>
      <c r="F177">
        <f>_10sept_0_10[[#This Row],[H_mag]]-40</f>
        <v>-40.020000000000003</v>
      </c>
      <c r="G177">
        <f>_10sept_0_10[[#This Row],[V_mag]]-40</f>
        <v>-40.01</v>
      </c>
      <c r="H177">
        <f>10^(_10sept_0_10[[#This Row],[H_mag_adj]]/20)*COS(RADIANS(_10sept_0_10[[#This Row],[H_phase]]))</f>
        <v>7.4654046266184933E-3</v>
      </c>
      <c r="I177">
        <f>10^(_10sept_0_10[[#This Row],[H_mag_adj]]/20)*SIN(RADIANS(_10sept_0_10[[#This Row],[H_phase]]))</f>
        <v>6.6187820251172843E-3</v>
      </c>
      <c r="J177">
        <f>10^(_10sept_0_10[[#This Row],[V_mag_adj]]/20)*COS(RADIANS(_10sept_0_10[[#This Row],[V_phase]]))</f>
        <v>7.5862452240840336E-3</v>
      </c>
      <c r="K177">
        <f>10^(_10sept_0_10[[#This Row],[V_mag_adj]]/20)*SIN(RADIANS(_10sept_0_10[[#This Row],[V_phase]]))</f>
        <v>6.4976064656392931E-3</v>
      </c>
    </row>
    <row r="178" spans="1:11" x14ac:dyDescent="0.3">
      <c r="A178">
        <v>-5</v>
      </c>
      <c r="B178">
        <v>-0.03</v>
      </c>
      <c r="C178">
        <v>34.869999999999997</v>
      </c>
      <c r="D178">
        <v>0</v>
      </c>
      <c r="E178">
        <v>33.92</v>
      </c>
      <c r="F178">
        <f>_10sept_0_10[[#This Row],[H_mag]]-40</f>
        <v>-40.03</v>
      </c>
      <c r="G178">
        <f>_10sept_0_10[[#This Row],[V_mag]]-40</f>
        <v>-40</v>
      </c>
      <c r="H178">
        <f>10^(_10sept_0_10[[#This Row],[H_mag_adj]]/20)*COS(RADIANS(_10sept_0_10[[#This Row],[H_phase]]))</f>
        <v>8.1762248784640924E-3</v>
      </c>
      <c r="I178">
        <f>10^(_10sept_0_10[[#This Row],[H_mag_adj]]/20)*SIN(RADIANS(_10sept_0_10[[#This Row],[H_phase]]))</f>
        <v>5.6974513230810568E-3</v>
      </c>
      <c r="J178">
        <f>10^(_10sept_0_10[[#This Row],[V_mag_adj]]/20)*COS(RADIANS(_10sept_0_10[[#This Row],[V_phase]]))</f>
        <v>8.2981754476130973E-3</v>
      </c>
      <c r="K178">
        <f>10^(_10sept_0_10[[#This Row],[V_mag_adj]]/20)*SIN(RADIANS(_10sept_0_10[[#This Row],[V_phase]]))</f>
        <v>5.5803480393816982E-3</v>
      </c>
    </row>
    <row r="179" spans="1:11" x14ac:dyDescent="0.3">
      <c r="A179">
        <v>-4</v>
      </c>
      <c r="B179">
        <v>-0.05</v>
      </c>
      <c r="C179">
        <v>28.57</v>
      </c>
      <c r="D179">
        <v>-0.01</v>
      </c>
      <c r="E179">
        <v>27.81</v>
      </c>
      <c r="F179">
        <f>_10sept_0_10[[#This Row],[H_mag]]-40</f>
        <v>-40.049999999999997</v>
      </c>
      <c r="G179">
        <f>_10sept_0_10[[#This Row],[V_mag]]-40</f>
        <v>-40.01</v>
      </c>
      <c r="H179">
        <f>10^(_10sept_0_10[[#This Row],[H_mag_adj]]/20)*COS(RADIANS(_10sept_0_10[[#This Row],[H_phase]]))</f>
        <v>8.7319250220733984E-3</v>
      </c>
      <c r="I179">
        <f>10^(_10sept_0_10[[#This Row],[H_mag_adj]]/20)*SIN(RADIANS(_10sept_0_10[[#This Row],[H_phase]]))</f>
        <v>4.7548706475131694E-3</v>
      </c>
      <c r="J179">
        <f>10^(_10sept_0_10[[#This Row],[V_mag_adj]]/20)*COS(RADIANS(_10sept_0_10[[#This Row],[V_phase]]))</f>
        <v>8.834818301308554E-3</v>
      </c>
      <c r="K179">
        <f>10^(_10sept_0_10[[#This Row],[V_mag_adj]]/20)*SIN(RADIANS(_10sept_0_10[[#This Row],[V_phase]]))</f>
        <v>4.6600420561534418E-3</v>
      </c>
    </row>
    <row r="180" spans="1:11" x14ac:dyDescent="0.3">
      <c r="A180">
        <v>-3</v>
      </c>
      <c r="B180">
        <v>-0.1</v>
      </c>
      <c r="C180">
        <v>21.53</v>
      </c>
      <c r="D180">
        <v>-0.05</v>
      </c>
      <c r="E180">
        <v>20.63</v>
      </c>
      <c r="F180">
        <f>_10sept_0_10[[#This Row],[H_mag]]-40</f>
        <v>-40.1</v>
      </c>
      <c r="G180">
        <f>_10sept_0_10[[#This Row],[V_mag]]-40</f>
        <v>-40.049999999999997</v>
      </c>
      <c r="H180">
        <f>10^(_10sept_0_10[[#This Row],[H_mag_adj]]/20)*COS(RADIANS(_10sept_0_10[[#This Row],[H_phase]]))</f>
        <v>9.1957733714370295E-3</v>
      </c>
      <c r="I180">
        <f>10^(_10sept_0_10[[#This Row],[H_mag_adj]]/20)*SIN(RADIANS(_10sept_0_10[[#This Row],[H_phase]]))</f>
        <v>3.6278746114978421E-3</v>
      </c>
      <c r="J180">
        <f>10^(_10sept_0_10[[#This Row],[V_mag_adj]]/20)*COS(RADIANS(_10sept_0_10[[#This Row],[V_phase]]))</f>
        <v>9.3050332923506496E-3</v>
      </c>
      <c r="K180">
        <f>10^(_10sept_0_10[[#This Row],[V_mag_adj]]/20)*SIN(RADIANS(_10sept_0_10[[#This Row],[V_phase]]))</f>
        <v>3.5030936176385376E-3</v>
      </c>
    </row>
    <row r="181" spans="1:11" x14ac:dyDescent="0.3">
      <c r="A181">
        <v>-2</v>
      </c>
      <c r="B181">
        <v>-0.15</v>
      </c>
      <c r="C181">
        <v>13.72</v>
      </c>
      <c r="D181">
        <v>-0.09</v>
      </c>
      <c r="E181">
        <v>13.63</v>
      </c>
      <c r="F181">
        <f>_10sept_0_10[[#This Row],[H_mag]]-40</f>
        <v>-40.15</v>
      </c>
      <c r="G181">
        <f>_10sept_0_10[[#This Row],[V_mag]]-40</f>
        <v>-40.090000000000003</v>
      </c>
      <c r="H181">
        <f>10^(_10sept_0_10[[#This Row],[H_mag_adj]]/20)*COS(RADIANS(_10sept_0_10[[#This Row],[H_phase]]))</f>
        <v>9.5483378928316685E-3</v>
      </c>
      <c r="I181">
        <f>10^(_10sept_0_10[[#This Row],[H_mag_adj]]/20)*SIN(RADIANS(_10sept_0_10[[#This Row],[H_phase]]))</f>
        <v>2.3311652415254E-3</v>
      </c>
      <c r="J181">
        <f>10^(_10sept_0_10[[#This Row],[V_mag_adj]]/20)*COS(RADIANS(_10sept_0_10[[#This Row],[V_phase]]))</f>
        <v>9.618199114317846E-3</v>
      </c>
      <c r="K181">
        <f>10^(_10sept_0_10[[#This Row],[V_mag_adj]]/20)*SIN(RADIANS(_10sept_0_10[[#This Row],[V_phase]]))</f>
        <v>2.3322187586513211E-3</v>
      </c>
    </row>
    <row r="182" spans="1:11" x14ac:dyDescent="0.3">
      <c r="A182">
        <v>-1</v>
      </c>
      <c r="B182">
        <v>-0.2</v>
      </c>
      <c r="C182">
        <v>5.78</v>
      </c>
      <c r="D182">
        <v>-0.15</v>
      </c>
      <c r="E182">
        <v>5.61</v>
      </c>
      <c r="F182">
        <f>_10sept_0_10[[#This Row],[H_mag]]-40</f>
        <v>-40.200000000000003</v>
      </c>
      <c r="G182">
        <f>_10sept_0_10[[#This Row],[V_mag]]-40</f>
        <v>-40.15</v>
      </c>
      <c r="H182">
        <f>10^(_10sept_0_10[[#This Row],[H_mag_adj]]/20)*COS(RADIANS(_10sept_0_10[[#This Row],[H_phase]]))</f>
        <v>9.7226887218418295E-3</v>
      </c>
      <c r="I182">
        <f>10^(_10sept_0_10[[#This Row],[H_mag_adj]]/20)*SIN(RADIANS(_10sept_0_10[[#This Row],[H_phase]]))</f>
        <v>9.8416595161235571E-4</v>
      </c>
      <c r="J182">
        <f>10^(_10sept_0_10[[#This Row],[V_mag_adj]]/20)*COS(RADIANS(_10sept_0_10[[#This Row],[V_phase]]))</f>
        <v>9.7817123054263766E-3</v>
      </c>
      <c r="K182">
        <f>10^(_10sept_0_10[[#This Row],[V_mag_adj]]/20)*SIN(RADIANS(_10sept_0_10[[#This Row],[V_phase]]))</f>
        <v>9.608289508811987E-4</v>
      </c>
    </row>
    <row r="183" spans="1:11" x14ac:dyDescent="0.3">
      <c r="A183">
        <v>0</v>
      </c>
      <c r="B183">
        <v>-0.25</v>
      </c>
      <c r="C183">
        <v>-2.34</v>
      </c>
      <c r="D183">
        <v>-0.22</v>
      </c>
      <c r="E183">
        <v>-2.62</v>
      </c>
      <c r="F183">
        <f>_10sept_0_10[[#This Row],[H_mag]]-40</f>
        <v>-40.25</v>
      </c>
      <c r="G183">
        <f>_10sept_0_10[[#This Row],[V_mag]]-40</f>
        <v>-40.22</v>
      </c>
      <c r="H183">
        <f>10^(_10sept_0_10[[#This Row],[H_mag_adj]]/20)*COS(RADIANS(_10sept_0_10[[#This Row],[H_phase]]))</f>
        <v>9.7081774439645684E-3</v>
      </c>
      <c r="I183">
        <f>10^(_10sept_0_10[[#This Row],[H_mag_adj]]/20)*SIN(RADIANS(_10sept_0_10[[#This Row],[H_phase]]))</f>
        <v>-3.9670939627100285E-4</v>
      </c>
      <c r="J183">
        <f>10^(_10sept_0_10[[#This Row],[V_mag_adj]]/20)*COS(RADIANS(_10sept_0_10[[#This Row],[V_phase]]))</f>
        <v>9.7397045595308211E-3</v>
      </c>
      <c r="K183">
        <f>10^(_10sept_0_10[[#This Row],[V_mag_adj]]/20)*SIN(RADIANS(_10sept_0_10[[#This Row],[V_phase]]))</f>
        <v>-4.4568425895749353E-4</v>
      </c>
    </row>
    <row r="184" spans="1:11" x14ac:dyDescent="0.3">
      <c r="A184">
        <v>1</v>
      </c>
      <c r="B184">
        <v>-0.31</v>
      </c>
      <c r="C184">
        <v>-11.03</v>
      </c>
      <c r="D184">
        <v>-0.28000000000000003</v>
      </c>
      <c r="E184">
        <v>-10.85</v>
      </c>
      <c r="F184">
        <f>_10sept_0_10[[#This Row],[H_mag]]-40</f>
        <v>-40.31</v>
      </c>
      <c r="G184">
        <f>_10sept_0_10[[#This Row],[V_mag]]-40</f>
        <v>-40.28</v>
      </c>
      <c r="H184">
        <f>10^(_10sept_0_10[[#This Row],[H_mag_adj]]/20)*COS(RADIANS(_10sept_0_10[[#This Row],[H_phase]]))</f>
        <v>9.4711412447277422E-3</v>
      </c>
      <c r="I184">
        <f>10^(_10sept_0_10[[#This Row],[H_mag_adj]]/20)*SIN(RADIANS(_10sept_0_10[[#This Row],[H_phase]]))</f>
        <v>-1.8461503376485308E-3</v>
      </c>
      <c r="J184">
        <f>10^(_10sept_0_10[[#This Row],[V_mag_adj]]/20)*COS(RADIANS(_10sept_0_10[[#This Row],[V_phase]]))</f>
        <v>9.5096829741941162E-3</v>
      </c>
      <c r="K184">
        <f>10^(_10sept_0_10[[#This Row],[V_mag_adj]]/20)*SIN(RADIANS(_10sept_0_10[[#This Row],[V_phase]]))</f>
        <v>-1.8226712328092303E-3</v>
      </c>
    </row>
    <row r="185" spans="1:11" x14ac:dyDescent="0.3">
      <c r="A185">
        <v>2</v>
      </c>
      <c r="B185">
        <v>-0.36</v>
      </c>
      <c r="C185">
        <v>-19.989999999999998</v>
      </c>
      <c r="D185">
        <v>-0.37</v>
      </c>
      <c r="E185">
        <v>-19.62</v>
      </c>
      <c r="F185">
        <f>_10sept_0_10[[#This Row],[H_mag]]-40</f>
        <v>-40.36</v>
      </c>
      <c r="G185">
        <f>_10sept_0_10[[#This Row],[V_mag]]-40</f>
        <v>-40.369999999999997</v>
      </c>
      <c r="H185">
        <f>10^(_10sept_0_10[[#This Row],[H_mag_adj]]/20)*COS(RADIANS(_10sept_0_10[[#This Row],[H_phase]]))</f>
        <v>9.0159895032778711E-3</v>
      </c>
      <c r="I185">
        <f>10^(_10sept_0_10[[#This Row],[H_mag_adj]]/20)*SIN(RADIANS(_10sept_0_10[[#This Row],[H_phase]]))</f>
        <v>-3.2797698779183319E-3</v>
      </c>
      <c r="J185">
        <f>10^(_10sept_0_10[[#This Row],[V_mag_adj]]/20)*COS(RADIANS(_10sept_0_10[[#This Row],[V_phase]]))</f>
        <v>9.0265829712587349E-3</v>
      </c>
      <c r="K185">
        <f>10^(_10sept_0_10[[#This Row],[V_mag_adj]]/20)*SIN(RADIANS(_10sept_0_10[[#This Row],[V_phase]]))</f>
        <v>-3.2177724455498598E-3</v>
      </c>
    </row>
    <row r="186" spans="1:11" x14ac:dyDescent="0.3">
      <c r="A186">
        <v>3</v>
      </c>
      <c r="B186">
        <v>-0.41</v>
      </c>
      <c r="C186">
        <v>-28.85</v>
      </c>
      <c r="D186">
        <v>-0.44</v>
      </c>
      <c r="E186">
        <v>-28.49</v>
      </c>
      <c r="F186">
        <f>_10sept_0_10[[#This Row],[H_mag]]-40</f>
        <v>-40.409999999999997</v>
      </c>
      <c r="G186">
        <f>_10sept_0_10[[#This Row],[V_mag]]-40</f>
        <v>-40.44</v>
      </c>
      <c r="H186">
        <f>10^(_10sept_0_10[[#This Row],[H_mag_adj]]/20)*COS(RADIANS(_10sept_0_10[[#This Row],[H_phase]]))</f>
        <v>8.3550211478017281E-3</v>
      </c>
      <c r="I186">
        <f>10^(_10sept_0_10[[#This Row],[H_mag_adj]]/20)*SIN(RADIANS(_10sept_0_10[[#This Row],[H_phase]]))</f>
        <v>-4.6027110362275763E-3</v>
      </c>
      <c r="J186">
        <f>10^(_10sept_0_10[[#This Row],[V_mag_adj]]/20)*COS(RADIANS(_10sept_0_10[[#This Row],[V_phase]]))</f>
        <v>8.3548691360491277E-3</v>
      </c>
      <c r="K186">
        <f>10^(_10sept_0_10[[#This Row],[V_mag_adj]]/20)*SIN(RADIANS(_10sept_0_10[[#This Row],[V_phase]]))</f>
        <v>-4.5344359176995603E-3</v>
      </c>
    </row>
    <row r="187" spans="1:11" x14ac:dyDescent="0.3">
      <c r="A187">
        <v>4</v>
      </c>
      <c r="B187">
        <v>-0.47</v>
      </c>
      <c r="C187">
        <v>-38.33</v>
      </c>
      <c r="D187">
        <v>-0.5</v>
      </c>
      <c r="E187">
        <v>-37.47</v>
      </c>
      <c r="F187">
        <f>_10sept_0_10[[#This Row],[H_mag]]-40</f>
        <v>-40.47</v>
      </c>
      <c r="G187">
        <f>_10sept_0_10[[#This Row],[V_mag]]-40</f>
        <v>-40.5</v>
      </c>
      <c r="H187">
        <f>10^(_10sept_0_10[[#This Row],[H_mag_adj]]/20)*COS(RADIANS(_10sept_0_10[[#This Row],[H_phase]]))</f>
        <v>7.4313246527256101E-3</v>
      </c>
      <c r="I187">
        <f>10^(_10sept_0_10[[#This Row],[H_mag_adj]]/20)*SIN(RADIANS(_10sept_0_10[[#This Row],[H_phase]]))</f>
        <v>-5.8752270897274609E-3</v>
      </c>
      <c r="J187">
        <f>10^(_10sept_0_10[[#This Row],[V_mag_adj]]/20)*COS(RADIANS(_10sept_0_10[[#This Row],[V_phase]]))</f>
        <v>7.4927466328384559E-3</v>
      </c>
      <c r="K187">
        <f>10^(_10sept_0_10[[#This Row],[V_mag_adj]]/20)*SIN(RADIANS(_10sept_0_10[[#This Row],[V_phase]]))</f>
        <v>-5.7431560756662798E-3</v>
      </c>
    </row>
    <row r="188" spans="1:11" x14ac:dyDescent="0.3">
      <c r="A188">
        <v>5</v>
      </c>
      <c r="B188">
        <v>-0.51</v>
      </c>
      <c r="C188">
        <v>-47.98</v>
      </c>
      <c r="D188">
        <v>-0.54</v>
      </c>
      <c r="E188">
        <v>-47.21</v>
      </c>
      <c r="F188">
        <f>_10sept_0_10[[#This Row],[H_mag]]-40</f>
        <v>-40.51</v>
      </c>
      <c r="G188">
        <f>_10sept_0_10[[#This Row],[V_mag]]-40</f>
        <v>-40.54</v>
      </c>
      <c r="H188">
        <f>10^(_10sept_0_10[[#This Row],[H_mag_adj]]/20)*COS(RADIANS(_10sept_0_10[[#This Row],[H_phase]]))</f>
        <v>6.3121774882625567E-3</v>
      </c>
      <c r="I188">
        <f>10^(_10sept_0_10[[#This Row],[H_mag_adj]]/20)*SIN(RADIANS(_10sept_0_10[[#This Row],[H_phase]]))</f>
        <v>-7.0054640918690136E-3</v>
      </c>
      <c r="J188">
        <f>10^(_10sept_0_10[[#This Row],[V_mag_adj]]/20)*COS(RADIANS(_10sept_0_10[[#This Row],[V_phase]]))</f>
        <v>6.383664810653578E-3</v>
      </c>
      <c r="K188">
        <f>10^(_10sept_0_10[[#This Row],[V_mag_adj]]/20)*SIN(RADIANS(_10sept_0_10[[#This Row],[V_phase]]))</f>
        <v>-6.896144838029388E-3</v>
      </c>
    </row>
    <row r="189" spans="1:11" x14ac:dyDescent="0.3">
      <c r="A189">
        <v>6</v>
      </c>
      <c r="B189">
        <v>-0.54</v>
      </c>
      <c r="C189">
        <v>-57.46</v>
      </c>
      <c r="D189">
        <v>-0.56999999999999995</v>
      </c>
      <c r="E189">
        <v>-57.06</v>
      </c>
      <c r="F189">
        <f>_10sept_0_10[[#This Row],[H_mag]]-40</f>
        <v>-40.54</v>
      </c>
      <c r="G189">
        <f>_10sept_0_10[[#This Row],[V_mag]]-40</f>
        <v>-40.57</v>
      </c>
      <c r="H189">
        <f>10^(_10sept_0_10[[#This Row],[H_mag_adj]]/20)*COS(RADIANS(_10sept_0_10[[#This Row],[H_phase]]))</f>
        <v>5.054661511235542E-3</v>
      </c>
      <c r="I189">
        <f>10^(_10sept_0_10[[#This Row],[H_mag_adj]]/20)*SIN(RADIANS(_10sept_0_10[[#This Row],[H_phase]]))</f>
        <v>-7.9220191270086039E-3</v>
      </c>
      <c r="J189">
        <f>10^(_10sept_0_10[[#This Row],[V_mag_adj]]/20)*COS(RADIANS(_10sept_0_10[[#This Row],[V_phase]]))</f>
        <v>5.0922256776397348E-3</v>
      </c>
      <c r="K189">
        <f>10^(_10sept_0_10[[#This Row],[V_mag_adj]]/20)*SIN(RADIANS(_10sept_0_10[[#This Row],[V_phase]]))</f>
        <v>-7.8593460136546882E-3</v>
      </c>
    </row>
    <row r="190" spans="1:11" x14ac:dyDescent="0.3">
      <c r="A190">
        <v>7</v>
      </c>
      <c r="B190">
        <v>-0.55000000000000004</v>
      </c>
      <c r="C190">
        <v>-67.66</v>
      </c>
      <c r="D190">
        <v>-0.59</v>
      </c>
      <c r="E190">
        <v>-68.040000000000006</v>
      </c>
      <c r="F190">
        <f>_10sept_0_10[[#This Row],[H_mag]]-40</f>
        <v>-40.549999999999997</v>
      </c>
      <c r="G190">
        <f>_10sept_0_10[[#This Row],[V_mag]]-40</f>
        <v>-40.590000000000003</v>
      </c>
      <c r="H190">
        <f>10^(_10sept_0_10[[#This Row],[H_mag_adj]]/20)*COS(RADIANS(_10sept_0_10[[#This Row],[H_phase]]))</f>
        <v>3.5677970156848221E-3</v>
      </c>
      <c r="I190">
        <f>10^(_10sept_0_10[[#This Row],[H_mag_adj]]/20)*SIN(RADIANS(_10sept_0_10[[#This Row],[H_phase]]))</f>
        <v>-8.6819186678793441E-3</v>
      </c>
      <c r="J190">
        <f>10^(_10sept_0_10[[#This Row],[V_mag_adj]]/20)*COS(RADIANS(_10sept_0_10[[#This Row],[V_phase]]))</f>
        <v>3.4940106845100572E-3</v>
      </c>
      <c r="K190">
        <f>10^(_10sept_0_10[[#This Row],[V_mag_adj]]/20)*SIN(RADIANS(_10sept_0_10[[#This Row],[V_phase]]))</f>
        <v>-8.6653924420848141E-3</v>
      </c>
    </row>
    <row r="191" spans="1:11" x14ac:dyDescent="0.3">
      <c r="A191">
        <v>8</v>
      </c>
      <c r="B191">
        <v>-0.54</v>
      </c>
      <c r="C191">
        <v>-77.66</v>
      </c>
      <c r="D191">
        <v>-0.57999999999999996</v>
      </c>
      <c r="E191">
        <v>-78.31</v>
      </c>
      <c r="F191">
        <f>_10sept_0_10[[#This Row],[H_mag]]-40</f>
        <v>-40.54</v>
      </c>
      <c r="G191">
        <f>_10sept_0_10[[#This Row],[V_mag]]-40</f>
        <v>-40.58</v>
      </c>
      <c r="H191">
        <f>10^(_10sept_0_10[[#This Row],[H_mag_adj]]/20)*COS(RADIANS(_10sept_0_10[[#This Row],[H_phase]]))</f>
        <v>2.0083056237178141E-3</v>
      </c>
      <c r="I191">
        <f>10^(_10sept_0_10[[#This Row],[H_mag_adj]]/20)*SIN(RADIANS(_10sept_0_10[[#This Row],[H_phase]]))</f>
        <v>-9.1801251932421678E-3</v>
      </c>
      <c r="J191">
        <f>10^(_10sept_0_10[[#This Row],[V_mag_adj]]/20)*COS(RADIANS(_10sept_0_10[[#This Row],[V_phase]]))</f>
        <v>1.8952851680965306E-3</v>
      </c>
      <c r="K191">
        <f>10^(_10sept_0_10[[#This Row],[V_mag_adj]]/20)*SIN(RADIANS(_10sept_0_10[[#This Row],[V_phase]]))</f>
        <v>-9.1600366622812627E-3</v>
      </c>
    </row>
    <row r="192" spans="1:11" x14ac:dyDescent="0.3">
      <c r="A192">
        <v>9</v>
      </c>
      <c r="B192">
        <v>-0.51</v>
      </c>
      <c r="C192">
        <v>-88.17</v>
      </c>
      <c r="D192">
        <v>-0.54</v>
      </c>
      <c r="E192">
        <v>-88.8</v>
      </c>
      <c r="F192">
        <f>_10sept_0_10[[#This Row],[H_mag]]-40</f>
        <v>-40.51</v>
      </c>
      <c r="G192">
        <f>_10sept_0_10[[#This Row],[V_mag]]-40</f>
        <v>-40.54</v>
      </c>
      <c r="H192">
        <f>10^(_10sept_0_10[[#This Row],[H_mag_adj]]/20)*COS(RADIANS(_10sept_0_10[[#This Row],[H_phase]]))</f>
        <v>3.0113040975547834E-4</v>
      </c>
      <c r="I192">
        <f>10^(_10sept_0_10[[#This Row],[H_mag_adj]]/20)*SIN(RADIANS(_10sept_0_10[[#This Row],[H_phase]]))</f>
        <v>-9.4249367245682475E-3</v>
      </c>
      <c r="J192">
        <f>10^(_10sept_0_10[[#This Row],[V_mag_adj]]/20)*COS(RADIANS(_10sept_0_10[[#This Row],[V_phase]]))</f>
        <v>1.968008014402297E-4</v>
      </c>
      <c r="K192">
        <f>10^(_10sept_0_10[[#This Row],[V_mag_adj]]/20)*SIN(RADIANS(_10sept_0_10[[#This Row],[V_phase]]))</f>
        <v>-9.395172137135574E-3</v>
      </c>
    </row>
    <row r="193" spans="1:11" x14ac:dyDescent="0.3">
      <c r="A193">
        <v>10</v>
      </c>
      <c r="B193">
        <v>-0.46</v>
      </c>
      <c r="C193">
        <v>-99.19</v>
      </c>
      <c r="D193">
        <v>-0.48</v>
      </c>
      <c r="E193">
        <v>-99.68</v>
      </c>
      <c r="F193">
        <f>_10sept_0_10[[#This Row],[H_mag]]-40</f>
        <v>-40.46</v>
      </c>
      <c r="G193">
        <f>_10sept_0_10[[#This Row],[V_mag]]-40</f>
        <v>-40.479999999999997</v>
      </c>
      <c r="H193">
        <f>10^(_10sept_0_10[[#This Row],[H_mag_adj]]/20)*COS(RADIANS(_10sept_0_10[[#This Row],[H_phase]]))</f>
        <v>-1.5147086712124856E-3</v>
      </c>
      <c r="I193">
        <f>10^(_10sept_0_10[[#This Row],[H_mag_adj]]/20)*SIN(RADIANS(_10sept_0_10[[#This Row],[H_phase]]))</f>
        <v>-9.362447105023191E-3</v>
      </c>
      <c r="J193">
        <f>10^(_10sept_0_10[[#This Row],[V_mag_adj]]/20)*COS(RADIANS(_10sept_0_10[[#This Row],[V_phase]]))</f>
        <v>-1.5910532558498455E-3</v>
      </c>
      <c r="K193">
        <f>10^(_10sept_0_10[[#This Row],[V_mag_adj]]/20)*SIN(RADIANS(_10sept_0_10[[#This Row],[V_phase]]))</f>
        <v>-9.3276484760098522E-3</v>
      </c>
    </row>
    <row r="194" spans="1:11" x14ac:dyDescent="0.3">
      <c r="A194">
        <v>11</v>
      </c>
      <c r="B194">
        <v>-0.41</v>
      </c>
      <c r="C194">
        <v>-110.61</v>
      </c>
      <c r="D194">
        <v>-0.43</v>
      </c>
      <c r="E194">
        <v>-110.89</v>
      </c>
      <c r="F194">
        <f>_10sept_0_10[[#This Row],[H_mag]]-40</f>
        <v>-40.409999999999997</v>
      </c>
      <c r="G194">
        <f>_10sept_0_10[[#This Row],[V_mag]]-40</f>
        <v>-40.43</v>
      </c>
      <c r="H194">
        <f>10^(_10sept_0_10[[#This Row],[H_mag_adj]]/20)*COS(RADIANS(_10sept_0_10[[#This Row],[H_phase]]))</f>
        <v>-3.3577538245348031E-3</v>
      </c>
      <c r="I194">
        <f>10^(_10sept_0_10[[#This Row],[H_mag_adj]]/20)*SIN(RADIANS(_10sept_0_10[[#This Row],[H_phase]]))</f>
        <v>-8.9284274380792908E-3</v>
      </c>
      <c r="J194">
        <f>10^(_10sept_0_10[[#This Row],[V_mag_adj]]/20)*COS(RADIANS(_10sept_0_10[[#This Row],[V_phase]]))</f>
        <v>-3.3935232047145728E-3</v>
      </c>
      <c r="K194">
        <f>10^(_10sept_0_10[[#This Row],[V_mag_adj]]/20)*SIN(RADIANS(_10sept_0_10[[#This Row],[V_phase]]))</f>
        <v>-8.891414980130196E-3</v>
      </c>
    </row>
    <row r="195" spans="1:11" x14ac:dyDescent="0.3">
      <c r="A195">
        <v>12</v>
      </c>
      <c r="B195">
        <v>-0.36</v>
      </c>
      <c r="C195">
        <v>-121.37</v>
      </c>
      <c r="D195">
        <v>-0.35</v>
      </c>
      <c r="E195">
        <v>-121.58</v>
      </c>
      <c r="F195">
        <f>_10sept_0_10[[#This Row],[H_mag]]-40</f>
        <v>-40.36</v>
      </c>
      <c r="G195">
        <f>_10sept_0_10[[#This Row],[V_mag]]-40</f>
        <v>-40.35</v>
      </c>
      <c r="H195">
        <f>10^(_10sept_0_10[[#This Row],[H_mag_adj]]/20)*COS(RADIANS(_10sept_0_10[[#This Row],[H_phase]]))</f>
        <v>-4.9942812775639889E-3</v>
      </c>
      <c r="I195">
        <f>10^(_10sept_0_10[[#This Row],[H_mag_adj]]/20)*SIN(RADIANS(_10sept_0_10[[#This Row],[H_phase]]))</f>
        <v>-8.1915878616963499E-3</v>
      </c>
      <c r="J195">
        <f>10^(_10sept_0_10[[#This Row],[V_mag_adj]]/20)*COS(RADIANS(_10sept_0_10[[#This Row],[V_phase]]))</f>
        <v>-5.0300591396106832E-3</v>
      </c>
      <c r="K195">
        <f>10^(_10sept_0_10[[#This Row],[V_mag_adj]]/20)*SIN(RADIANS(_10sept_0_10[[#This Row],[V_phase]]))</f>
        <v>-8.1826430795614771E-3</v>
      </c>
    </row>
    <row r="196" spans="1:11" x14ac:dyDescent="0.3">
      <c r="A196">
        <v>13</v>
      </c>
      <c r="B196">
        <v>-0.21</v>
      </c>
      <c r="C196">
        <v>-135.31</v>
      </c>
      <c r="D196">
        <v>-0.25</v>
      </c>
      <c r="E196">
        <v>-134.53</v>
      </c>
      <c r="F196">
        <f>_10sept_0_10[[#This Row],[H_mag]]-40</f>
        <v>-40.21</v>
      </c>
      <c r="G196">
        <f>_10sept_0_10[[#This Row],[V_mag]]-40</f>
        <v>-40.25</v>
      </c>
      <c r="H196">
        <f>10^(_10sept_0_10[[#This Row],[H_mag_adj]]/20)*COS(RADIANS(_10sept_0_10[[#This Row],[H_phase]]))</f>
        <v>-6.9394027463200491E-3</v>
      </c>
      <c r="I196">
        <f>10^(_10sept_0_10[[#This Row],[H_mag_adj]]/20)*SIN(RADIANS(_10sept_0_10[[#This Row],[H_phase]]))</f>
        <v>-6.8647145553716099E-3</v>
      </c>
      <c r="J196">
        <f>10^(_10sept_0_10[[#This Row],[V_mag_adj]]/20)*COS(RADIANS(_10sept_0_10[[#This Row],[V_phase]]))</f>
        <v>-6.8138580066336501E-3</v>
      </c>
      <c r="K196">
        <f>10^(_10sept_0_10[[#This Row],[V_mag_adj]]/20)*SIN(RADIANS(_10sept_0_10[[#This Row],[V_phase]]))</f>
        <v>-6.9265739506646868E-3</v>
      </c>
    </row>
    <row r="197" spans="1:11" x14ac:dyDescent="0.3">
      <c r="A197">
        <v>14</v>
      </c>
      <c r="B197">
        <v>-0.11</v>
      </c>
      <c r="C197">
        <v>-146.80000000000001</v>
      </c>
      <c r="D197">
        <v>-0.1</v>
      </c>
      <c r="E197">
        <v>-147.16</v>
      </c>
      <c r="F197">
        <f>_10sept_0_10[[#This Row],[H_mag]]-40</f>
        <v>-40.11</v>
      </c>
      <c r="G197">
        <f>_10sept_0_10[[#This Row],[V_mag]]-40</f>
        <v>-40.1</v>
      </c>
      <c r="H197">
        <f>10^(_10sept_0_10[[#This Row],[H_mag_adj]]/20)*COS(RADIANS(_10sept_0_10[[#This Row],[H_phase]]))</f>
        <v>-8.2623416654436944E-3</v>
      </c>
      <c r="I197">
        <f>10^(_10sept_0_10[[#This Row],[H_mag_adj]]/20)*SIN(RADIANS(_10sept_0_10[[#This Row],[H_phase]]))</f>
        <v>-5.4067248843649917E-3</v>
      </c>
      <c r="J197">
        <f>10^(_10sept_0_10[[#This Row],[V_mag_adj]]/20)*COS(RADIANS(_10sept_0_10[[#This Row],[V_phase]]))</f>
        <v>-8.3057066004365854E-3</v>
      </c>
      <c r="K197">
        <f>10^(_10sept_0_10[[#This Row],[V_mag_adj]]/20)*SIN(RADIANS(_10sept_0_10[[#This Row],[V_phase]]))</f>
        <v>-5.3608730597772139E-3</v>
      </c>
    </row>
    <row r="198" spans="1:11" x14ac:dyDescent="0.3">
      <c r="A198">
        <v>15</v>
      </c>
      <c r="B198">
        <v>-0.09</v>
      </c>
      <c r="C198">
        <v>-157.61000000000001</v>
      </c>
      <c r="D198">
        <v>-0.06</v>
      </c>
      <c r="E198">
        <v>-158.24</v>
      </c>
      <c r="F198">
        <f>_10sept_0_10[[#This Row],[H_mag]]-40</f>
        <v>-40.090000000000003</v>
      </c>
      <c r="G198">
        <f>_10sept_0_10[[#This Row],[V_mag]]-40</f>
        <v>-40.06</v>
      </c>
      <c r="H198">
        <f>10^(_10sept_0_10[[#This Row],[H_mag_adj]]/20)*COS(RADIANS(_10sept_0_10[[#This Row],[H_phase]]))</f>
        <v>-9.1508149704202513E-3</v>
      </c>
      <c r="I198">
        <f>10^(_10sept_0_10[[#This Row],[H_mag_adj]]/20)*SIN(RADIANS(_10sept_0_10[[#This Row],[H_phase]]))</f>
        <v>-3.7698254492751142E-3</v>
      </c>
      <c r="J198">
        <f>10^(_10sept_0_10[[#This Row],[V_mag_adj]]/20)*COS(RADIANS(_10sept_0_10[[#This Row],[V_phase]]))</f>
        <v>-9.2235142957733229E-3</v>
      </c>
      <c r="K198">
        <f>10^(_10sept_0_10[[#This Row],[V_mag_adj]]/20)*SIN(RADIANS(_10sept_0_10[[#This Row],[V_phase]]))</f>
        <v>-3.6816752435251615E-3</v>
      </c>
    </row>
    <row r="199" spans="1:11" x14ac:dyDescent="0.3">
      <c r="A199">
        <v>16</v>
      </c>
      <c r="B199">
        <v>-0.09</v>
      </c>
      <c r="C199">
        <v>-166.87</v>
      </c>
      <c r="D199">
        <v>-0.06</v>
      </c>
      <c r="E199">
        <v>-168.52</v>
      </c>
      <c r="F199">
        <f>_10sept_0_10[[#This Row],[H_mag]]-40</f>
        <v>-40.090000000000003</v>
      </c>
      <c r="G199">
        <f>_10sept_0_10[[#This Row],[V_mag]]-40</f>
        <v>-40.06</v>
      </c>
      <c r="H199">
        <f>10^(_10sept_0_10[[#This Row],[H_mag_adj]]/20)*COS(RADIANS(_10sept_0_10[[#This Row],[H_phase]]))</f>
        <v>-9.6381850725547266E-3</v>
      </c>
      <c r="I199">
        <f>10^(_10sept_0_10[[#This Row],[H_mag_adj]]/20)*SIN(RADIANS(_10sept_0_10[[#This Row],[H_phase]]))</f>
        <v>-2.2481963989057865E-3</v>
      </c>
      <c r="J199">
        <f>10^(_10sept_0_10[[#This Row],[V_mag_adj]]/20)*COS(RADIANS(_10sept_0_10[[#This Row],[V_phase]]))</f>
        <v>-9.7324800457814394E-3</v>
      </c>
      <c r="K199">
        <f>10^(_10sept_0_10[[#This Row],[V_mag_adj]]/20)*SIN(RADIANS(_10sept_0_10[[#This Row],[V_phase]]))</f>
        <v>-1.9765577961666134E-3</v>
      </c>
    </row>
    <row r="200" spans="1:11" x14ac:dyDescent="0.3">
      <c r="A200">
        <v>17</v>
      </c>
      <c r="B200">
        <v>-7.0000000000000007E-2</v>
      </c>
      <c r="C200">
        <v>-177.71</v>
      </c>
      <c r="D200">
        <v>-0.06</v>
      </c>
      <c r="E200">
        <v>-177.83</v>
      </c>
      <c r="F200">
        <f>_10sept_0_10[[#This Row],[H_mag]]-40</f>
        <v>-40.07</v>
      </c>
      <c r="G200">
        <f>_10sept_0_10[[#This Row],[V_mag]]-40</f>
        <v>-40.06</v>
      </c>
      <c r="H200">
        <f>10^(_10sept_0_10[[#This Row],[H_mag_adj]]/20)*COS(RADIANS(_10sept_0_10[[#This Row],[H_phase]]))</f>
        <v>-9.9118113367201964E-3</v>
      </c>
      <c r="I200">
        <f>10^(_10sept_0_10[[#This Row],[H_mag_adj]]/20)*SIN(RADIANS(_10sept_0_10[[#This Row],[H_phase]]))</f>
        <v>-3.963667511009025E-4</v>
      </c>
      <c r="J200">
        <f>10^(_10sept_0_10[[#This Row],[V_mag_adj]]/20)*COS(RADIANS(_10sept_0_10[[#This Row],[V_phase]]))</f>
        <v>-9.9240386428824327E-3</v>
      </c>
      <c r="K200">
        <f>10^(_10sept_0_10[[#This Row],[V_mag_adj]]/20)*SIN(RADIANS(_10sept_0_10[[#This Row],[V_phase]]))</f>
        <v>-3.7603932998703238E-4</v>
      </c>
    </row>
    <row r="201" spans="1:11" x14ac:dyDescent="0.3">
      <c r="A201">
        <v>18</v>
      </c>
      <c r="B201">
        <v>-0.05</v>
      </c>
      <c r="C201">
        <v>170.7</v>
      </c>
      <c r="D201">
        <v>-0.03</v>
      </c>
      <c r="E201">
        <v>170.71</v>
      </c>
      <c r="F201">
        <f>_10sept_0_10[[#This Row],[H_mag]]-40</f>
        <v>-40.049999999999997</v>
      </c>
      <c r="G201">
        <f>_10sept_0_10[[#This Row],[V_mag]]-40</f>
        <v>-40.03</v>
      </c>
      <c r="H201">
        <f>10^(_10sept_0_10[[#This Row],[H_mag_adj]]/20)*COS(RADIANS(_10sept_0_10[[#This Row],[H_phase]]))</f>
        <v>-9.8119123757552992E-3</v>
      </c>
      <c r="I201">
        <f>10^(_10sept_0_10[[#This Row],[H_mag_adj]]/20)*SIN(RADIANS(_10sept_0_10[[#This Row],[H_phase]]))</f>
        <v>1.6067622712130842E-3</v>
      </c>
      <c r="J201">
        <f>10^(_10sept_0_10[[#This Row],[V_mag_adj]]/20)*COS(RADIANS(_10sept_0_10[[#This Row],[V_phase]]))</f>
        <v>-9.8348120993749406E-3</v>
      </c>
      <c r="K201">
        <f>10^(_10sept_0_10[[#This Row],[V_mag_adj]]/20)*SIN(RADIANS(_10sept_0_10[[#This Row],[V_phase]]))</f>
        <v>1.6087497667696964E-3</v>
      </c>
    </row>
    <row r="202" spans="1:11" x14ac:dyDescent="0.3">
      <c r="A202">
        <v>19</v>
      </c>
      <c r="B202">
        <v>-0.05</v>
      </c>
      <c r="C202">
        <v>158.81</v>
      </c>
      <c r="D202">
        <v>-0.04</v>
      </c>
      <c r="E202">
        <v>158.27000000000001</v>
      </c>
      <c r="F202">
        <f>_10sept_0_10[[#This Row],[H_mag]]-40</f>
        <v>-40.049999999999997</v>
      </c>
      <c r="G202">
        <f>_10sept_0_10[[#This Row],[V_mag]]-40</f>
        <v>-40.04</v>
      </c>
      <c r="H202">
        <f>10^(_10sept_0_10[[#This Row],[H_mag_adj]]/20)*COS(RADIANS(_10sept_0_10[[#This Row],[H_phase]]))</f>
        <v>-9.2703507054206803E-3</v>
      </c>
      <c r="I202">
        <f>10^(_10sept_0_10[[#This Row],[H_mag_adj]]/20)*SIN(RADIANS(_10sept_0_10[[#This Row],[H_phase]]))</f>
        <v>3.593870791250028E-3</v>
      </c>
      <c r="J202">
        <f>10^(_10sept_0_10[[#This Row],[V_mag_adj]]/20)*COS(RADIANS(_10sept_0_10[[#This Row],[V_phase]]))</f>
        <v>-9.2467075893024348E-3</v>
      </c>
      <c r="K202">
        <f>10^(_10sept_0_10[[#This Row],[V_mag_adj]]/20)*SIN(RADIANS(_10sept_0_10[[#This Row],[V_phase]]))</f>
        <v>3.6853213221120194E-3</v>
      </c>
    </row>
    <row r="203" spans="1:11" x14ac:dyDescent="0.3">
      <c r="A203">
        <v>20</v>
      </c>
      <c r="B203">
        <v>-0.06</v>
      </c>
      <c r="C203">
        <v>146.82</v>
      </c>
      <c r="D203">
        <v>-0.06</v>
      </c>
      <c r="E203">
        <v>146.54</v>
      </c>
      <c r="F203">
        <f>_10sept_0_10[[#This Row],[H_mag]]-40</f>
        <v>-40.06</v>
      </c>
      <c r="G203">
        <f>_10sept_0_10[[#This Row],[V_mag]]-40</f>
        <v>-40.06</v>
      </c>
      <c r="H203">
        <f>10^(_10sept_0_10[[#This Row],[H_mag_adj]]/20)*COS(RADIANS(_10sept_0_10[[#This Row],[H_phase]]))</f>
        <v>-8.3119383766438858E-3</v>
      </c>
      <c r="I203">
        <f>10^(_10sept_0_10[[#This Row],[H_mag_adj]]/20)*SIN(RADIANS(_10sept_0_10[[#This Row],[H_phase]]))</f>
        <v>5.4350371650979086E-3</v>
      </c>
      <c r="J203">
        <f>10^(_10sept_0_10[[#This Row],[V_mag_adj]]/20)*COS(RADIANS(_10sept_0_10[[#This Row],[V_phase]]))</f>
        <v>-8.2852786275016913E-3</v>
      </c>
      <c r="K203">
        <f>10^(_10sept_0_10[[#This Row],[V_mag_adj]]/20)*SIN(RADIANS(_10sept_0_10[[#This Row],[V_phase]]))</f>
        <v>5.475591897483284E-3</v>
      </c>
    </row>
    <row r="204" spans="1:11" x14ac:dyDescent="0.3">
      <c r="A204">
        <v>21</v>
      </c>
      <c r="B204">
        <v>-0.09</v>
      </c>
      <c r="C204">
        <v>133.97</v>
      </c>
      <c r="D204">
        <v>-0.1</v>
      </c>
      <c r="E204">
        <v>133.69999999999999</v>
      </c>
      <c r="F204">
        <f>_10sept_0_10[[#This Row],[H_mag]]-40</f>
        <v>-40.090000000000003</v>
      </c>
      <c r="G204">
        <f>_10sept_0_10[[#This Row],[V_mag]]-40</f>
        <v>-40.1</v>
      </c>
      <c r="H204">
        <f>10^(_10sept_0_10[[#This Row],[H_mag_adj]]/20)*COS(RADIANS(_10sept_0_10[[#This Row],[H_phase]]))</f>
        <v>-6.8712488026192757E-3</v>
      </c>
      <c r="I204">
        <f>10^(_10sept_0_10[[#This Row],[H_mag_adj]]/20)*SIN(RADIANS(_10sept_0_10[[#This Row],[H_phase]]))</f>
        <v>7.1228462312037085E-3</v>
      </c>
      <c r="J204">
        <f>10^(_10sept_0_10[[#This Row],[V_mag_adj]]/20)*COS(RADIANS(_10sept_0_10[[#This Row],[V_phase]]))</f>
        <v>-6.8297394551407502E-3</v>
      </c>
      <c r="K204">
        <f>10^(_10sept_0_10[[#This Row],[V_mag_adj]]/20)*SIN(RADIANS(_10sept_0_10[[#This Row],[V_phase]]))</f>
        <v>7.146914094241983E-3</v>
      </c>
    </row>
    <row r="205" spans="1:11" x14ac:dyDescent="0.3">
      <c r="A205">
        <v>22</v>
      </c>
      <c r="B205">
        <v>-0.14000000000000001</v>
      </c>
      <c r="C205">
        <v>121.02</v>
      </c>
      <c r="D205">
        <v>-0.15</v>
      </c>
      <c r="E205">
        <v>120.6</v>
      </c>
      <c r="F205">
        <f>_10sept_0_10[[#This Row],[H_mag]]-40</f>
        <v>-40.14</v>
      </c>
      <c r="G205">
        <f>_10sept_0_10[[#This Row],[V_mag]]-40</f>
        <v>-40.15</v>
      </c>
      <c r="H205">
        <f>10^(_10sept_0_10[[#This Row],[H_mag_adj]]/20)*COS(RADIANS(_10sept_0_10[[#This Row],[H_phase]]))</f>
        <v>-5.0709757854949331E-3</v>
      </c>
      <c r="I205">
        <f>10^(_10sept_0_10[[#This Row],[H_mag_adj]]/20)*SIN(RADIANS(_10sept_0_10[[#This Row],[H_phase]]))</f>
        <v>8.4328518431814482E-3</v>
      </c>
      <c r="J205">
        <f>10^(_10sept_0_10[[#This Row],[V_mag_adj]]/20)*COS(RADIANS(_10sept_0_10[[#This Row],[V_phase]]))</f>
        <v>-5.0032605302306561E-3</v>
      </c>
      <c r="K205">
        <f>10^(_10sept_0_10[[#This Row],[V_mag_adj]]/20)*SIN(RADIANS(_10sept_0_10[[#This Row],[V_phase]]))</f>
        <v>8.4600515344539912E-3</v>
      </c>
    </row>
    <row r="206" spans="1:11" x14ac:dyDescent="0.3">
      <c r="A206">
        <v>23</v>
      </c>
      <c r="B206">
        <v>-0.18</v>
      </c>
      <c r="C206">
        <v>107.9</v>
      </c>
      <c r="D206">
        <v>-0.21</v>
      </c>
      <c r="E206">
        <v>107.27</v>
      </c>
      <c r="F206">
        <f>_10sept_0_10[[#This Row],[H_mag]]-40</f>
        <v>-40.18</v>
      </c>
      <c r="G206">
        <f>_10sept_0_10[[#This Row],[V_mag]]-40</f>
        <v>-40.21</v>
      </c>
      <c r="H206">
        <f>10^(_10sept_0_10[[#This Row],[H_mag_adj]]/20)*COS(RADIANS(_10sept_0_10[[#This Row],[H_phase]]))</f>
        <v>-3.0105272908399995E-3</v>
      </c>
      <c r="I206">
        <f>10^(_10sept_0_10[[#This Row],[H_mag_adj]]/20)*SIN(RADIANS(_10sept_0_10[[#This Row],[H_phase]]))</f>
        <v>9.3207718877087002E-3</v>
      </c>
      <c r="J206">
        <f>10^(_10sept_0_10[[#This Row],[V_mag_adj]]/20)*COS(RADIANS(_10sept_0_10[[#This Row],[V_phase]]))</f>
        <v>-2.8978340590462277E-3</v>
      </c>
      <c r="K206">
        <f>10^(_10sept_0_10[[#This Row],[V_mag_adj]]/20)*SIN(RADIANS(_10sept_0_10[[#This Row],[V_phase]]))</f>
        <v>9.3210607855864092E-3</v>
      </c>
    </row>
    <row r="207" spans="1:11" x14ac:dyDescent="0.3">
      <c r="A207">
        <v>24</v>
      </c>
      <c r="B207">
        <v>-0.24</v>
      </c>
      <c r="C207">
        <v>94.48</v>
      </c>
      <c r="D207">
        <v>-0.27</v>
      </c>
      <c r="E207">
        <v>94.09</v>
      </c>
      <c r="F207">
        <f>_10sept_0_10[[#This Row],[H_mag]]-40</f>
        <v>-40.24</v>
      </c>
      <c r="G207">
        <f>_10sept_0_10[[#This Row],[V_mag]]-40</f>
        <v>-40.270000000000003</v>
      </c>
      <c r="H207">
        <f>10^(_10sept_0_10[[#This Row],[H_mag_adj]]/20)*COS(RADIANS(_10sept_0_10[[#This Row],[H_phase]]))</f>
        <v>-7.5982356797638692E-4</v>
      </c>
      <c r="I207">
        <f>10^(_10sept_0_10[[#This Row],[H_mag_adj]]/20)*SIN(RADIANS(_10sept_0_10[[#This Row],[H_phase]]))</f>
        <v>9.697751506515662E-3</v>
      </c>
      <c r="J207">
        <f>10^(_10sept_0_10[[#This Row],[V_mag_adj]]/20)*COS(RADIANS(_10sept_0_10[[#This Row],[V_phase]]))</f>
        <v>-6.9140382207138952E-4</v>
      </c>
      <c r="K207">
        <f>10^(_10sept_0_10[[#This Row],[V_mag_adj]]/20)*SIN(RADIANS(_10sept_0_10[[#This Row],[V_phase]]))</f>
        <v>9.6692446349902986E-3</v>
      </c>
    </row>
    <row r="208" spans="1:11" x14ac:dyDescent="0.3">
      <c r="A208">
        <v>25</v>
      </c>
      <c r="B208">
        <v>-0.3</v>
      </c>
      <c r="C208">
        <v>81.010000000000005</v>
      </c>
      <c r="D208">
        <v>-0.33</v>
      </c>
      <c r="E208">
        <v>80.53</v>
      </c>
      <c r="F208">
        <f>_10sept_0_10[[#This Row],[H_mag]]-40</f>
        <v>-40.299999999999997</v>
      </c>
      <c r="G208">
        <f>_10sept_0_10[[#This Row],[V_mag]]-40</f>
        <v>-40.33</v>
      </c>
      <c r="H208">
        <f>10^(_10sept_0_10[[#This Row],[H_mag_adj]]/20)*COS(RADIANS(_10sept_0_10[[#This Row],[H_phase]]))</f>
        <v>1.5095711831011589E-3</v>
      </c>
      <c r="I208">
        <f>10^(_10sept_0_10[[#This Row],[H_mag_adj]]/20)*SIN(RADIANS(_10sept_0_10[[#This Row],[H_phase]]))</f>
        <v>9.541835511202747E-3</v>
      </c>
      <c r="J208">
        <f>10^(_10sept_0_10[[#This Row],[V_mag_adj]]/20)*COS(RADIANS(_10sept_0_10[[#This Row],[V_phase]]))</f>
        <v>1.5839744561769208E-3</v>
      </c>
      <c r="K208">
        <f>10^(_10sept_0_10[[#This Row],[V_mag_adj]]/20)*SIN(RADIANS(_10sept_0_10[[#This Row],[V_phase]]))</f>
        <v>9.4959995398122259E-3</v>
      </c>
    </row>
    <row r="209" spans="1:11" x14ac:dyDescent="0.3">
      <c r="A209">
        <v>26</v>
      </c>
      <c r="B209">
        <v>-0.36</v>
      </c>
      <c r="C209">
        <v>66.56</v>
      </c>
      <c r="D209">
        <v>-0.4</v>
      </c>
      <c r="E209">
        <v>65.89</v>
      </c>
      <c r="F209">
        <f>_10sept_0_10[[#This Row],[H_mag]]-40</f>
        <v>-40.36</v>
      </c>
      <c r="G209">
        <f>_10sept_0_10[[#This Row],[V_mag]]-40</f>
        <v>-40.4</v>
      </c>
      <c r="H209">
        <f>10^(_10sept_0_10[[#This Row],[H_mag_adj]]/20)*COS(RADIANS(_10sept_0_10[[#This Row],[H_phase]]))</f>
        <v>3.8163854520737337E-3</v>
      </c>
      <c r="I209">
        <f>10^(_10sept_0_10[[#This Row],[H_mag_adj]]/20)*SIN(RADIANS(_10sept_0_10[[#This Row],[H_phase]]))</f>
        <v>8.8022814801912083E-3</v>
      </c>
      <c r="J209">
        <f>10^(_10sept_0_10[[#This Row],[V_mag_adj]]/20)*COS(RADIANS(_10sept_0_10[[#This Row],[V_phase]]))</f>
        <v>3.9010470542597208E-3</v>
      </c>
      <c r="K209">
        <f>10^(_10sept_0_10[[#This Row],[V_mag_adj]]/20)*SIN(RADIANS(_10sept_0_10[[#This Row],[V_phase]]))</f>
        <v>8.716817986859797E-3</v>
      </c>
    </row>
    <row r="210" spans="1:11" x14ac:dyDescent="0.3">
      <c r="A210">
        <v>27</v>
      </c>
      <c r="B210">
        <v>-0.44</v>
      </c>
      <c r="C210">
        <v>52.18</v>
      </c>
      <c r="D210">
        <v>-0.47</v>
      </c>
      <c r="E210">
        <v>51.66</v>
      </c>
      <c r="F210">
        <f>_10sept_0_10[[#This Row],[H_mag]]-40</f>
        <v>-40.44</v>
      </c>
      <c r="G210">
        <f>_10sept_0_10[[#This Row],[V_mag]]-40</f>
        <v>-40.47</v>
      </c>
      <c r="H210">
        <f>10^(_10sept_0_10[[#This Row],[H_mag_adj]]/20)*COS(RADIANS(_10sept_0_10[[#This Row],[H_phase]]))</f>
        <v>5.8289453990356972E-3</v>
      </c>
      <c r="I210">
        <f>10^(_10sept_0_10[[#This Row],[H_mag_adj]]/20)*SIN(RADIANS(_10sept_0_10[[#This Row],[H_phase]]))</f>
        <v>7.5092171967050423E-3</v>
      </c>
      <c r="J210">
        <f>10^(_10sept_0_10[[#This Row],[V_mag_adj]]/20)*COS(RADIANS(_10sept_0_10[[#This Row],[V_phase]]))</f>
        <v>5.8765240110657977E-3</v>
      </c>
      <c r="K210">
        <f>10^(_10sept_0_10[[#This Row],[V_mag_adj]]/20)*SIN(RADIANS(_10sept_0_10[[#This Row],[V_phase]]))</f>
        <v>7.430299118975088E-3</v>
      </c>
    </row>
    <row r="211" spans="1:11" x14ac:dyDescent="0.3">
      <c r="A211">
        <v>28</v>
      </c>
      <c r="B211">
        <v>-0.51</v>
      </c>
      <c r="C211">
        <v>37.6</v>
      </c>
      <c r="D211">
        <v>-0.54</v>
      </c>
      <c r="E211">
        <v>37.4</v>
      </c>
      <c r="F211">
        <f>_10sept_0_10[[#This Row],[H_mag]]-40</f>
        <v>-40.51</v>
      </c>
      <c r="G211">
        <f>_10sept_0_10[[#This Row],[V_mag]]-40</f>
        <v>-40.54</v>
      </c>
      <c r="H211">
        <f>10^(_10sept_0_10[[#This Row],[H_mag_adj]]/20)*COS(RADIANS(_10sept_0_10[[#This Row],[H_phase]]))</f>
        <v>7.4710901860656287E-3</v>
      </c>
      <c r="I211">
        <f>10^(_10sept_0_10[[#This Row],[H_mag_adj]]/20)*SIN(RADIANS(_10sept_0_10[[#This Row],[H_phase]]))</f>
        <v>5.7535139886393414E-3</v>
      </c>
      <c r="J211">
        <f>10^(_10sept_0_10[[#This Row],[V_mag_adj]]/20)*COS(RADIANS(_10sept_0_10[[#This Row],[V_phase]]))</f>
        <v>7.4652993717049306E-3</v>
      </c>
      <c r="K211">
        <f>10^(_10sept_0_10[[#This Row],[V_mag_adj]]/20)*SIN(RADIANS(_10sept_0_10[[#This Row],[V_phase]]))</f>
        <v>5.7076523486174341E-3</v>
      </c>
    </row>
    <row r="212" spans="1:11" x14ac:dyDescent="0.3">
      <c r="A212">
        <v>29</v>
      </c>
      <c r="B212">
        <v>-0.59</v>
      </c>
      <c r="C212">
        <v>22.92</v>
      </c>
      <c r="D212">
        <v>-0.63</v>
      </c>
      <c r="E212">
        <v>22.28</v>
      </c>
      <c r="F212">
        <f>_10sept_0_10[[#This Row],[H_mag]]-40</f>
        <v>-40.590000000000003</v>
      </c>
      <c r="G212">
        <f>_10sept_0_10[[#This Row],[V_mag]]-40</f>
        <v>-40.630000000000003</v>
      </c>
      <c r="H212">
        <f>10^(_10sept_0_10[[#This Row],[H_mag_adj]]/20)*COS(RADIANS(_10sept_0_10[[#This Row],[H_phase]]))</f>
        <v>8.6056361574801798E-3</v>
      </c>
      <c r="I212">
        <f>10^(_10sept_0_10[[#This Row],[H_mag_adj]]/20)*SIN(RADIANS(_10sept_0_10[[#This Row],[H_phase]]))</f>
        <v>3.6387035004079153E-3</v>
      </c>
      <c r="J212">
        <f>10^(_10sept_0_10[[#This Row],[V_mag_adj]]/20)*COS(RADIANS(_10sept_0_10[[#This Row],[V_phase]]))</f>
        <v>8.6060195763862854E-3</v>
      </c>
      <c r="K212">
        <f>10^(_10sept_0_10[[#This Row],[V_mag_adj]]/20)*SIN(RADIANS(_10sept_0_10[[#This Row],[V_phase]]))</f>
        <v>3.5260769884427005E-3</v>
      </c>
    </row>
    <row r="213" spans="1:11" x14ac:dyDescent="0.3">
      <c r="A213">
        <v>30</v>
      </c>
      <c r="B213">
        <v>-0.68</v>
      </c>
      <c r="C213">
        <v>7.64</v>
      </c>
      <c r="D213">
        <v>-0.7</v>
      </c>
      <c r="E213">
        <v>7.17</v>
      </c>
      <c r="F213">
        <f>_10sept_0_10[[#This Row],[H_mag]]-40</f>
        <v>-40.68</v>
      </c>
      <c r="G213">
        <f>_10sept_0_10[[#This Row],[V_mag]]-40</f>
        <v>-40.700000000000003</v>
      </c>
      <c r="H213">
        <f>10^(_10sept_0_10[[#This Row],[H_mag_adj]]/20)*COS(RADIANS(_10sept_0_10[[#This Row],[H_phase]]))</f>
        <v>9.1648959711096278E-3</v>
      </c>
      <c r="I213">
        <f>10^(_10sept_0_10[[#This Row],[H_mag_adj]]/20)*SIN(RADIANS(_10sept_0_10[[#This Row],[H_phase]]))</f>
        <v>1.2293710291066751E-3</v>
      </c>
      <c r="J213">
        <f>10^(_10sept_0_10[[#This Row],[V_mag_adj]]/20)*COS(RADIANS(_10sept_0_10[[#This Row],[V_phase]]))</f>
        <v>9.1535709355286803E-3</v>
      </c>
      <c r="K213">
        <f>10^(_10sept_0_10[[#This Row],[V_mag_adj]]/20)*SIN(RADIANS(_10sept_0_10[[#This Row],[V_phase]]))</f>
        <v>1.1514959611227877E-3</v>
      </c>
    </row>
    <row r="214" spans="1:11" x14ac:dyDescent="0.3">
      <c r="A214">
        <v>31</v>
      </c>
      <c r="B214">
        <v>-0.75</v>
      </c>
      <c r="C214">
        <v>-7.69</v>
      </c>
      <c r="D214">
        <v>-0.78</v>
      </c>
      <c r="E214">
        <v>-8.33</v>
      </c>
      <c r="F214">
        <f>_10sept_0_10[[#This Row],[H_mag]]-40</f>
        <v>-40.75</v>
      </c>
      <c r="G214">
        <f>_10sept_0_10[[#This Row],[V_mag]]-40</f>
        <v>-40.78</v>
      </c>
      <c r="H214">
        <f>10^(_10sept_0_10[[#This Row],[H_mag_adj]]/20)*COS(RADIANS(_10sept_0_10[[#This Row],[H_phase]]))</f>
        <v>9.0902647812748875E-3</v>
      </c>
      <c r="I214">
        <f>10^(_10sept_0_10[[#This Row],[H_mag_adj]]/20)*SIN(RADIANS(_10sept_0_10[[#This Row],[H_phase]]))</f>
        <v>-1.2274365037885902E-3</v>
      </c>
      <c r="J214">
        <f>10^(_10sept_0_10[[#This Row],[V_mag_adj]]/20)*COS(RADIANS(_10sept_0_10[[#This Row],[V_phase]]))</f>
        <v>9.0446940957256937E-3</v>
      </c>
      <c r="K214">
        <f>10^(_10sept_0_10[[#This Row],[V_mag_adj]]/20)*SIN(RADIANS(_10sept_0_10[[#This Row],[V_phase]]))</f>
        <v>-1.3243151203053477E-3</v>
      </c>
    </row>
    <row r="215" spans="1:11" x14ac:dyDescent="0.3">
      <c r="A215">
        <v>32</v>
      </c>
      <c r="B215">
        <v>-0.82</v>
      </c>
      <c r="C215">
        <v>-23.32</v>
      </c>
      <c r="D215">
        <v>-0.85</v>
      </c>
      <c r="E215">
        <v>-23.48</v>
      </c>
      <c r="F215">
        <f>_10sept_0_10[[#This Row],[H_mag]]-40</f>
        <v>-40.82</v>
      </c>
      <c r="G215">
        <f>_10sept_0_10[[#This Row],[V_mag]]-40</f>
        <v>-40.85</v>
      </c>
      <c r="H215">
        <f>10^(_10sept_0_10[[#This Row],[H_mag_adj]]/20)*COS(RADIANS(_10sept_0_10[[#This Row],[H_phase]]))</f>
        <v>8.3558086864933268E-3</v>
      </c>
      <c r="I215">
        <f>10^(_10sept_0_10[[#This Row],[H_mag_adj]]/20)*SIN(RADIANS(_10sept_0_10[[#This Row],[H_phase]]))</f>
        <v>-3.60203797397475E-3</v>
      </c>
      <c r="J215">
        <f>10^(_10sept_0_10[[#This Row],[V_mag_adj]]/20)*COS(RADIANS(_10sept_0_10[[#This Row],[V_phase]]))</f>
        <v>8.3169419672629152E-3</v>
      </c>
      <c r="K215">
        <f>10^(_10sept_0_10[[#This Row],[V_mag_adj]]/20)*SIN(RADIANS(_10sept_0_10[[#This Row],[V_phase]]))</f>
        <v>-3.6128577757625572E-3</v>
      </c>
    </row>
    <row r="216" spans="1:11" x14ac:dyDescent="0.3">
      <c r="A216">
        <v>33</v>
      </c>
      <c r="B216">
        <v>-0.89</v>
      </c>
      <c r="C216">
        <v>-38.909999999999997</v>
      </c>
      <c r="D216">
        <v>-0.91</v>
      </c>
      <c r="E216">
        <v>-39.93</v>
      </c>
      <c r="F216">
        <f>_10sept_0_10[[#This Row],[H_mag]]-40</f>
        <v>-40.89</v>
      </c>
      <c r="G216">
        <f>_10sept_0_10[[#This Row],[V_mag]]-40</f>
        <v>-40.909999999999997</v>
      </c>
      <c r="H216">
        <f>10^(_10sept_0_10[[#This Row],[H_mag_adj]]/20)*COS(RADIANS(_10sept_0_10[[#This Row],[H_phase]]))</f>
        <v>7.0235088370297254E-3</v>
      </c>
      <c r="I216">
        <f>10^(_10sept_0_10[[#This Row],[H_mag_adj]]/20)*SIN(RADIANS(_10sept_0_10[[#This Row],[H_phase]]))</f>
        <v>-5.6692814375588381E-3</v>
      </c>
      <c r="J216">
        <f>10^(_10sept_0_10[[#This Row],[V_mag_adj]]/20)*COS(RADIANS(_10sept_0_10[[#This Row],[V_phase]]))</f>
        <v>6.9055557083960648E-3</v>
      </c>
      <c r="K216">
        <f>10^(_10sept_0_10[[#This Row],[V_mag_adj]]/20)*SIN(RADIANS(_10sept_0_10[[#This Row],[V_phase]]))</f>
        <v>-5.7800870359902608E-3</v>
      </c>
    </row>
    <row r="217" spans="1:11" x14ac:dyDescent="0.3">
      <c r="A217">
        <v>34</v>
      </c>
      <c r="B217">
        <v>-0.94</v>
      </c>
      <c r="C217">
        <v>-54.92</v>
      </c>
      <c r="D217">
        <v>-0.97</v>
      </c>
      <c r="E217">
        <v>-55.57</v>
      </c>
      <c r="F217">
        <f>_10sept_0_10[[#This Row],[H_mag]]-40</f>
        <v>-40.94</v>
      </c>
      <c r="G217">
        <f>_10sept_0_10[[#This Row],[V_mag]]-40</f>
        <v>-40.97</v>
      </c>
      <c r="H217">
        <f>10^(_10sept_0_10[[#This Row],[H_mag_adj]]/20)*COS(RADIANS(_10sept_0_10[[#This Row],[H_phase]]))</f>
        <v>5.157699437314681E-3</v>
      </c>
      <c r="I217">
        <f>10^(_10sept_0_10[[#This Row],[H_mag_adj]]/20)*SIN(RADIANS(_10sept_0_10[[#This Row],[H_phase]]))</f>
        <v>-7.3441119704311794E-3</v>
      </c>
      <c r="J217">
        <f>10^(_10sept_0_10[[#This Row],[V_mag_adj]]/20)*COS(RADIANS(_10sept_0_10[[#This Row],[V_phase]]))</f>
        <v>5.0565580921896006E-3</v>
      </c>
      <c r="K217">
        <f>10^(_10sept_0_10[[#This Row],[V_mag_adj]]/20)*SIN(RADIANS(_10sept_0_10[[#This Row],[V_phase]]))</f>
        <v>-7.3766283464069644E-3</v>
      </c>
    </row>
    <row r="218" spans="1:11" x14ac:dyDescent="0.3">
      <c r="A218">
        <v>35</v>
      </c>
      <c r="B218">
        <v>-0.97</v>
      </c>
      <c r="C218">
        <v>-70.650000000000006</v>
      </c>
      <c r="D218">
        <v>-1</v>
      </c>
      <c r="E218">
        <v>-71.39</v>
      </c>
      <c r="F218">
        <f>_10sept_0_10[[#This Row],[H_mag]]-40</f>
        <v>-40.97</v>
      </c>
      <c r="G218">
        <f>_10sept_0_10[[#This Row],[V_mag]]-40</f>
        <v>-41</v>
      </c>
      <c r="H218">
        <f>10^(_10sept_0_10[[#This Row],[H_mag_adj]]/20)*COS(RADIANS(_10sept_0_10[[#This Row],[H_phase]]))</f>
        <v>2.963269153896957E-3</v>
      </c>
      <c r="I218">
        <f>10^(_10sept_0_10[[#This Row],[H_mag_adj]]/20)*SIN(RADIANS(_10sept_0_10[[#This Row],[H_phase]]))</f>
        <v>-8.4381550958883E-3</v>
      </c>
      <c r="J218">
        <f>10^(_10sept_0_10[[#This Row],[V_mag_adj]]/20)*COS(RADIANS(_10sept_0_10[[#This Row],[V_phase]]))</f>
        <v>2.8442020717987957E-3</v>
      </c>
      <c r="K218">
        <f>10^(_10sept_0_10[[#This Row],[V_mag_adj]]/20)*SIN(RADIANS(_10sept_0_10[[#This Row],[V_phase]]))</f>
        <v>-8.4464985672883172E-3</v>
      </c>
    </row>
    <row r="219" spans="1:11" x14ac:dyDescent="0.3">
      <c r="A219">
        <v>36</v>
      </c>
      <c r="B219">
        <v>-1.01</v>
      </c>
      <c r="C219">
        <v>-86.99</v>
      </c>
      <c r="D219">
        <v>-1.04</v>
      </c>
      <c r="E219">
        <v>-87.46</v>
      </c>
      <c r="F219">
        <f>_10sept_0_10[[#This Row],[H_mag]]-40</f>
        <v>-41.01</v>
      </c>
      <c r="G219">
        <f>_10sept_0_10[[#This Row],[V_mag]]-40</f>
        <v>-41.04</v>
      </c>
      <c r="H219">
        <f>10^(_10sept_0_10[[#This Row],[H_mag_adj]]/20)*COS(RADIANS(_10sept_0_10[[#This Row],[H_phase]]))</f>
        <v>4.6745959575247582E-4</v>
      </c>
      <c r="I219">
        <f>10^(_10sept_0_10[[#This Row],[H_mag_adj]]/20)*SIN(RADIANS(_10sept_0_10[[#This Row],[H_phase]]))</f>
        <v>-8.889972698180015E-3</v>
      </c>
      <c r="J219">
        <f>10^(_10sept_0_10[[#This Row],[V_mag_adj]]/20)*COS(RADIANS(_10sept_0_10[[#This Row],[V_phase]]))</f>
        <v>3.9315954511976619E-4</v>
      </c>
      <c r="K219">
        <f>10^(_10sept_0_10[[#This Row],[V_mag_adj]]/20)*SIN(RADIANS(_10sept_0_10[[#This Row],[V_phase]]))</f>
        <v>-8.8628440436234121E-3</v>
      </c>
    </row>
    <row r="220" spans="1:11" x14ac:dyDescent="0.3">
      <c r="A220">
        <v>37</v>
      </c>
      <c r="B220">
        <v>-1.01</v>
      </c>
      <c r="C220">
        <v>-102.84</v>
      </c>
      <c r="D220">
        <v>-1.04</v>
      </c>
      <c r="E220">
        <v>-103.59</v>
      </c>
      <c r="F220">
        <f>_10sept_0_10[[#This Row],[H_mag]]-40</f>
        <v>-41.01</v>
      </c>
      <c r="G220">
        <f>_10sept_0_10[[#This Row],[V_mag]]-40</f>
        <v>-41.04</v>
      </c>
      <c r="H220">
        <f>10^(_10sept_0_10[[#This Row],[H_mag_adj]]/20)*COS(RADIANS(_10sept_0_10[[#This Row],[H_phase]]))</f>
        <v>-1.9783411027831958E-3</v>
      </c>
      <c r="I220">
        <f>10^(_10sept_0_10[[#This Row],[H_mag_adj]]/20)*SIN(RADIANS(_10sept_0_10[[#This Row],[H_phase]]))</f>
        <v>-8.6796485832714276E-3</v>
      </c>
      <c r="J220">
        <f>10^(_10sept_0_10[[#This Row],[V_mag_adj]]/20)*COS(RADIANS(_10sept_0_10[[#This Row],[V_phase]]))</f>
        <v>-2.0845723971260883E-3</v>
      </c>
      <c r="K220">
        <f>10^(_10sept_0_10[[#This Row],[V_mag_adj]]/20)*SIN(RADIANS(_10sept_0_10[[#This Row],[V_phase]]))</f>
        <v>-8.6231744091517584E-3</v>
      </c>
    </row>
    <row r="221" spans="1:11" x14ac:dyDescent="0.3">
      <c r="A221">
        <v>38</v>
      </c>
      <c r="B221">
        <v>-1.02</v>
      </c>
      <c r="C221">
        <v>-119.07</v>
      </c>
      <c r="D221">
        <v>-1.04</v>
      </c>
      <c r="E221">
        <v>-119.89</v>
      </c>
      <c r="F221">
        <f>_10sept_0_10[[#This Row],[H_mag]]-40</f>
        <v>-41.02</v>
      </c>
      <c r="G221">
        <f>_10sept_0_10[[#This Row],[V_mag]]-40</f>
        <v>-41.04</v>
      </c>
      <c r="H221">
        <f>10^(_10sept_0_10[[#This Row],[H_mag_adj]]/20)*COS(RADIANS(_10sept_0_10[[#This Row],[H_phase]]))</f>
        <v>-4.3204308976028897E-3</v>
      </c>
      <c r="I221">
        <f>10^(_10sept_0_10[[#This Row],[H_mag_adj]]/20)*SIN(RADIANS(_10sept_0_10[[#This Row],[H_phase]]))</f>
        <v>-7.7718556123374241E-3</v>
      </c>
      <c r="J221">
        <f>10^(_10sept_0_10[[#This Row],[V_mag_adj]]/20)*COS(RADIANS(_10sept_0_10[[#This Row],[V_phase]]))</f>
        <v>-4.4210216001336023E-3</v>
      </c>
      <c r="K221">
        <f>10^(_10sept_0_10[[#This Row],[V_mag_adj]]/20)*SIN(RADIANS(_10sept_0_10[[#This Row],[V_phase]]))</f>
        <v>-7.6914983573203666E-3</v>
      </c>
    </row>
    <row r="222" spans="1:11" x14ac:dyDescent="0.3">
      <c r="A222">
        <v>39</v>
      </c>
      <c r="B222">
        <v>-1.03</v>
      </c>
      <c r="C222">
        <v>-135.4</v>
      </c>
      <c r="D222">
        <v>-1.04</v>
      </c>
      <c r="E222">
        <v>-135.82</v>
      </c>
      <c r="F222">
        <f>_10sept_0_10[[#This Row],[H_mag]]-40</f>
        <v>-41.03</v>
      </c>
      <c r="G222">
        <f>_10sept_0_10[[#This Row],[V_mag]]-40</f>
        <v>-41.04</v>
      </c>
      <c r="H222">
        <f>10^(_10sept_0_10[[#This Row],[H_mag_adj]]/20)*COS(RADIANS(_10sept_0_10[[#This Row],[H_phase]]))</f>
        <v>-6.3240585261487882E-3</v>
      </c>
      <c r="I222">
        <f>10^(_10sept_0_10[[#This Row],[H_mag_adj]]/20)*SIN(RADIANS(_10sept_0_10[[#This Row],[H_phase]]))</f>
        <v>-6.2363687767562495E-3</v>
      </c>
      <c r="J222">
        <f>10^(_10sept_0_10[[#This Row],[V_mag_adj]]/20)*COS(RADIANS(_10sept_0_10[[#This Row],[V_phase]]))</f>
        <v>-6.3622741212670079E-3</v>
      </c>
      <c r="K222">
        <f>10^(_10sept_0_10[[#This Row],[V_mag_adj]]/20)*SIN(RADIANS(_10sept_0_10[[#This Row],[V_phase]]))</f>
        <v>-6.1827216478963299E-3</v>
      </c>
    </row>
    <row r="223" spans="1:11" x14ac:dyDescent="0.3">
      <c r="A223">
        <v>40</v>
      </c>
      <c r="B223">
        <v>-1.04</v>
      </c>
      <c r="C223">
        <v>-150.56</v>
      </c>
      <c r="D223">
        <v>-1.05</v>
      </c>
      <c r="E223">
        <v>-151.61000000000001</v>
      </c>
      <c r="F223">
        <f>_10sept_0_10[[#This Row],[H_mag]]-40</f>
        <v>-41.04</v>
      </c>
      <c r="G223">
        <f>_10sept_0_10[[#This Row],[V_mag]]-40</f>
        <v>-41.05</v>
      </c>
      <c r="H223">
        <f>10^(_10sept_0_10[[#This Row],[H_mag_adj]]/20)*COS(RADIANS(_10sept_0_10[[#This Row],[H_phase]]))</f>
        <v>-7.7259833988702316E-3</v>
      </c>
      <c r="I223">
        <f>10^(_10sept_0_10[[#This Row],[H_mag_adj]]/20)*SIN(RADIANS(_10sept_0_10[[#This Row],[H_phase]]))</f>
        <v>-4.36047697963094E-3</v>
      </c>
      <c r="J223">
        <f>10^(_10sept_0_10[[#This Row],[V_mag_adj]]/20)*COS(RADIANS(_10sept_0_10[[#This Row],[V_phase]]))</f>
        <v>-7.7956113291833985E-3</v>
      </c>
      <c r="K223">
        <f>10^(_10sept_0_10[[#This Row],[V_mag_adj]]/20)*SIN(RADIANS(_10sept_0_10[[#This Row],[V_phase]]))</f>
        <v>-4.2133131221539456E-3</v>
      </c>
    </row>
    <row r="224" spans="1:11" x14ac:dyDescent="0.3">
      <c r="A224">
        <v>41</v>
      </c>
      <c r="B224">
        <v>-1.08</v>
      </c>
      <c r="C224">
        <v>-166.67</v>
      </c>
      <c r="D224">
        <v>-1.08</v>
      </c>
      <c r="E224">
        <v>-167.34</v>
      </c>
      <c r="F224">
        <f>_10sept_0_10[[#This Row],[H_mag]]-40</f>
        <v>-41.08</v>
      </c>
      <c r="G224">
        <f>_10sept_0_10[[#This Row],[V_mag]]-40</f>
        <v>-41.08</v>
      </c>
      <c r="H224">
        <f>10^(_10sept_0_10[[#This Row],[H_mag_adj]]/20)*COS(RADIANS(_10sept_0_10[[#This Row],[H_phase]]))</f>
        <v>-8.5928821396731424E-3</v>
      </c>
      <c r="I224">
        <f>10^(_10sept_0_10[[#This Row],[H_mag_adj]]/20)*SIN(RADIANS(_10sept_0_10[[#This Row],[H_phase]]))</f>
        <v>-2.036022491529049E-3</v>
      </c>
      <c r="J224">
        <f>10^(_10sept_0_10[[#This Row],[V_mag_adj]]/20)*COS(RADIANS(_10sept_0_10[[#This Row],[V_phase]]))</f>
        <v>-8.6161027449542273E-3</v>
      </c>
      <c r="K224">
        <f>10^(_10sept_0_10[[#This Row],[V_mag_adj]]/20)*SIN(RADIANS(_10sept_0_10[[#This Row],[V_phase]]))</f>
        <v>-1.9354029401440068E-3</v>
      </c>
    </row>
    <row r="225" spans="1:11" x14ac:dyDescent="0.3">
      <c r="A225">
        <v>42</v>
      </c>
      <c r="B225">
        <v>-1.1499999999999999</v>
      </c>
      <c r="C225">
        <v>177.02</v>
      </c>
      <c r="D225">
        <v>-1.1499999999999999</v>
      </c>
      <c r="E225">
        <v>176.59</v>
      </c>
      <c r="F225">
        <f>_10sept_0_10[[#This Row],[H_mag]]-40</f>
        <v>-41.15</v>
      </c>
      <c r="G225">
        <f>_10sept_0_10[[#This Row],[V_mag]]-40</f>
        <v>-41.15</v>
      </c>
      <c r="H225">
        <f>10^(_10sept_0_10[[#This Row],[H_mag_adj]]/20)*COS(RADIANS(_10sept_0_10[[#This Row],[H_phase]]))</f>
        <v>-8.748071513587424E-3</v>
      </c>
      <c r="I225">
        <f>10^(_10sept_0_10[[#This Row],[H_mag_adj]]/20)*SIN(RADIANS(_10sept_0_10[[#This Row],[H_phase]]))</f>
        <v>4.5540501681691248E-4</v>
      </c>
      <c r="J225">
        <f>10^(_10sept_0_10[[#This Row],[V_mag_adj]]/20)*COS(RADIANS(_10sept_0_10[[#This Row],[V_phase]]))</f>
        <v>-8.7444074083844938E-3</v>
      </c>
      <c r="K225">
        <f>10^(_10sept_0_10[[#This Row],[V_mag_adj]]/20)*SIN(RADIANS(_10sept_0_10[[#This Row],[V_phase]]))</f>
        <v>5.2104511548632226E-4</v>
      </c>
    </row>
    <row r="226" spans="1:11" x14ac:dyDescent="0.3">
      <c r="A226">
        <v>43</v>
      </c>
      <c r="B226">
        <v>-1.24</v>
      </c>
      <c r="C226">
        <v>161.38999999999999</v>
      </c>
      <c r="D226">
        <v>-1.23</v>
      </c>
      <c r="E226">
        <v>161.27000000000001</v>
      </c>
      <c r="F226">
        <f>_10sept_0_10[[#This Row],[H_mag]]-40</f>
        <v>-41.24</v>
      </c>
      <c r="G226">
        <f>_10sept_0_10[[#This Row],[V_mag]]-40</f>
        <v>-41.23</v>
      </c>
      <c r="H226">
        <f>10^(_10sept_0_10[[#This Row],[H_mag_adj]]/20)*COS(RADIANS(_10sept_0_10[[#This Row],[H_phase]]))</f>
        <v>-8.2163080319658122E-3</v>
      </c>
      <c r="I226">
        <f>10^(_10sept_0_10[[#This Row],[H_mag_adj]]/20)*SIN(RADIANS(_10sept_0_10[[#This Row],[H_phase]]))</f>
        <v>2.7666896692029701E-3</v>
      </c>
      <c r="J226">
        <f>10^(_10sept_0_10[[#This Row],[V_mag_adj]]/20)*COS(RADIANS(_10sept_0_10[[#This Row],[V_phase]]))</f>
        <v>-8.2199536002686945E-3</v>
      </c>
      <c r="K226">
        <f>10^(_10sept_0_10[[#This Row],[V_mag_adj]]/20)*SIN(RADIANS(_10sept_0_10[[#This Row],[V_phase]]))</f>
        <v>2.7870987034551648E-3</v>
      </c>
    </row>
    <row r="227" spans="1:11" x14ac:dyDescent="0.3">
      <c r="A227">
        <v>44</v>
      </c>
      <c r="B227">
        <v>-1.34</v>
      </c>
      <c r="C227">
        <v>146.22</v>
      </c>
      <c r="D227">
        <v>-1.34</v>
      </c>
      <c r="E227">
        <v>145.97</v>
      </c>
      <c r="F227">
        <f>_10sept_0_10[[#This Row],[H_mag]]-40</f>
        <v>-41.34</v>
      </c>
      <c r="G227">
        <f>_10sept_0_10[[#This Row],[V_mag]]-40</f>
        <v>-41.34</v>
      </c>
      <c r="H227">
        <f>10^(_10sept_0_10[[#This Row],[H_mag_adj]]/20)*COS(RADIANS(_10sept_0_10[[#This Row],[H_phase]]))</f>
        <v>-7.1235151844192121E-3</v>
      </c>
      <c r="I227">
        <f>10^(_10sept_0_10[[#This Row],[H_mag_adj]]/20)*SIN(RADIANS(_10sept_0_10[[#This Row],[H_phase]]))</f>
        <v>4.7651776706708684E-3</v>
      </c>
      <c r="J227">
        <f>10^(_10sept_0_10[[#This Row],[V_mag_adj]]/20)*COS(RADIANS(_10sept_0_10[[#This Row],[V_phase]]))</f>
        <v>-7.1026554297149132E-3</v>
      </c>
      <c r="K227">
        <f>10^(_10sept_0_10[[#This Row],[V_mag_adj]]/20)*SIN(RADIANS(_10sept_0_10[[#This Row],[V_phase]]))</f>
        <v>4.7962144095580819E-3</v>
      </c>
    </row>
    <row r="228" spans="1:11" x14ac:dyDescent="0.3">
      <c r="A228">
        <v>45</v>
      </c>
      <c r="B228">
        <v>-1.45</v>
      </c>
      <c r="C228">
        <v>130.44</v>
      </c>
      <c r="D228">
        <v>-1.48</v>
      </c>
      <c r="E228">
        <v>130.05000000000001</v>
      </c>
      <c r="F228">
        <f>_10sept_0_10[[#This Row],[H_mag]]-40</f>
        <v>-41.45</v>
      </c>
      <c r="G228">
        <f>_10sept_0_10[[#This Row],[V_mag]]-40</f>
        <v>-41.48</v>
      </c>
      <c r="H228">
        <f>10^(_10sept_0_10[[#This Row],[H_mag_adj]]/20)*COS(RADIANS(_10sept_0_10[[#This Row],[H_phase]]))</f>
        <v>-5.4892291106554327E-3</v>
      </c>
      <c r="I228">
        <f>10^(_10sept_0_10[[#This Row],[H_mag_adj]]/20)*SIN(RADIANS(_10sept_0_10[[#This Row],[H_phase]]))</f>
        <v>6.4407068549983768E-3</v>
      </c>
      <c r="J228">
        <f>10^(_10sept_0_10[[#This Row],[V_mag_adj]]/20)*COS(RADIANS(_10sept_0_10[[#This Row],[V_phase]]))</f>
        <v>-5.4264869581726379E-3</v>
      </c>
      <c r="K228">
        <f>10^(_10sept_0_10[[#This Row],[V_mag_adj]]/20)*SIN(RADIANS(_10sept_0_10[[#This Row],[V_phase]]))</f>
        <v>6.4555860042381265E-3</v>
      </c>
    </row>
    <row r="229" spans="1:11" x14ac:dyDescent="0.3">
      <c r="A229">
        <v>46</v>
      </c>
      <c r="B229">
        <v>-1.58</v>
      </c>
      <c r="C229">
        <v>114.27</v>
      </c>
      <c r="D229">
        <v>-1.62</v>
      </c>
      <c r="E229">
        <v>114.78</v>
      </c>
      <c r="F229">
        <f>_10sept_0_10[[#This Row],[H_mag]]-40</f>
        <v>-41.58</v>
      </c>
      <c r="G229">
        <f>_10sept_0_10[[#This Row],[V_mag]]-40</f>
        <v>-41.62</v>
      </c>
      <c r="H229">
        <f>10^(_10sept_0_10[[#This Row],[H_mag_adj]]/20)*COS(RADIANS(_10sept_0_10[[#This Row],[H_phase]]))</f>
        <v>-3.4267389026278179E-3</v>
      </c>
      <c r="I229">
        <f>10^(_10sept_0_10[[#This Row],[H_mag_adj]]/20)*SIN(RADIANS(_10sept_0_10[[#This Row],[H_phase]]))</f>
        <v>7.599992911318851E-3</v>
      </c>
      <c r="J229">
        <f>10^(_10sept_0_10[[#This Row],[V_mag_adj]]/20)*COS(RADIANS(_10sept_0_10[[#This Row],[V_phase]]))</f>
        <v>-3.4781965312278952E-3</v>
      </c>
      <c r="K229">
        <f>10^(_10sept_0_10[[#This Row],[V_mag_adj]]/20)*SIN(RADIANS(_10sept_0_10[[#This Row],[V_phase]]))</f>
        <v>7.5344129515564646E-3</v>
      </c>
    </row>
    <row r="230" spans="1:11" x14ac:dyDescent="0.3">
      <c r="A230">
        <v>47</v>
      </c>
      <c r="B230">
        <v>-1.71</v>
      </c>
      <c r="C230">
        <v>99.15</v>
      </c>
      <c r="D230">
        <v>-1.78</v>
      </c>
      <c r="E230">
        <v>99.1</v>
      </c>
      <c r="F230">
        <f>_10sept_0_10[[#This Row],[H_mag]]-40</f>
        <v>-41.71</v>
      </c>
      <c r="G230">
        <f>_10sept_0_10[[#This Row],[V_mag]]-40</f>
        <v>-41.78</v>
      </c>
      <c r="H230">
        <f>10^(_10sept_0_10[[#This Row],[H_mag_adj]]/20)*COS(RADIANS(_10sept_0_10[[#This Row],[H_phase]]))</f>
        <v>-1.3060232160641517E-3</v>
      </c>
      <c r="I230">
        <f>10^(_10sept_0_10[[#This Row],[H_mag_adj]]/20)*SIN(RADIANS(_10sept_0_10[[#This Row],[H_phase]]))</f>
        <v>8.1084589244130433E-3</v>
      </c>
      <c r="J230">
        <f>10^(_10sept_0_10[[#This Row],[V_mag_adj]]/20)*COS(RADIANS(_10sept_0_10[[#This Row],[V_phase]]))</f>
        <v>-1.2885205494468359E-3</v>
      </c>
      <c r="K230">
        <f>10^(_10sept_0_10[[#This Row],[V_mag_adj]]/20)*SIN(RADIANS(_10sept_0_10[[#This Row],[V_phase]]))</f>
        <v>8.044502584612926E-3</v>
      </c>
    </row>
    <row r="231" spans="1:11" x14ac:dyDescent="0.3">
      <c r="A231">
        <v>48</v>
      </c>
      <c r="B231">
        <v>-1.86</v>
      </c>
      <c r="C231">
        <v>83.63</v>
      </c>
      <c r="D231">
        <v>-1.93</v>
      </c>
      <c r="E231">
        <v>83.79</v>
      </c>
      <c r="F231">
        <f>_10sept_0_10[[#This Row],[H_mag]]-40</f>
        <v>-41.86</v>
      </c>
      <c r="G231">
        <f>_10sept_0_10[[#This Row],[V_mag]]-40</f>
        <v>-41.93</v>
      </c>
      <c r="H231">
        <f>10^(_10sept_0_10[[#This Row],[H_mag_adj]]/20)*COS(RADIANS(_10sept_0_10[[#This Row],[H_phase]]))</f>
        <v>8.9561581369242539E-4</v>
      </c>
      <c r="I231">
        <f>10^(_10sept_0_10[[#This Row],[H_mag_adj]]/20)*SIN(RADIANS(_10sept_0_10[[#This Row],[H_phase]]))</f>
        <v>8.0225128058700051E-3</v>
      </c>
      <c r="J231">
        <f>10^(_10sept_0_10[[#This Row],[V_mag_adj]]/20)*COS(RADIANS(_10sept_0_10[[#This Row],[V_phase]]))</f>
        <v>8.662003141014365E-4</v>
      </c>
      <c r="K231">
        <f>10^(_10sept_0_10[[#This Row],[V_mag_adj]]/20)*SIN(RADIANS(_10sept_0_10[[#This Row],[V_phase]]))</f>
        <v>7.9605687406344768E-3</v>
      </c>
    </row>
    <row r="232" spans="1:11" x14ac:dyDescent="0.3">
      <c r="A232">
        <v>49</v>
      </c>
      <c r="B232">
        <v>-2.02</v>
      </c>
      <c r="C232">
        <v>68.540000000000006</v>
      </c>
      <c r="D232">
        <v>-2.0699999999999998</v>
      </c>
      <c r="E232">
        <v>68.569999999999993</v>
      </c>
      <c r="F232">
        <f>_10sept_0_10[[#This Row],[H_mag]]-40</f>
        <v>-42.02</v>
      </c>
      <c r="G232">
        <f>_10sept_0_10[[#This Row],[V_mag]]-40</f>
        <v>-42.07</v>
      </c>
      <c r="H232">
        <f>10^(_10sept_0_10[[#This Row],[H_mag_adj]]/20)*COS(RADIANS(_10sept_0_10[[#This Row],[H_phase]]))</f>
        <v>2.8993786665341002E-3</v>
      </c>
      <c r="I232">
        <f>10^(_10sept_0_10[[#This Row],[H_mag_adj]]/20)*SIN(RADIANS(_10sept_0_10[[#This Row],[H_phase]]))</f>
        <v>7.3755975506652142E-3</v>
      </c>
      <c r="J232">
        <f>10^(_10sept_0_10[[#This Row],[V_mag_adj]]/20)*COS(RADIANS(_10sept_0_10[[#This Row],[V_phase]]))</f>
        <v>2.8788963653306448E-3</v>
      </c>
      <c r="K232">
        <f>10^(_10sept_0_10[[#This Row],[V_mag_adj]]/20)*SIN(RADIANS(_10sept_0_10[[#This Row],[V_phase]]))</f>
        <v>7.3347705581492005E-3</v>
      </c>
    </row>
    <row r="233" spans="1:11" x14ac:dyDescent="0.3">
      <c r="A233">
        <v>50</v>
      </c>
      <c r="B233">
        <v>-2.21</v>
      </c>
      <c r="C233">
        <v>53.06</v>
      </c>
      <c r="D233">
        <v>-2.27</v>
      </c>
      <c r="E233">
        <v>52.41</v>
      </c>
      <c r="F233">
        <f>_10sept_0_10[[#This Row],[H_mag]]-40</f>
        <v>-42.21</v>
      </c>
      <c r="G233">
        <f>_10sept_0_10[[#This Row],[V_mag]]-40</f>
        <v>-42.27</v>
      </c>
      <c r="H233">
        <f>10^(_10sept_0_10[[#This Row],[H_mag_adj]]/20)*COS(RADIANS(_10sept_0_10[[#This Row],[H_phase]]))</f>
        <v>4.6597094453495053E-3</v>
      </c>
      <c r="I233">
        <f>10^(_10sept_0_10[[#This Row],[H_mag_adj]]/20)*SIN(RADIANS(_10sept_0_10[[#This Row],[H_phase]]))</f>
        <v>6.1971349536094778E-3</v>
      </c>
      <c r="J233">
        <f>10^(_10sept_0_10[[#This Row],[V_mag_adj]]/20)*COS(RADIANS(_10sept_0_10[[#This Row],[V_phase]]))</f>
        <v>4.6971532413522766E-3</v>
      </c>
      <c r="K233">
        <f>10^(_10sept_0_10[[#This Row],[V_mag_adj]]/20)*SIN(RADIANS(_10sept_0_10[[#This Row],[V_phase]]))</f>
        <v>6.1015804415949209E-3</v>
      </c>
    </row>
    <row r="234" spans="1:11" x14ac:dyDescent="0.3">
      <c r="A234">
        <v>51</v>
      </c>
      <c r="B234">
        <v>-2.4</v>
      </c>
      <c r="C234">
        <v>37.97</v>
      </c>
      <c r="D234">
        <v>-2.46</v>
      </c>
      <c r="E234">
        <v>36.82</v>
      </c>
      <c r="F234">
        <f>_10sept_0_10[[#This Row],[H_mag]]-40</f>
        <v>-42.4</v>
      </c>
      <c r="G234">
        <f>_10sept_0_10[[#This Row],[V_mag]]-40</f>
        <v>-42.46</v>
      </c>
      <c r="H234">
        <f>10^(_10sept_0_10[[#This Row],[H_mag_adj]]/20)*COS(RADIANS(_10sept_0_10[[#This Row],[H_phase]]))</f>
        <v>5.9801173937569412E-3</v>
      </c>
      <c r="I234">
        <f>10^(_10sept_0_10[[#This Row],[H_mag_adj]]/20)*SIN(RADIANS(_10sept_0_10[[#This Row],[H_phase]]))</f>
        <v>4.6671393476733977E-3</v>
      </c>
      <c r="J234">
        <f>10^(_10sept_0_10[[#This Row],[V_mag_adj]]/20)*COS(RADIANS(_10sept_0_10[[#This Row],[V_phase]]))</f>
        <v>6.0307787095702763E-3</v>
      </c>
      <c r="K234">
        <f>10^(_10sept_0_10[[#This Row],[V_mag_adj]]/20)*SIN(RADIANS(_10sept_0_10[[#This Row],[V_phase]]))</f>
        <v>4.5148830214135583E-3</v>
      </c>
    </row>
    <row r="235" spans="1:11" x14ac:dyDescent="0.3">
      <c r="A235">
        <v>52</v>
      </c>
      <c r="B235">
        <v>-2.61</v>
      </c>
      <c r="C235">
        <v>22.5</v>
      </c>
      <c r="D235">
        <v>-2.64</v>
      </c>
      <c r="E235">
        <v>21.95</v>
      </c>
      <c r="F235">
        <f>_10sept_0_10[[#This Row],[H_mag]]-40</f>
        <v>-42.61</v>
      </c>
      <c r="G235">
        <f>_10sept_0_10[[#This Row],[V_mag]]-40</f>
        <v>-42.64</v>
      </c>
      <c r="H235">
        <f>10^(_10sept_0_10[[#This Row],[H_mag_adj]]/20)*COS(RADIANS(_10sept_0_10[[#This Row],[H_phase]]))</f>
        <v>6.8409331409712204E-3</v>
      </c>
      <c r="I235">
        <f>10^(_10sept_0_10[[#This Row],[H_mag_adj]]/20)*SIN(RADIANS(_10sept_0_10[[#This Row],[H_phase]]))</f>
        <v>2.8336072862778557E-3</v>
      </c>
      <c r="J235">
        <f>10^(_10sept_0_10[[#This Row],[V_mag_adj]]/20)*COS(RADIANS(_10sept_0_10[[#This Row],[V_phase]]))</f>
        <v>6.8441385311115519E-3</v>
      </c>
      <c r="K235">
        <f>10^(_10sept_0_10[[#This Row],[V_mag_adj]]/20)*SIN(RADIANS(_10sept_0_10[[#This Row],[V_phase]]))</f>
        <v>2.758266312594973E-3</v>
      </c>
    </row>
    <row r="236" spans="1:11" x14ac:dyDescent="0.3">
      <c r="A236">
        <v>53</v>
      </c>
      <c r="B236">
        <v>-2.82</v>
      </c>
      <c r="C236">
        <v>7.57</v>
      </c>
      <c r="D236">
        <v>-2.84</v>
      </c>
      <c r="E236">
        <v>6.74</v>
      </c>
      <c r="F236">
        <f>_10sept_0_10[[#This Row],[H_mag]]-40</f>
        <v>-42.82</v>
      </c>
      <c r="G236">
        <f>_10sept_0_10[[#This Row],[V_mag]]-40</f>
        <v>-42.84</v>
      </c>
      <c r="H236">
        <f>10^(_10sept_0_10[[#This Row],[H_mag_adj]]/20)*COS(RADIANS(_10sept_0_10[[#This Row],[H_phase]]))</f>
        <v>7.1647061443874368E-3</v>
      </c>
      <c r="I236">
        <f>10^(_10sept_0_10[[#This Row],[H_mag_adj]]/20)*SIN(RADIANS(_10sept_0_10[[#This Row],[H_phase]]))</f>
        <v>9.5215795143916413E-4</v>
      </c>
      <c r="J236">
        <f>10^(_10sept_0_10[[#This Row],[V_mag_adj]]/20)*COS(RADIANS(_10sept_0_10[[#This Row],[V_phase]]))</f>
        <v>7.1612387364774193E-3</v>
      </c>
      <c r="K236">
        <f>10^(_10sept_0_10[[#This Row],[V_mag_adj]]/20)*SIN(RADIANS(_10sept_0_10[[#This Row],[V_phase]]))</f>
        <v>8.4632110485722157E-4</v>
      </c>
    </row>
    <row r="237" spans="1:11" x14ac:dyDescent="0.3">
      <c r="A237">
        <v>54</v>
      </c>
      <c r="B237">
        <v>-3.07</v>
      </c>
      <c r="C237">
        <v>-8.09</v>
      </c>
      <c r="D237">
        <v>-3.07</v>
      </c>
      <c r="E237">
        <v>-8.68</v>
      </c>
      <c r="F237">
        <f>_10sept_0_10[[#This Row],[H_mag]]-40</f>
        <v>-43.07</v>
      </c>
      <c r="G237">
        <f>_10sept_0_10[[#This Row],[V_mag]]-40</f>
        <v>-43.07</v>
      </c>
      <c r="H237">
        <f>10^(_10sept_0_10[[#This Row],[H_mag_adj]]/20)*COS(RADIANS(_10sept_0_10[[#This Row],[H_phase]]))</f>
        <v>6.952745836489329E-3</v>
      </c>
      <c r="I237">
        <f>10^(_10sept_0_10[[#This Row],[H_mag_adj]]/20)*SIN(RADIANS(_10sept_0_10[[#This Row],[H_phase]]))</f>
        <v>-9.8828423475933141E-4</v>
      </c>
      <c r="J237">
        <f>10^(_10sept_0_10[[#This Row],[V_mag_adj]]/20)*COS(RADIANS(_10sept_0_10[[#This Row],[V_phase]]))</f>
        <v>6.9422005941514233E-3</v>
      </c>
      <c r="K237">
        <f>10^(_10sept_0_10[[#This Row],[V_mag_adj]]/20)*SIN(RADIANS(_10sept_0_10[[#This Row],[V_phase]]))</f>
        <v>-1.0598260734937352E-3</v>
      </c>
    </row>
    <row r="238" spans="1:11" x14ac:dyDescent="0.3">
      <c r="A238">
        <v>55</v>
      </c>
      <c r="B238">
        <v>-3.33</v>
      </c>
      <c r="C238">
        <v>-23.39</v>
      </c>
      <c r="D238">
        <v>-3.33</v>
      </c>
      <c r="E238">
        <v>-24.14</v>
      </c>
      <c r="F238">
        <f>_10sept_0_10[[#This Row],[H_mag]]-40</f>
        <v>-43.33</v>
      </c>
      <c r="G238">
        <f>_10sept_0_10[[#This Row],[V_mag]]-40</f>
        <v>-43.33</v>
      </c>
      <c r="H238">
        <f>10^(_10sept_0_10[[#This Row],[H_mag_adj]]/20)*COS(RADIANS(_10sept_0_10[[#This Row],[H_phase]]))</f>
        <v>6.255461784768798E-3</v>
      </c>
      <c r="I238">
        <f>10^(_10sept_0_10[[#This Row],[H_mag_adj]]/20)*SIN(RADIANS(_10sept_0_10[[#This Row],[H_phase]]))</f>
        <v>-2.7056839027447439E-3</v>
      </c>
      <c r="J238">
        <f>10^(_10sept_0_10[[#This Row],[V_mag_adj]]/20)*COS(RADIANS(_10sept_0_10[[#This Row],[V_phase]]))</f>
        <v>6.2195095561511649E-3</v>
      </c>
      <c r="K238">
        <f>10^(_10sept_0_10[[#This Row],[V_mag_adj]]/20)*SIN(RADIANS(_10sept_0_10[[#This Row],[V_phase]]))</f>
        <v>-2.7873335651154496E-3</v>
      </c>
    </row>
    <row r="239" spans="1:11" x14ac:dyDescent="0.3">
      <c r="A239">
        <v>56</v>
      </c>
      <c r="B239">
        <v>-3.64</v>
      </c>
      <c r="C239">
        <v>-38.72</v>
      </c>
      <c r="D239">
        <v>-3.62</v>
      </c>
      <c r="E239">
        <v>-39.450000000000003</v>
      </c>
      <c r="F239">
        <f>_10sept_0_10[[#This Row],[H_mag]]-40</f>
        <v>-43.64</v>
      </c>
      <c r="G239">
        <f>_10sept_0_10[[#This Row],[V_mag]]-40</f>
        <v>-43.62</v>
      </c>
      <c r="H239">
        <f>10^(_10sept_0_10[[#This Row],[H_mag_adj]]/20)*COS(RADIANS(_10sept_0_10[[#This Row],[H_phase]]))</f>
        <v>5.1311260824181103E-3</v>
      </c>
      <c r="I239">
        <f>10^(_10sept_0_10[[#This Row],[H_mag_adj]]/20)*SIN(RADIANS(_10sept_0_10[[#This Row],[H_phase]]))</f>
        <v>-4.1137486833579713E-3</v>
      </c>
      <c r="J239">
        <f>10^(_10sept_0_10[[#This Row],[V_mag_adj]]/20)*COS(RADIANS(_10sept_0_10[[#This Row],[V_phase]]))</f>
        <v>5.0900048477614196E-3</v>
      </c>
      <c r="K239">
        <f>10^(_10sept_0_10[[#This Row],[V_mag_adj]]/20)*SIN(RADIANS(_10sept_0_10[[#This Row],[V_phase]]))</f>
        <v>-4.1884213096251878E-3</v>
      </c>
    </row>
    <row r="240" spans="1:11" x14ac:dyDescent="0.3">
      <c r="A240">
        <v>57</v>
      </c>
      <c r="B240">
        <v>-3.97</v>
      </c>
      <c r="C240">
        <v>-53.96</v>
      </c>
      <c r="D240">
        <v>-3.94</v>
      </c>
      <c r="E240">
        <v>-55.02</v>
      </c>
      <c r="F240">
        <f>_10sept_0_10[[#This Row],[H_mag]]-40</f>
        <v>-43.97</v>
      </c>
      <c r="G240">
        <f>_10sept_0_10[[#This Row],[V_mag]]-40</f>
        <v>-43.94</v>
      </c>
      <c r="H240">
        <f>10^(_10sept_0_10[[#This Row],[H_mag_adj]]/20)*COS(RADIANS(_10sept_0_10[[#This Row],[H_phase]]))</f>
        <v>3.7250807446090298E-3</v>
      </c>
      <c r="I240">
        <f>10^(_10sept_0_10[[#This Row],[H_mag_adj]]/20)*SIN(RADIANS(_10sept_0_10[[#This Row],[H_phase]]))</f>
        <v>-5.1196137753616953E-3</v>
      </c>
      <c r="J240">
        <f>10^(_10sept_0_10[[#This Row],[V_mag_adj]]/20)*COS(RADIANS(_10sept_0_10[[#This Row],[V_phase]]))</f>
        <v>3.6422916433848894E-3</v>
      </c>
      <c r="K240">
        <f>10^(_10sept_0_10[[#This Row],[V_mag_adj]]/20)*SIN(RADIANS(_10sept_0_10[[#This Row],[V_phase]]))</f>
        <v>-5.2055980330111004E-3</v>
      </c>
    </row>
    <row r="241" spans="1:11" x14ac:dyDescent="0.3">
      <c r="A241">
        <v>58</v>
      </c>
      <c r="B241">
        <v>-4.29</v>
      </c>
      <c r="C241">
        <v>-69.87</v>
      </c>
      <c r="D241">
        <v>-4.28</v>
      </c>
      <c r="E241">
        <v>-70.61</v>
      </c>
      <c r="F241">
        <f>_10sept_0_10[[#This Row],[H_mag]]-40</f>
        <v>-44.29</v>
      </c>
      <c r="G241">
        <f>_10sept_0_10[[#This Row],[V_mag]]-40</f>
        <v>-44.28</v>
      </c>
      <c r="H241">
        <f>10^(_10sept_0_10[[#This Row],[H_mag_adj]]/20)*COS(RADIANS(_10sept_0_10[[#This Row],[H_phase]]))</f>
        <v>2.1001459886234447E-3</v>
      </c>
      <c r="I241">
        <f>10^(_10sept_0_10[[#This Row],[H_mag_adj]]/20)*SIN(RADIANS(_10sept_0_10[[#This Row],[H_phase]]))</f>
        <v>-5.7296210565730837E-3</v>
      </c>
      <c r="J241">
        <f>10^(_10sept_0_10[[#This Row],[V_mag_adj]]/20)*COS(RADIANS(_10sept_0_10[[#This Row],[V_phase]]))</f>
        <v>2.0283061605843671E-3</v>
      </c>
      <c r="K241">
        <f>10^(_10sept_0_10[[#This Row],[V_mag_adj]]/20)*SIN(RADIANS(_10sept_0_10[[#This Row],[V_phase]]))</f>
        <v>-5.7628976998127896E-3</v>
      </c>
    </row>
    <row r="242" spans="1:11" x14ac:dyDescent="0.3">
      <c r="A242">
        <v>59</v>
      </c>
      <c r="B242">
        <v>-4.6399999999999997</v>
      </c>
      <c r="C242">
        <v>-85.55</v>
      </c>
      <c r="D242">
        <v>-4.62</v>
      </c>
      <c r="E242">
        <v>-85.86</v>
      </c>
      <c r="F242">
        <f>_10sept_0_10[[#This Row],[H_mag]]-40</f>
        <v>-44.64</v>
      </c>
      <c r="G242">
        <f>_10sept_0_10[[#This Row],[V_mag]]-40</f>
        <v>-44.62</v>
      </c>
      <c r="H242">
        <f>10^(_10sept_0_10[[#This Row],[H_mag_adj]]/20)*COS(RADIANS(_10sept_0_10[[#This Row],[H_phase]]))</f>
        <v>4.5477927661161739E-4</v>
      </c>
      <c r="I242">
        <f>10^(_10sept_0_10[[#This Row],[H_mag_adj]]/20)*SIN(RADIANS(_10sept_0_10[[#This Row],[H_phase]]))</f>
        <v>-5.8437120565229808E-3</v>
      </c>
      <c r="J242">
        <f>10^(_10sept_0_10[[#This Row],[V_mag_adj]]/20)*COS(RADIANS(_10sept_0_10[[#This Row],[V_phase]]))</f>
        <v>4.2413072300144186E-4</v>
      </c>
      <c r="K242">
        <f>10^(_10sept_0_10[[#This Row],[V_mag_adj]]/20)*SIN(RADIANS(_10sept_0_10[[#This Row],[V_phase]]))</f>
        <v>-5.8595637263700708E-3</v>
      </c>
    </row>
    <row r="243" spans="1:11" x14ac:dyDescent="0.3">
      <c r="A243">
        <v>60</v>
      </c>
      <c r="B243">
        <v>-4.97</v>
      </c>
      <c r="C243">
        <v>-100.85</v>
      </c>
      <c r="D243">
        <v>-4.9800000000000004</v>
      </c>
      <c r="E243">
        <v>-101.75</v>
      </c>
      <c r="F243">
        <f>_10sept_0_10[[#This Row],[H_mag]]-40</f>
        <v>-44.97</v>
      </c>
      <c r="G243">
        <f>_10sept_0_10[[#This Row],[V_mag]]-40</f>
        <v>-44.980000000000004</v>
      </c>
      <c r="H243">
        <f>10^(_10sept_0_10[[#This Row],[H_mag_adj]]/20)*COS(RADIANS(_10sept_0_10[[#This Row],[H_phase]]))</f>
        <v>-1.0622049945569862E-3</v>
      </c>
      <c r="I243">
        <f>10^(_10sept_0_10[[#This Row],[H_mag_adj]]/20)*SIN(RADIANS(_10sept_0_10[[#This Row],[H_phase]]))</f>
        <v>-5.5419938439878668E-3</v>
      </c>
      <c r="J243">
        <f>10^(_10sept_0_10[[#This Row],[V_mag_adj]]/20)*COS(RADIANS(_10sept_0_10[[#This Row],[V_phase]]))</f>
        <v>-1.1478015924094196E-3</v>
      </c>
      <c r="K243">
        <f>10^(_10sept_0_10[[#This Row],[V_mag_adj]]/20)*SIN(RADIANS(_10sept_0_10[[#This Row],[V_phase]]))</f>
        <v>-5.5182689505822438E-3</v>
      </c>
    </row>
    <row r="244" spans="1:11" x14ac:dyDescent="0.3">
      <c r="A244">
        <v>61</v>
      </c>
      <c r="B244">
        <v>-5.34</v>
      </c>
      <c r="C244">
        <v>-116.74</v>
      </c>
      <c r="D244">
        <v>-5.35</v>
      </c>
      <c r="E244">
        <v>-117.39</v>
      </c>
      <c r="F244">
        <f>_10sept_0_10[[#This Row],[H_mag]]-40</f>
        <v>-45.34</v>
      </c>
      <c r="G244">
        <f>_10sept_0_10[[#This Row],[V_mag]]-40</f>
        <v>-45.35</v>
      </c>
      <c r="H244">
        <f>10^(_10sept_0_10[[#This Row],[H_mag_adj]]/20)*COS(RADIANS(_10sept_0_10[[#This Row],[H_phase]]))</f>
        <v>-2.4330839518833204E-3</v>
      </c>
      <c r="I244">
        <f>10^(_10sept_0_10[[#This Row],[H_mag_adj]]/20)*SIN(RADIANS(_10sept_0_10[[#This Row],[H_phase]]))</f>
        <v>-4.8292469663003511E-3</v>
      </c>
      <c r="J244">
        <f>10^(_10sept_0_10[[#This Row],[V_mag_adj]]/20)*COS(RADIANS(_10sept_0_10[[#This Row],[V_phase]]))</f>
        <v>-2.4848498408370696E-3</v>
      </c>
      <c r="K244">
        <f>10^(_10sept_0_10[[#This Row],[V_mag_adj]]/20)*SIN(RADIANS(_10sept_0_10[[#This Row],[V_phase]]))</f>
        <v>-4.7958097760965913E-3</v>
      </c>
    </row>
    <row r="245" spans="1:11" x14ac:dyDescent="0.3">
      <c r="A245">
        <v>62</v>
      </c>
      <c r="B245">
        <v>-5.75</v>
      </c>
      <c r="C245">
        <v>-132.83000000000001</v>
      </c>
      <c r="D245">
        <v>-5.74</v>
      </c>
      <c r="E245">
        <v>-132.99</v>
      </c>
      <c r="F245">
        <f>_10sept_0_10[[#This Row],[H_mag]]-40</f>
        <v>-45.75</v>
      </c>
      <c r="G245">
        <f>_10sept_0_10[[#This Row],[V_mag]]-40</f>
        <v>-45.74</v>
      </c>
      <c r="H245">
        <f>10^(_10sept_0_10[[#This Row],[H_mag_adj]]/20)*COS(RADIANS(_10sept_0_10[[#This Row],[H_phase]]))</f>
        <v>-3.5066900514252402E-3</v>
      </c>
      <c r="I245">
        <f>10^(_10sept_0_10[[#This Row],[H_mag_adj]]/20)*SIN(RADIANS(_10sept_0_10[[#This Row],[H_phase]]))</f>
        <v>-3.7829056928799232E-3</v>
      </c>
      <c r="J245">
        <f>10^(_10sept_0_10[[#This Row],[V_mag_adj]]/20)*COS(RADIANS(_10sept_0_10[[#This Row],[V_phase]]))</f>
        <v>-3.521291934662336E-3</v>
      </c>
      <c r="K245">
        <f>10^(_10sept_0_10[[#This Row],[V_mag_adj]]/20)*SIN(RADIANS(_10sept_0_10[[#This Row],[V_phase]]))</f>
        <v>-3.7774448713511076E-3</v>
      </c>
    </row>
    <row r="246" spans="1:11" x14ac:dyDescent="0.3">
      <c r="A246">
        <v>63</v>
      </c>
      <c r="B246">
        <v>-6.18</v>
      </c>
      <c r="C246">
        <v>-148.29</v>
      </c>
      <c r="D246">
        <v>-6.17</v>
      </c>
      <c r="E246">
        <v>-148.47999999999999</v>
      </c>
      <c r="F246">
        <f>_10sept_0_10[[#This Row],[H_mag]]-40</f>
        <v>-46.18</v>
      </c>
      <c r="G246">
        <f>_10sept_0_10[[#This Row],[V_mag]]-40</f>
        <v>-46.17</v>
      </c>
      <c r="H246">
        <f>10^(_10sept_0_10[[#This Row],[H_mag_adj]]/20)*COS(RADIANS(_10sept_0_10[[#This Row],[H_phase]]))</f>
        <v>-4.1762484617877873E-3</v>
      </c>
      <c r="I246">
        <f>10^(_10sept_0_10[[#This Row],[H_mag_adj]]/20)*SIN(RADIANS(_10sept_0_10[[#This Row],[H_phase]]))</f>
        <v>-2.5803106542199583E-3</v>
      </c>
      <c r="J246">
        <f>10^(_10sept_0_10[[#This Row],[V_mag_adj]]/20)*COS(RADIANS(_10sept_0_10[[#This Row],[V_phase]]))</f>
        <v>-4.1896028007722954E-3</v>
      </c>
      <c r="K246">
        <f>10^(_10sept_0_10[[#This Row],[V_mag_adj]]/20)*SIN(RADIANS(_10sept_0_10[[#This Row],[V_phase]]))</f>
        <v>-2.5694039612739563E-3</v>
      </c>
    </row>
    <row r="247" spans="1:11" x14ac:dyDescent="0.3">
      <c r="A247">
        <v>64</v>
      </c>
      <c r="B247">
        <v>-6.64</v>
      </c>
      <c r="C247">
        <v>-164.17</v>
      </c>
      <c r="D247">
        <v>-6.65</v>
      </c>
      <c r="E247">
        <v>-164.22</v>
      </c>
      <c r="F247">
        <f>_10sept_0_10[[#This Row],[H_mag]]-40</f>
        <v>-46.64</v>
      </c>
      <c r="G247">
        <f>_10sept_0_10[[#This Row],[V_mag]]-40</f>
        <v>-46.65</v>
      </c>
      <c r="H247">
        <f>10^(_10sept_0_10[[#This Row],[H_mag_adj]]/20)*COS(RADIANS(_10sept_0_10[[#This Row],[H_phase]]))</f>
        <v>-4.4792887875498089E-3</v>
      </c>
      <c r="I247">
        <f>10^(_10sept_0_10[[#This Row],[H_mag_adj]]/20)*SIN(RADIANS(_10sept_0_10[[#This Row],[H_phase]]))</f>
        <v>-1.2700444897433697E-3</v>
      </c>
      <c r="J247">
        <f>10^(_10sept_0_10[[#This Row],[V_mag_adj]]/20)*COS(RADIANS(_10sept_0_10[[#This Row],[V_phase]]))</f>
        <v>-4.4752401270731264E-3</v>
      </c>
      <c r="K247">
        <f>10^(_10sept_0_10[[#This Row],[V_mag_adj]]/20)*SIN(RADIANS(_10sept_0_10[[#This Row],[V_phase]]))</f>
        <v>-1.2646782366691858E-3</v>
      </c>
    </row>
    <row r="248" spans="1:11" x14ac:dyDescent="0.3">
      <c r="A248">
        <v>65</v>
      </c>
      <c r="B248">
        <v>-7.1</v>
      </c>
      <c r="C248">
        <v>179.17</v>
      </c>
      <c r="D248">
        <v>-7.15</v>
      </c>
      <c r="E248">
        <v>178.94</v>
      </c>
      <c r="F248">
        <f>_10sept_0_10[[#This Row],[H_mag]]-40</f>
        <v>-47.1</v>
      </c>
      <c r="G248">
        <f>_10sept_0_10[[#This Row],[V_mag]]-40</f>
        <v>-47.15</v>
      </c>
      <c r="H248">
        <f>10^(_10sept_0_10[[#This Row],[H_mag_adj]]/20)*COS(RADIANS(_10sept_0_10[[#This Row],[H_phase]]))</f>
        <v>-4.4152411617670567E-3</v>
      </c>
      <c r="I248">
        <f>10^(_10sept_0_10[[#This Row],[H_mag_adj]]/20)*SIN(RADIANS(_10sept_0_10[[#This Row],[H_phase]]))</f>
        <v>6.3964685712620718E-5</v>
      </c>
      <c r="J248">
        <f>10^(_10sept_0_10[[#This Row],[V_mag_adj]]/20)*COS(RADIANS(_10sept_0_10[[#This Row],[V_phase]]))</f>
        <v>-4.3896073379091904E-3</v>
      </c>
      <c r="K248">
        <f>10^(_10sept_0_10[[#This Row],[V_mag_adj]]/20)*SIN(RADIANS(_10sept_0_10[[#This Row],[V_phase]]))</f>
        <v>8.1219153425301444E-5</v>
      </c>
    </row>
    <row r="249" spans="1:11" x14ac:dyDescent="0.3">
      <c r="A249">
        <v>66</v>
      </c>
      <c r="B249">
        <v>-7.51</v>
      </c>
      <c r="C249">
        <v>162.63</v>
      </c>
      <c r="D249">
        <v>-7.57</v>
      </c>
      <c r="E249">
        <v>162.12</v>
      </c>
      <c r="F249">
        <f>_10sept_0_10[[#This Row],[H_mag]]-40</f>
        <v>-47.51</v>
      </c>
      <c r="G249">
        <f>_10sept_0_10[[#This Row],[V_mag]]-40</f>
        <v>-47.57</v>
      </c>
      <c r="H249">
        <f>10^(_10sept_0_10[[#This Row],[H_mag_adj]]/20)*COS(RADIANS(_10sept_0_10[[#This Row],[H_phase]]))</f>
        <v>-4.0200269371237166E-3</v>
      </c>
      <c r="I249">
        <f>10^(_10sept_0_10[[#This Row],[H_mag_adj]]/20)*SIN(RADIANS(_10sept_0_10[[#This Row],[H_phase]]))</f>
        <v>1.2574888602692967E-3</v>
      </c>
      <c r="J249">
        <f>10^(_10sept_0_10[[#This Row],[V_mag_adj]]/20)*COS(RADIANS(_10sept_0_10[[#This Row],[V_phase]]))</f>
        <v>-3.9810791744443168E-3</v>
      </c>
      <c r="K249">
        <f>10^(_10sept_0_10[[#This Row],[V_mag_adj]]/20)*SIN(RADIANS(_10sept_0_10[[#This Row],[V_phase]]))</f>
        <v>1.284319077586375E-3</v>
      </c>
    </row>
    <row r="250" spans="1:11" x14ac:dyDescent="0.3">
      <c r="A250">
        <v>67</v>
      </c>
      <c r="B250">
        <v>-7.85</v>
      </c>
      <c r="C250">
        <v>145.88</v>
      </c>
      <c r="D250">
        <v>-7.95</v>
      </c>
      <c r="E250">
        <v>145.22999999999999</v>
      </c>
      <c r="F250">
        <f>_10sept_0_10[[#This Row],[H_mag]]-40</f>
        <v>-47.85</v>
      </c>
      <c r="G250">
        <f>_10sept_0_10[[#This Row],[V_mag]]-40</f>
        <v>-47.95</v>
      </c>
      <c r="H250">
        <f>10^(_10sept_0_10[[#This Row],[H_mag_adj]]/20)*COS(RADIANS(_10sept_0_10[[#This Row],[H_phase]]))</f>
        <v>-3.3531988151453548E-3</v>
      </c>
      <c r="I250">
        <f>10^(_10sept_0_10[[#This Row],[H_mag_adj]]/20)*SIN(RADIANS(_10sept_0_10[[#This Row],[H_phase]]))</f>
        <v>2.2719937143625955E-3</v>
      </c>
      <c r="J250">
        <f>10^(_10sept_0_10[[#This Row],[V_mag_adj]]/20)*COS(RADIANS(_10sept_0_10[[#This Row],[V_phase]]))</f>
        <v>-3.2891223971093495E-3</v>
      </c>
      <c r="K250">
        <f>10^(_10sept_0_10[[#This Row],[V_mag_adj]]/20)*SIN(RADIANS(_10sept_0_10[[#This Row],[V_phase]]))</f>
        <v>2.2834464661414893E-3</v>
      </c>
    </row>
    <row r="251" spans="1:11" x14ac:dyDescent="0.3">
      <c r="A251">
        <v>68</v>
      </c>
      <c r="B251">
        <v>-8.17</v>
      </c>
      <c r="C251">
        <v>129.69</v>
      </c>
      <c r="D251">
        <v>-8.25</v>
      </c>
      <c r="E251">
        <v>129.07</v>
      </c>
      <c r="F251">
        <f>_10sept_0_10[[#This Row],[H_mag]]-40</f>
        <v>-48.17</v>
      </c>
      <c r="G251">
        <f>_10sept_0_10[[#This Row],[V_mag]]-40</f>
        <v>-48.25</v>
      </c>
      <c r="H251">
        <f>10^(_10sept_0_10[[#This Row],[H_mag_adj]]/20)*COS(RADIANS(_10sept_0_10[[#This Row],[H_phase]]))</f>
        <v>-2.4931689593329929E-3</v>
      </c>
      <c r="I251">
        <f>10^(_10sept_0_10[[#This Row],[H_mag_adj]]/20)*SIN(RADIANS(_10sept_0_10[[#This Row],[H_phase]]))</f>
        <v>3.0041032069806337E-3</v>
      </c>
      <c r="J251">
        <f>10^(_10sept_0_10[[#This Row],[V_mag_adj]]/20)*COS(RADIANS(_10sept_0_10[[#This Row],[V_phase]]))</f>
        <v>-2.4379579541654551E-3</v>
      </c>
      <c r="K251">
        <f>10^(_10sept_0_10[[#This Row],[V_mag_adj]]/20)*SIN(RADIANS(_10sept_0_10[[#This Row],[V_phase]]))</f>
        <v>3.003117975482431E-3</v>
      </c>
    </row>
    <row r="252" spans="1:11" x14ac:dyDescent="0.3">
      <c r="A252">
        <v>69</v>
      </c>
      <c r="B252">
        <v>-8.44</v>
      </c>
      <c r="C252">
        <v>113.71</v>
      </c>
      <c r="D252">
        <v>-8.5399999999999991</v>
      </c>
      <c r="E252">
        <v>112.44</v>
      </c>
      <c r="F252">
        <f>_10sept_0_10[[#This Row],[H_mag]]-40</f>
        <v>-48.44</v>
      </c>
      <c r="G252">
        <f>_10sept_0_10[[#This Row],[V_mag]]-40</f>
        <v>-48.54</v>
      </c>
      <c r="H252">
        <f>10^(_10sept_0_10[[#This Row],[H_mag_adj]]/20)*COS(RADIANS(_10sept_0_10[[#This Row],[H_phase]]))</f>
        <v>-1.5217463334914819E-3</v>
      </c>
      <c r="I252">
        <f>10^(_10sept_0_10[[#This Row],[H_mag_adj]]/20)*SIN(RADIANS(_10sept_0_10[[#This Row],[H_phase]]))</f>
        <v>3.4649916434589972E-3</v>
      </c>
      <c r="J252">
        <f>10^(_10sept_0_10[[#This Row],[V_mag_adj]]/20)*COS(RADIANS(_10sept_0_10[[#This Row],[V_phase]]))</f>
        <v>-1.4280389941867091E-3</v>
      </c>
      <c r="K252">
        <f>10^(_10sept_0_10[[#This Row],[V_mag_adj]]/20)*SIN(RADIANS(_10sept_0_10[[#This Row],[V_phase]]))</f>
        <v>3.4578284886339255E-3</v>
      </c>
    </row>
    <row r="253" spans="1:11" x14ac:dyDescent="0.3">
      <c r="A253">
        <v>70</v>
      </c>
      <c r="B253">
        <v>-8.75</v>
      </c>
      <c r="C253">
        <v>97.95</v>
      </c>
      <c r="D253">
        <v>-8.81</v>
      </c>
      <c r="E253">
        <v>97.01</v>
      </c>
      <c r="F253">
        <f>_10sept_0_10[[#This Row],[H_mag]]-40</f>
        <v>-48.75</v>
      </c>
      <c r="G253">
        <f>_10sept_0_10[[#This Row],[V_mag]]-40</f>
        <v>-48.81</v>
      </c>
      <c r="H253">
        <f>10^(_10sept_0_10[[#This Row],[H_mag_adj]]/20)*COS(RADIANS(_10sept_0_10[[#This Row],[H_phase]]))</f>
        <v>-5.0506823144318277E-4</v>
      </c>
      <c r="I253">
        <f>10^(_10sept_0_10[[#This Row],[H_mag_adj]]/20)*SIN(RADIANS(_10sept_0_10[[#This Row],[H_phase]]))</f>
        <v>3.6166449097499295E-3</v>
      </c>
      <c r="J253">
        <f>10^(_10sept_0_10[[#This Row],[V_mag_adj]]/20)*COS(RADIANS(_10sept_0_10[[#This Row],[V_phase]]))</f>
        <v>-4.4259994650936016E-4</v>
      </c>
      <c r="K253">
        <f>10^(_10sept_0_10[[#This Row],[V_mag_adj]]/20)*SIN(RADIANS(_10sept_0_10[[#This Row],[V_phase]]))</f>
        <v>3.5994935212154875E-3</v>
      </c>
    </row>
    <row r="254" spans="1:11" x14ac:dyDescent="0.3">
      <c r="A254">
        <v>71</v>
      </c>
      <c r="B254">
        <v>-9.0399999999999991</v>
      </c>
      <c r="C254">
        <v>82.46</v>
      </c>
      <c r="D254">
        <v>-9.1199999999999992</v>
      </c>
      <c r="E254">
        <v>81.33</v>
      </c>
      <c r="F254">
        <f>_10sept_0_10[[#This Row],[H_mag]]-40</f>
        <v>-49.04</v>
      </c>
      <c r="G254">
        <f>_10sept_0_10[[#This Row],[V_mag]]-40</f>
        <v>-49.12</v>
      </c>
      <c r="H254">
        <f>10^(_10sept_0_10[[#This Row],[H_mag_adj]]/20)*COS(RADIANS(_10sept_0_10[[#This Row],[H_phase]]))</f>
        <v>4.6344101995547958E-4</v>
      </c>
      <c r="I254">
        <f>10^(_10sept_0_10[[#This Row],[H_mag_adj]]/20)*SIN(RADIANS(_10sept_0_10[[#This Row],[H_phase]]))</f>
        <v>3.5012936985423047E-3</v>
      </c>
      <c r="J254">
        <f>10^(_10sept_0_10[[#This Row],[V_mag_adj]]/20)*COS(RADIANS(_10sept_0_10[[#This Row],[V_phase]]))</f>
        <v>5.2751863172639281E-4</v>
      </c>
      <c r="K254">
        <f>10^(_10sept_0_10[[#This Row],[V_mag_adj]]/20)*SIN(RADIANS(_10sept_0_10[[#This Row],[V_phase]]))</f>
        <v>3.4594632655705411E-3</v>
      </c>
    </row>
    <row r="255" spans="1:11" x14ac:dyDescent="0.3">
      <c r="A255">
        <v>72</v>
      </c>
      <c r="B255">
        <v>-9.3800000000000008</v>
      </c>
      <c r="C255">
        <v>67.39</v>
      </c>
      <c r="D255">
        <v>-9.43</v>
      </c>
      <c r="E255">
        <v>66.12</v>
      </c>
      <c r="F255">
        <f>_10sept_0_10[[#This Row],[H_mag]]-40</f>
        <v>-49.38</v>
      </c>
      <c r="G255">
        <f>_10sept_0_10[[#This Row],[V_mag]]-40</f>
        <v>-49.43</v>
      </c>
      <c r="H255">
        <f>10^(_10sept_0_10[[#This Row],[H_mag_adj]]/20)*COS(RADIANS(_10sept_0_10[[#This Row],[H_phase]]))</f>
        <v>1.3057112574247417E-3</v>
      </c>
      <c r="I255">
        <f>10^(_10sept_0_10[[#This Row],[H_mag_adj]]/20)*SIN(RADIANS(_10sept_0_10[[#This Row],[H_phase]]))</f>
        <v>3.1352273746006348E-3</v>
      </c>
      <c r="J255">
        <f>10^(_10sept_0_10[[#This Row],[V_mag_adj]]/20)*COS(RADIANS(_10sept_0_10[[#This Row],[V_phase]]))</f>
        <v>1.3669875667750269E-3</v>
      </c>
      <c r="K255">
        <f>10^(_10sept_0_10[[#This Row],[V_mag_adj]]/20)*SIN(RADIANS(_10sept_0_10[[#This Row],[V_phase]]))</f>
        <v>3.0876921588614019E-3</v>
      </c>
    </row>
    <row r="256" spans="1:11" x14ac:dyDescent="0.3">
      <c r="A256">
        <v>73</v>
      </c>
      <c r="B256">
        <v>-9.7799999999999994</v>
      </c>
      <c r="C256">
        <v>51.88</v>
      </c>
      <c r="D256">
        <v>-9.81</v>
      </c>
      <c r="E256">
        <v>50.02</v>
      </c>
      <c r="F256">
        <f>_10sept_0_10[[#This Row],[H_mag]]-40</f>
        <v>-49.78</v>
      </c>
      <c r="G256">
        <f>_10sept_0_10[[#This Row],[V_mag]]-40</f>
        <v>-49.81</v>
      </c>
      <c r="H256">
        <f>10^(_10sept_0_10[[#This Row],[H_mag_adj]]/20)*COS(RADIANS(_10sept_0_10[[#This Row],[H_phase]]))</f>
        <v>2.0021826098403097E-3</v>
      </c>
      <c r="I256">
        <f>10^(_10sept_0_10[[#This Row],[H_mag_adj]]/20)*SIN(RADIANS(_10sept_0_10[[#This Row],[H_phase]]))</f>
        <v>2.5516433009112514E-3</v>
      </c>
      <c r="J256">
        <f>10^(_10sept_0_10[[#This Row],[V_mag_adj]]/20)*COS(RADIANS(_10sept_0_10[[#This Row],[V_phase]]))</f>
        <v>2.0767621787844688E-3</v>
      </c>
      <c r="K256">
        <f>10^(_10sept_0_10[[#This Row],[V_mag_adj]]/20)*SIN(RADIANS(_10sept_0_10[[#This Row],[V_phase]]))</f>
        <v>2.4767440410705293E-3</v>
      </c>
    </row>
    <row r="257" spans="1:11" x14ac:dyDescent="0.3">
      <c r="A257">
        <v>74</v>
      </c>
      <c r="B257">
        <v>-10.220000000000001</v>
      </c>
      <c r="C257">
        <v>35.74</v>
      </c>
      <c r="D257">
        <v>-10.16</v>
      </c>
      <c r="E257">
        <v>34.479999999999997</v>
      </c>
      <c r="F257">
        <f>_10sept_0_10[[#This Row],[H_mag]]-40</f>
        <v>-50.22</v>
      </c>
      <c r="G257">
        <f>_10sept_0_10[[#This Row],[V_mag]]-40</f>
        <v>-50.16</v>
      </c>
      <c r="H257">
        <f>10^(_10sept_0_10[[#This Row],[H_mag_adj]]/20)*COS(RADIANS(_10sept_0_10[[#This Row],[H_phase]]))</f>
        <v>2.5025494789692685E-3</v>
      </c>
      <c r="I257">
        <f>10^(_10sept_0_10[[#This Row],[H_mag_adj]]/20)*SIN(RADIANS(_10sept_0_10[[#This Row],[H_phase]]))</f>
        <v>1.800914779181248E-3</v>
      </c>
      <c r="J257">
        <f>10^(_10sept_0_10[[#This Row],[V_mag_adj]]/20)*COS(RADIANS(_10sept_0_10[[#This Row],[V_phase]]))</f>
        <v>2.5591625168479362E-3</v>
      </c>
      <c r="K257">
        <f>10^(_10sept_0_10[[#This Row],[V_mag_adj]]/20)*SIN(RADIANS(_10sept_0_10[[#This Row],[V_phase]]))</f>
        <v>1.7575487044745681E-3</v>
      </c>
    </row>
    <row r="258" spans="1:11" x14ac:dyDescent="0.3">
      <c r="A258">
        <v>75</v>
      </c>
      <c r="B258">
        <v>-10.63</v>
      </c>
      <c r="C258">
        <v>19.82</v>
      </c>
      <c r="D258">
        <v>-10.61</v>
      </c>
      <c r="E258">
        <v>17.52</v>
      </c>
      <c r="F258">
        <f>_10sept_0_10[[#This Row],[H_mag]]-40</f>
        <v>-50.63</v>
      </c>
      <c r="G258">
        <f>_10sept_0_10[[#This Row],[V_mag]]-40</f>
        <v>-50.61</v>
      </c>
      <c r="H258">
        <f>10^(_10sept_0_10[[#This Row],[H_mag_adj]]/20)*COS(RADIANS(_10sept_0_10[[#This Row],[H_phase]]))</f>
        <v>2.7668141214791447E-3</v>
      </c>
      <c r="I258">
        <f>10^(_10sept_0_10[[#This Row],[H_mag_adj]]/20)*SIN(RADIANS(_10sept_0_10[[#This Row],[H_phase]]))</f>
        <v>9.9720549784911841E-4</v>
      </c>
      <c r="J258">
        <f>10^(_10sept_0_10[[#This Row],[V_mag_adj]]/20)*COS(RADIANS(_10sept_0_10[[#This Row],[V_phase]]))</f>
        <v>2.8110700884512387E-3</v>
      </c>
      <c r="K258">
        <f>10^(_10sept_0_10[[#This Row],[V_mag_adj]]/20)*SIN(RADIANS(_10sept_0_10[[#This Row],[V_phase]]))</f>
        <v>8.8740591088732246E-4</v>
      </c>
    </row>
    <row r="259" spans="1:11" x14ac:dyDescent="0.3">
      <c r="A259">
        <v>76</v>
      </c>
      <c r="B259">
        <v>-11.1</v>
      </c>
      <c r="C259">
        <v>2.98</v>
      </c>
      <c r="D259">
        <v>-10.96</v>
      </c>
      <c r="E259">
        <v>2.1</v>
      </c>
      <c r="F259">
        <f>_10sept_0_10[[#This Row],[H_mag]]-40</f>
        <v>-51.1</v>
      </c>
      <c r="G259">
        <f>_10sept_0_10[[#This Row],[V_mag]]-40</f>
        <v>-50.96</v>
      </c>
      <c r="H259">
        <f>10^(_10sept_0_10[[#This Row],[H_mag_adj]]/20)*COS(RADIANS(_10sept_0_10[[#This Row],[H_phase]]))</f>
        <v>2.7823536156880609E-3</v>
      </c>
      <c r="I259">
        <f>10^(_10sept_0_10[[#This Row],[H_mag_adj]]/20)*SIN(RADIANS(_10sept_0_10[[#This Row],[H_phase]]))</f>
        <v>1.4484309978204612E-4</v>
      </c>
      <c r="J259">
        <f>10^(_10sept_0_10[[#This Row],[V_mag_adj]]/20)*COS(RADIANS(_10sept_0_10[[#This Row],[V_phase]]))</f>
        <v>2.8294904153199352E-3</v>
      </c>
      <c r="K259">
        <f>10^(_10sept_0_10[[#This Row],[V_mag_adj]]/20)*SIN(RADIANS(_10sept_0_10[[#This Row],[V_phase]]))</f>
        <v>1.0375270352814738E-4</v>
      </c>
    </row>
    <row r="260" spans="1:11" x14ac:dyDescent="0.3">
      <c r="A260">
        <v>77</v>
      </c>
      <c r="B260">
        <v>-11.51</v>
      </c>
      <c r="C260">
        <v>-13.76</v>
      </c>
      <c r="D260">
        <v>-11.37</v>
      </c>
      <c r="E260">
        <v>-15.11</v>
      </c>
      <c r="F260">
        <f>_10sept_0_10[[#This Row],[H_mag]]-40</f>
        <v>-51.51</v>
      </c>
      <c r="G260">
        <f>_10sept_0_10[[#This Row],[V_mag]]-40</f>
        <v>-51.37</v>
      </c>
      <c r="H260">
        <f>10^(_10sept_0_10[[#This Row],[H_mag_adj]]/20)*COS(RADIANS(_10sept_0_10[[#This Row],[H_phase]]))</f>
        <v>2.5813901232213288E-3</v>
      </c>
      <c r="I260">
        <f>10^(_10sept_0_10[[#This Row],[H_mag_adj]]/20)*SIN(RADIANS(_10sept_0_10[[#This Row],[H_phase]]))</f>
        <v>-6.3213967947359782E-4</v>
      </c>
      <c r="J260">
        <f>10^(_10sept_0_10[[#This Row],[V_mag_adj]]/20)*COS(RADIANS(_10sept_0_10[[#This Row],[V_phase]]))</f>
        <v>2.6074711251887206E-3</v>
      </c>
      <c r="K260">
        <f>10^(_10sept_0_10[[#This Row],[V_mag_adj]]/20)*SIN(RADIANS(_10sept_0_10[[#This Row],[V_phase]]))</f>
        <v>-7.0403794915668632E-4</v>
      </c>
    </row>
    <row r="261" spans="1:11" x14ac:dyDescent="0.3">
      <c r="A261">
        <v>78</v>
      </c>
      <c r="B261">
        <v>-11.93</v>
      </c>
      <c r="C261">
        <v>-30.33</v>
      </c>
      <c r="D261">
        <v>-11.81</v>
      </c>
      <c r="E261">
        <v>-31.57</v>
      </c>
      <c r="F261">
        <f>_10sept_0_10[[#This Row],[H_mag]]-40</f>
        <v>-51.93</v>
      </c>
      <c r="G261">
        <f>_10sept_0_10[[#This Row],[V_mag]]-40</f>
        <v>-51.81</v>
      </c>
      <c r="H261">
        <f>10^(_10sept_0_10[[#This Row],[H_mag_adj]]/20)*COS(RADIANS(_10sept_0_10[[#This Row],[H_phase]]))</f>
        <v>2.1856310249690337E-3</v>
      </c>
      <c r="I261">
        <f>10^(_10sept_0_10[[#This Row],[H_mag_adj]]/20)*SIN(RADIANS(_10sept_0_10[[#This Row],[H_phase]]))</f>
        <v>-1.2787152883047984E-3</v>
      </c>
      <c r="J261">
        <f>10^(_10sept_0_10[[#This Row],[V_mag_adj]]/20)*COS(RADIANS(_10sept_0_10[[#This Row],[V_phase]]))</f>
        <v>2.1874603719883863E-3</v>
      </c>
      <c r="K261">
        <f>10^(_10sept_0_10[[#This Row],[V_mag_adj]]/20)*SIN(RADIANS(_10sept_0_10[[#This Row],[V_phase]]))</f>
        <v>-1.3441562682306098E-3</v>
      </c>
    </row>
    <row r="262" spans="1:11" x14ac:dyDescent="0.3">
      <c r="A262">
        <v>79</v>
      </c>
      <c r="B262">
        <v>-12.44</v>
      </c>
      <c r="C262">
        <v>-47.79</v>
      </c>
      <c r="D262">
        <v>-12.22</v>
      </c>
      <c r="E262">
        <v>-48.22</v>
      </c>
      <c r="F262">
        <f>_10sept_0_10[[#This Row],[H_mag]]-40</f>
        <v>-52.44</v>
      </c>
      <c r="G262">
        <f>_10sept_0_10[[#This Row],[V_mag]]-40</f>
        <v>-52.22</v>
      </c>
      <c r="H262">
        <f>10^(_10sept_0_10[[#This Row],[H_mag_adj]]/20)*COS(RADIANS(_10sept_0_10[[#This Row],[H_phase]]))</f>
        <v>1.6042507092855272E-3</v>
      </c>
      <c r="I262">
        <f>10^(_10sept_0_10[[#This Row],[H_mag_adj]]/20)*SIN(RADIANS(_10sept_0_10[[#This Row],[H_phase]]))</f>
        <v>-1.7686216058174667E-3</v>
      </c>
      <c r="J262">
        <f>10^(_10sept_0_10[[#This Row],[V_mag_adj]]/20)*COS(RADIANS(_10sept_0_10[[#This Row],[V_phase]]))</f>
        <v>1.6317427771862104E-3</v>
      </c>
      <c r="K262">
        <f>10^(_10sept_0_10[[#This Row],[V_mag_adj]]/20)*SIN(RADIANS(_10sept_0_10[[#This Row],[V_phase]]))</f>
        <v>-1.8262875654331469E-3</v>
      </c>
    </row>
    <row r="263" spans="1:11" x14ac:dyDescent="0.3">
      <c r="A263">
        <v>80</v>
      </c>
      <c r="B263">
        <v>-12.88</v>
      </c>
      <c r="C263">
        <v>-64.739999999999995</v>
      </c>
      <c r="D263">
        <v>-12.72</v>
      </c>
      <c r="E263">
        <v>-65.489999999999995</v>
      </c>
      <c r="F263">
        <f>_10sept_0_10[[#This Row],[H_mag]]-40</f>
        <v>-52.88</v>
      </c>
      <c r="G263">
        <f>_10sept_0_10[[#This Row],[V_mag]]-40</f>
        <v>-52.72</v>
      </c>
      <c r="H263">
        <f>10^(_10sept_0_10[[#This Row],[H_mag_adj]]/20)*COS(RADIANS(_10sept_0_10[[#This Row],[H_phase]]))</f>
        <v>9.6861168938052952E-4</v>
      </c>
      <c r="I263">
        <f>10^(_10sept_0_10[[#This Row],[H_mag_adj]]/20)*SIN(RADIANS(_10sept_0_10[[#This Row],[H_phase]]))</f>
        <v>-2.052821921407932E-3</v>
      </c>
      <c r="J263">
        <f>10^(_10sept_0_10[[#This Row],[V_mag_adj]]/20)*COS(RADIANS(_10sept_0_10[[#This Row],[V_phase]]))</f>
        <v>9.5916482843790983E-4</v>
      </c>
      <c r="K263">
        <f>10^(_10sept_0_10[[#This Row],[V_mag_adj]]/20)*SIN(RADIANS(_10sept_0_10[[#This Row],[V_phase]]))</f>
        <v>-2.1037220410162027E-3</v>
      </c>
    </row>
    <row r="264" spans="1:11" x14ac:dyDescent="0.3">
      <c r="A264">
        <v>81</v>
      </c>
      <c r="B264">
        <v>-13.31</v>
      </c>
      <c r="C264">
        <v>-83.08</v>
      </c>
      <c r="D264">
        <v>-13.16</v>
      </c>
      <c r="E264">
        <v>-83.39</v>
      </c>
      <c r="F264">
        <f>_10sept_0_10[[#This Row],[H_mag]]-40</f>
        <v>-53.31</v>
      </c>
      <c r="G264">
        <f>_10sept_0_10[[#This Row],[V_mag]]-40</f>
        <v>-53.16</v>
      </c>
      <c r="H264">
        <f>10^(_10sept_0_10[[#This Row],[H_mag_adj]]/20)*COS(RADIANS(_10sept_0_10[[#This Row],[H_phase]]))</f>
        <v>2.6027179282428427E-4</v>
      </c>
      <c r="I264">
        <f>10^(_10sept_0_10[[#This Row],[H_mag_adj]]/20)*SIN(RADIANS(_10sept_0_10[[#This Row],[H_phase]]))</f>
        <v>-2.144493505936288E-3</v>
      </c>
      <c r="J264">
        <f>10^(_10sept_0_10[[#This Row],[V_mag_adj]]/20)*COS(RADIANS(_10sept_0_10[[#This Row],[V_phase]]))</f>
        <v>2.5299680382387456E-4</v>
      </c>
      <c r="K264">
        <f>10^(_10sept_0_10[[#This Row],[V_mag_adj]]/20)*SIN(RADIANS(_10sept_0_10[[#This Row],[V_phase]]))</f>
        <v>-2.1832500172111811E-3</v>
      </c>
    </row>
    <row r="265" spans="1:11" x14ac:dyDescent="0.3">
      <c r="A265">
        <v>82</v>
      </c>
      <c r="B265">
        <v>-13.67</v>
      </c>
      <c r="C265">
        <v>-102.38</v>
      </c>
      <c r="D265">
        <v>-13.47</v>
      </c>
      <c r="E265">
        <v>-101.91</v>
      </c>
      <c r="F265">
        <f>_10sept_0_10[[#This Row],[H_mag]]-40</f>
        <v>-53.67</v>
      </c>
      <c r="G265">
        <f>_10sept_0_10[[#This Row],[V_mag]]-40</f>
        <v>-53.47</v>
      </c>
      <c r="H265">
        <f>10^(_10sept_0_10[[#This Row],[H_mag_adj]]/20)*COS(RADIANS(_10sept_0_10[[#This Row],[H_phase]]))</f>
        <v>-4.4433796269120046E-4</v>
      </c>
      <c r="I265">
        <f>10^(_10sept_0_10[[#This Row],[H_mag_adj]]/20)*SIN(RADIANS(_10sept_0_10[[#This Row],[H_phase]]))</f>
        <v>-2.0243339750545854E-3</v>
      </c>
      <c r="J265">
        <f>10^(_10sept_0_10[[#This Row],[V_mag_adj]]/20)*COS(RADIANS(_10sept_0_10[[#This Row],[V_phase]]))</f>
        <v>-4.3768031176641604E-4</v>
      </c>
      <c r="K265">
        <f>10^(_10sept_0_10[[#This Row],[V_mag_adj]]/20)*SIN(RADIANS(_10sept_0_10[[#This Row],[V_phase]]))</f>
        <v>-2.0751468607365917E-3</v>
      </c>
    </row>
    <row r="266" spans="1:11" x14ac:dyDescent="0.3">
      <c r="A266">
        <v>83</v>
      </c>
      <c r="B266">
        <v>-13.76</v>
      </c>
      <c r="C266">
        <v>-120.45</v>
      </c>
      <c r="D266">
        <v>-13.7</v>
      </c>
      <c r="E266">
        <v>-119.76</v>
      </c>
      <c r="F266">
        <f>_10sept_0_10[[#This Row],[H_mag]]-40</f>
        <v>-53.76</v>
      </c>
      <c r="G266">
        <f>_10sept_0_10[[#This Row],[V_mag]]-40</f>
        <v>-53.7</v>
      </c>
      <c r="H266">
        <f>10^(_10sept_0_10[[#This Row],[H_mag_adj]]/20)*COS(RADIANS(_10sept_0_10[[#This Row],[H_phase]]))</f>
        <v>-1.0395008021035945E-3</v>
      </c>
      <c r="I266">
        <f>10^(_10sept_0_10[[#This Row],[H_mag_adj]]/20)*SIN(RADIANS(_10sept_0_10[[#This Row],[H_phase]]))</f>
        <v>-1.7682489548336874E-3</v>
      </c>
      <c r="J266">
        <f>10^(_10sept_0_10[[#This Row],[V_mag_adj]]/20)*COS(RADIANS(_10sept_0_10[[#This Row],[V_phase]]))</f>
        <v>-1.0251886696304672E-3</v>
      </c>
      <c r="K266">
        <f>10^(_10sept_0_10[[#This Row],[V_mag_adj]]/20)*SIN(RADIANS(_10sept_0_10[[#This Row],[V_phase]]))</f>
        <v>-1.792981700876289E-3</v>
      </c>
    </row>
    <row r="267" spans="1:11" x14ac:dyDescent="0.3">
      <c r="A267">
        <v>84</v>
      </c>
      <c r="B267">
        <v>-13.87</v>
      </c>
      <c r="C267">
        <v>-136.44</v>
      </c>
      <c r="D267">
        <v>-13.85</v>
      </c>
      <c r="E267">
        <v>-135.22999999999999</v>
      </c>
      <c r="F267">
        <f>_10sept_0_10[[#This Row],[H_mag]]-40</f>
        <v>-53.87</v>
      </c>
      <c r="G267">
        <f>_10sept_0_10[[#This Row],[V_mag]]-40</f>
        <v>-53.85</v>
      </c>
      <c r="H267">
        <f>10^(_10sept_0_10[[#This Row],[H_mag_adj]]/20)*COS(RADIANS(_10sept_0_10[[#This Row],[H_phase]]))</f>
        <v>-1.4676759323088205E-3</v>
      </c>
      <c r="I267">
        <f>10^(_10sept_0_10[[#This Row],[H_mag_adj]]/20)*SIN(RADIANS(_10sept_0_10[[#This Row],[H_phase]]))</f>
        <v>-1.3956963808749753E-3</v>
      </c>
      <c r="J267">
        <f>10^(_10sept_0_10[[#This Row],[V_mag_adj]]/20)*COS(RADIANS(_10sept_0_10[[#This Row],[V_phase]]))</f>
        <v>-1.4411905052530269E-3</v>
      </c>
      <c r="K267">
        <f>10^(_10sept_0_10[[#This Row],[V_mag_adj]]/20)*SIN(RADIANS(_10sept_0_10[[#This Row],[V_phase]]))</f>
        <v>-1.4296660863788531E-3</v>
      </c>
    </row>
    <row r="268" spans="1:11" x14ac:dyDescent="0.3">
      <c r="A268">
        <v>85</v>
      </c>
      <c r="B268">
        <v>-14.1</v>
      </c>
      <c r="C268">
        <v>-152.25</v>
      </c>
      <c r="D268">
        <v>-14.11</v>
      </c>
      <c r="E268">
        <v>-150.66</v>
      </c>
      <c r="F268">
        <f>_10sept_0_10[[#This Row],[H_mag]]-40</f>
        <v>-54.1</v>
      </c>
      <c r="G268">
        <f>_10sept_0_10[[#This Row],[V_mag]]-40</f>
        <v>-54.11</v>
      </c>
      <c r="H268">
        <f>10^(_10sept_0_10[[#This Row],[H_mag_adj]]/20)*COS(RADIANS(_10sept_0_10[[#This Row],[H_phase]]))</f>
        <v>-1.7455697373126714E-3</v>
      </c>
      <c r="I268">
        <f>10^(_10sept_0_10[[#This Row],[H_mag_adj]]/20)*SIN(RADIANS(_10sept_0_10[[#This Row],[H_phase]]))</f>
        <v>-9.1838866615446093E-4</v>
      </c>
      <c r="J268">
        <f>10^(_10sept_0_10[[#This Row],[V_mag_adj]]/20)*COS(RADIANS(_10sept_0_10[[#This Row],[V_phase]]))</f>
        <v>-1.7174365458105902E-3</v>
      </c>
      <c r="K268">
        <f>10^(_10sept_0_10[[#This Row],[V_mag_adj]]/20)*SIN(RADIANS(_10sept_0_10[[#This Row],[V_phase]]))</f>
        <v>-9.6535763891972628E-4</v>
      </c>
    </row>
    <row r="269" spans="1:11" x14ac:dyDescent="0.3">
      <c r="A269">
        <v>86</v>
      </c>
      <c r="B269">
        <v>-14.38</v>
      </c>
      <c r="C269">
        <v>-167.13</v>
      </c>
      <c r="D269">
        <v>-14.51</v>
      </c>
      <c r="E269">
        <v>-165.8</v>
      </c>
      <c r="F269">
        <f>_10sept_0_10[[#This Row],[H_mag]]-40</f>
        <v>-54.38</v>
      </c>
      <c r="G269">
        <f>_10sept_0_10[[#This Row],[V_mag]]-40</f>
        <v>-54.51</v>
      </c>
      <c r="H269">
        <f>10^(_10sept_0_10[[#This Row],[H_mag_adj]]/20)*COS(RADIANS(_10sept_0_10[[#This Row],[H_phase]]))</f>
        <v>-1.8618738372565575E-3</v>
      </c>
      <c r="I269">
        <f>10^(_10sept_0_10[[#This Row],[H_mag_adj]]/20)*SIN(RADIANS(_10sept_0_10[[#This Row],[H_phase]]))</f>
        <v>-4.2540014503477497E-4</v>
      </c>
      <c r="J269">
        <f>10^(_10sept_0_10[[#This Row],[V_mag_adj]]/20)*COS(RADIANS(_10sept_0_10[[#This Row],[V_phase]]))</f>
        <v>-1.8239936910061597E-3</v>
      </c>
      <c r="K269">
        <f>10^(_10sept_0_10[[#This Row],[V_mag_adj]]/20)*SIN(RADIANS(_10sept_0_10[[#This Row],[V_phase]]))</f>
        <v>-4.6154135893121444E-4</v>
      </c>
    </row>
    <row r="270" spans="1:11" x14ac:dyDescent="0.3">
      <c r="A270">
        <v>87</v>
      </c>
      <c r="B270">
        <v>-14.75</v>
      </c>
      <c r="C270">
        <v>178.02</v>
      </c>
      <c r="D270">
        <v>-15.05</v>
      </c>
      <c r="E270">
        <v>178.8</v>
      </c>
      <c r="F270">
        <f>_10sept_0_10[[#This Row],[H_mag]]-40</f>
        <v>-54.75</v>
      </c>
      <c r="G270">
        <f>_10sept_0_10[[#This Row],[V_mag]]-40</f>
        <v>-55.05</v>
      </c>
      <c r="H270">
        <f>10^(_10sept_0_10[[#This Row],[H_mag_adj]]/20)*COS(RADIANS(_10sept_0_10[[#This Row],[H_phase]]))</f>
        <v>-1.8291133787445434E-3</v>
      </c>
      <c r="I270">
        <f>10^(_10sept_0_10[[#This Row],[H_mag_adj]]/20)*SIN(RADIANS(_10sept_0_10[[#This Row],[H_phase]]))</f>
        <v>6.3234794820522073E-5</v>
      </c>
      <c r="J270">
        <f>10^(_10sept_0_10[[#This Row],[V_mag_adj]]/20)*COS(RADIANS(_10sept_0_10[[#This Row],[V_phase]]))</f>
        <v>-1.7676844502793033E-3</v>
      </c>
      <c r="K270">
        <f>10^(_10sept_0_10[[#This Row],[V_mag_adj]]/20)*SIN(RADIANS(_10sept_0_10[[#This Row],[V_phase]]))</f>
        <v>3.7027710767889718E-5</v>
      </c>
    </row>
    <row r="271" spans="1:11" x14ac:dyDescent="0.3">
      <c r="A271">
        <v>88</v>
      </c>
      <c r="B271">
        <v>-15.33</v>
      </c>
      <c r="C271">
        <v>163.51</v>
      </c>
      <c r="D271">
        <v>-15.59</v>
      </c>
      <c r="E271">
        <v>163.51</v>
      </c>
      <c r="F271">
        <f>_10sept_0_10[[#This Row],[H_mag]]-40</f>
        <v>-55.33</v>
      </c>
      <c r="G271">
        <f>_10sept_0_10[[#This Row],[V_mag]]-40</f>
        <v>-55.59</v>
      </c>
      <c r="H271">
        <f>10^(_10sept_0_10[[#This Row],[H_mag_adj]]/20)*COS(RADIANS(_10sept_0_10[[#This Row],[H_phase]]))</f>
        <v>-1.6415700113775391E-3</v>
      </c>
      <c r="I271">
        <f>10^(_10sept_0_10[[#This Row],[H_mag_adj]]/20)*SIN(RADIANS(_10sept_0_10[[#This Row],[H_phase]]))</f>
        <v>4.859435594760618E-4</v>
      </c>
      <c r="J271">
        <f>10^(_10sept_0_10[[#This Row],[V_mag_adj]]/20)*COS(RADIANS(_10sept_0_10[[#This Row],[V_phase]]))</f>
        <v>-1.593160057973193E-3</v>
      </c>
      <c r="K271">
        <f>10^(_10sept_0_10[[#This Row],[V_mag_adj]]/20)*SIN(RADIANS(_10sept_0_10[[#This Row],[V_phase]]))</f>
        <v>4.7161306799026924E-4</v>
      </c>
    </row>
    <row r="272" spans="1:11" x14ac:dyDescent="0.3">
      <c r="A272">
        <v>89</v>
      </c>
      <c r="B272">
        <v>-15.94</v>
      </c>
      <c r="C272">
        <v>147.94999999999999</v>
      </c>
      <c r="D272">
        <v>-16.190000000000001</v>
      </c>
      <c r="E272">
        <v>146.75</v>
      </c>
      <c r="F272">
        <f>_10sept_0_10[[#This Row],[H_mag]]-40</f>
        <v>-55.94</v>
      </c>
      <c r="G272">
        <f>_10sept_0_10[[#This Row],[V_mag]]-40</f>
        <v>-56.19</v>
      </c>
      <c r="H272">
        <f>10^(_10sept_0_10[[#This Row],[H_mag_adj]]/20)*COS(RADIANS(_10sept_0_10[[#This Row],[H_phase]]))</f>
        <v>-1.3526437560538909E-3</v>
      </c>
      <c r="I272">
        <f>10^(_10sept_0_10[[#This Row],[H_mag_adj]]/20)*SIN(RADIANS(_10sept_0_10[[#This Row],[H_phase]]))</f>
        <v>8.4686783017981374E-4</v>
      </c>
      <c r="J272">
        <f>10^(_10sept_0_10[[#This Row],[V_mag_adj]]/20)*COS(RADIANS(_10sept_0_10[[#This Row],[V_phase]]))</f>
        <v>-1.2967459712426705E-3</v>
      </c>
      <c r="K272">
        <f>10^(_10sept_0_10[[#This Row],[V_mag_adj]]/20)*SIN(RADIANS(_10sept_0_10[[#This Row],[V_phase]]))</f>
        <v>8.5018391308753572E-4</v>
      </c>
    </row>
    <row r="273" spans="1:11" x14ac:dyDescent="0.3">
      <c r="A273">
        <v>90</v>
      </c>
      <c r="B273">
        <v>-16.559999999999999</v>
      </c>
      <c r="C273">
        <v>130.26</v>
      </c>
      <c r="D273">
        <v>-16.64</v>
      </c>
      <c r="E273">
        <v>128.77000000000001</v>
      </c>
      <c r="F273">
        <f>_10sept_0_10[[#This Row],[H_mag]]-40</f>
        <v>-56.56</v>
      </c>
      <c r="G273">
        <f>_10sept_0_10[[#This Row],[V_mag]]-40</f>
        <v>-56.64</v>
      </c>
      <c r="H273">
        <f>10^(_10sept_0_10[[#This Row],[H_mag_adj]]/20)*COS(RADIANS(_10sept_0_10[[#This Row],[H_phase]]))</f>
        <v>-9.6029657635522041E-4</v>
      </c>
      <c r="I273">
        <f>10^(_10sept_0_10[[#This Row],[H_mag_adj]]/20)*SIN(RADIANS(_10sept_0_10[[#This Row],[H_phase]]))</f>
        <v>1.1339467441019171E-3</v>
      </c>
      <c r="J273">
        <f>10^(_10sept_0_10[[#This Row],[V_mag_adj]]/20)*COS(RADIANS(_10sept_0_10[[#This Row],[V_phase]]))</f>
        <v>-9.2195570667440022E-4</v>
      </c>
      <c r="K273">
        <f>10^(_10sept_0_10[[#This Row],[V_mag_adj]]/20)*SIN(RADIANS(_10sept_0_10[[#This Row],[V_phase]]))</f>
        <v>1.1479119215994759E-3</v>
      </c>
    </row>
    <row r="274" spans="1:11" x14ac:dyDescent="0.3">
      <c r="A274">
        <v>91</v>
      </c>
      <c r="B274">
        <v>-16.989999999999998</v>
      </c>
      <c r="C274">
        <v>112.02</v>
      </c>
      <c r="D274">
        <v>-16.89</v>
      </c>
      <c r="E274">
        <v>110.17</v>
      </c>
      <c r="F274">
        <f>_10sept_0_10[[#This Row],[H_mag]]-40</f>
        <v>-56.989999999999995</v>
      </c>
      <c r="G274">
        <f>_10sept_0_10[[#This Row],[V_mag]]-40</f>
        <v>-56.89</v>
      </c>
      <c r="H274">
        <f>10^(_10sept_0_10[[#This Row],[H_mag_adj]]/20)*COS(RADIANS(_10sept_0_10[[#This Row],[H_phase]]))</f>
        <v>-5.302130898006427E-4</v>
      </c>
      <c r="I274">
        <f>10^(_10sept_0_10[[#This Row],[H_mag_adj]]/20)*SIN(RADIANS(_10sept_0_10[[#This Row],[H_phase]]))</f>
        <v>1.311005701374634E-3</v>
      </c>
      <c r="J274">
        <f>10^(_10sept_0_10[[#This Row],[V_mag_adj]]/20)*COS(RADIANS(_10sept_0_10[[#This Row],[V_phase]]))</f>
        <v>-4.9325985281949538E-4</v>
      </c>
      <c r="K274">
        <f>10^(_10sept_0_10[[#This Row],[V_mag_adj]]/20)*SIN(RADIANS(_10sept_0_10[[#This Row],[V_phase]]))</f>
        <v>1.3428102450909287E-3</v>
      </c>
    </row>
    <row r="275" spans="1:11" x14ac:dyDescent="0.3">
      <c r="A275">
        <v>92</v>
      </c>
      <c r="B275">
        <v>-17.22</v>
      </c>
      <c r="C275">
        <v>93.52</v>
      </c>
      <c r="D275">
        <v>-17.02</v>
      </c>
      <c r="E275">
        <v>92.69</v>
      </c>
      <c r="F275">
        <f>_10sept_0_10[[#This Row],[H_mag]]-40</f>
        <v>-57.22</v>
      </c>
      <c r="G275">
        <f>_10sept_0_10[[#This Row],[V_mag]]-40</f>
        <v>-57.019999999999996</v>
      </c>
      <c r="H275">
        <f>10^(_10sept_0_10[[#This Row],[H_mag_adj]]/20)*COS(RADIANS(_10sept_0_10[[#This Row],[H_phase]]))</f>
        <v>-8.4556461700974878E-5</v>
      </c>
      <c r="I275">
        <f>10^(_10sept_0_10[[#This Row],[H_mag_adj]]/20)*SIN(RADIANS(_10sept_0_10[[#This Row],[H_phase]]))</f>
        <v>1.3746112635926412E-3</v>
      </c>
      <c r="J275">
        <f>10^(_10sept_0_10[[#This Row],[V_mag_adj]]/20)*COS(RADIANS(_10sept_0_10[[#This Row],[V_phase]]))</f>
        <v>-6.6140898066648066E-5</v>
      </c>
      <c r="K275">
        <f>10^(_10sept_0_10[[#This Row],[V_mag_adj]]/20)*SIN(RADIANS(_10sept_0_10[[#This Row],[V_phase]]))</f>
        <v>1.4077358768463295E-3</v>
      </c>
    </row>
    <row r="276" spans="1:11" x14ac:dyDescent="0.3">
      <c r="A276">
        <v>93</v>
      </c>
      <c r="B276">
        <v>-17.28</v>
      </c>
      <c r="C276">
        <v>74.510000000000005</v>
      </c>
      <c r="D276">
        <v>-17.059999999999999</v>
      </c>
      <c r="E276">
        <v>74.42</v>
      </c>
      <c r="F276">
        <f>_10sept_0_10[[#This Row],[H_mag]]-40</f>
        <v>-57.28</v>
      </c>
      <c r="G276">
        <f>_10sept_0_10[[#This Row],[V_mag]]-40</f>
        <v>-57.06</v>
      </c>
      <c r="H276">
        <f>10^(_10sept_0_10[[#This Row],[H_mag_adj]]/20)*COS(RADIANS(_10sept_0_10[[#This Row],[H_phase]]))</f>
        <v>3.6527959289853066E-4</v>
      </c>
      <c r="I276">
        <f>10^(_10sept_0_10[[#This Row],[H_mag_adj]]/20)*SIN(RADIANS(_10sept_0_10[[#This Row],[H_phase]]))</f>
        <v>1.3180489214659988E-3</v>
      </c>
      <c r="J276">
        <f>10^(_10sept_0_10[[#This Row],[V_mag_adj]]/20)*COS(RADIANS(_10sept_0_10[[#This Row],[V_phase]]))</f>
        <v>3.7677275080171864E-4</v>
      </c>
      <c r="K276">
        <f>10^(_10sept_0_10[[#This Row],[V_mag_adj]]/20)*SIN(RADIANS(_10sept_0_10[[#This Row],[V_phase]]))</f>
        <v>1.3512692492468497E-3</v>
      </c>
    </row>
    <row r="277" spans="1:11" x14ac:dyDescent="0.3">
      <c r="A277">
        <v>94</v>
      </c>
      <c r="B277">
        <v>-17.13</v>
      </c>
      <c r="C277">
        <v>55.98</v>
      </c>
      <c r="D277">
        <v>-17.04</v>
      </c>
      <c r="E277">
        <v>56.62</v>
      </c>
      <c r="F277">
        <f>_10sept_0_10[[#This Row],[H_mag]]-40</f>
        <v>-57.129999999999995</v>
      </c>
      <c r="G277">
        <f>_10sept_0_10[[#This Row],[V_mag]]-40</f>
        <v>-57.04</v>
      </c>
      <c r="H277">
        <f>10^(_10sept_0_10[[#This Row],[H_mag_adj]]/20)*COS(RADIANS(_10sept_0_10[[#This Row],[H_phase]]))</f>
        <v>7.7854965941033701E-4</v>
      </c>
      <c r="I277">
        <f>10^(_10sept_0_10[[#This Row],[H_mag_adj]]/20)*SIN(RADIANS(_10sept_0_10[[#This Row],[H_phase]]))</f>
        <v>1.1533786853322101E-3</v>
      </c>
      <c r="J277">
        <f>10^(_10sept_0_10[[#This Row],[V_mag_adj]]/20)*COS(RADIANS(_10sept_0_10[[#This Row],[V_phase]]))</f>
        <v>7.7359228854943806E-4</v>
      </c>
      <c r="K277">
        <f>10^(_10sept_0_10[[#This Row],[V_mag_adj]]/20)*SIN(RADIANS(_10sept_0_10[[#This Row],[V_phase]]))</f>
        <v>1.1741058773418623E-3</v>
      </c>
    </row>
    <row r="278" spans="1:11" x14ac:dyDescent="0.3">
      <c r="A278">
        <v>95</v>
      </c>
      <c r="B278">
        <v>-17.079999999999998</v>
      </c>
      <c r="C278">
        <v>38.43</v>
      </c>
      <c r="D278">
        <v>-17.010000000000002</v>
      </c>
      <c r="E278">
        <v>38.9</v>
      </c>
      <c r="F278">
        <f>_10sept_0_10[[#This Row],[H_mag]]-40</f>
        <v>-57.08</v>
      </c>
      <c r="G278">
        <f>_10sept_0_10[[#This Row],[V_mag]]-40</f>
        <v>-57.010000000000005</v>
      </c>
      <c r="H278">
        <f>10^(_10sept_0_10[[#This Row],[H_mag_adj]]/20)*COS(RADIANS(_10sept_0_10[[#This Row],[H_phase]]))</f>
        <v>1.0963920864355652E-3</v>
      </c>
      <c r="I278">
        <f>10^(_10sept_0_10[[#This Row],[H_mag_adj]]/20)*SIN(RADIANS(_10sept_0_10[[#This Row],[H_phase]]))</f>
        <v>8.6992474749684925E-4</v>
      </c>
      <c r="J278">
        <f>10^(_10sept_0_10[[#This Row],[V_mag_adj]]/20)*COS(RADIANS(_10sept_0_10[[#This Row],[V_phase]]))</f>
        <v>1.0980327811950371E-3</v>
      </c>
      <c r="K278">
        <f>10^(_10sept_0_10[[#This Row],[V_mag_adj]]/20)*SIN(RADIANS(_10sept_0_10[[#This Row],[V_phase]]))</f>
        <v>8.8600076208109025E-4</v>
      </c>
    </row>
    <row r="279" spans="1:11" x14ac:dyDescent="0.3">
      <c r="A279">
        <v>96</v>
      </c>
      <c r="B279">
        <v>-16.940000000000001</v>
      </c>
      <c r="C279">
        <v>21.66</v>
      </c>
      <c r="D279">
        <v>-16.97</v>
      </c>
      <c r="E279">
        <v>22.51</v>
      </c>
      <c r="F279">
        <f>_10sept_0_10[[#This Row],[H_mag]]-40</f>
        <v>-56.94</v>
      </c>
      <c r="G279">
        <f>_10sept_0_10[[#This Row],[V_mag]]-40</f>
        <v>-56.97</v>
      </c>
      <c r="H279">
        <f>10^(_10sept_0_10[[#This Row],[H_mag_adj]]/20)*COS(RADIANS(_10sept_0_10[[#This Row],[H_phase]]))</f>
        <v>1.3218988299456922E-3</v>
      </c>
      <c r="I279">
        <f>10^(_10sept_0_10[[#This Row],[H_mag_adj]]/20)*SIN(RADIANS(_10sept_0_10[[#This Row],[H_phase]]))</f>
        <v>5.2497872534654005E-4</v>
      </c>
      <c r="J279">
        <f>10^(_10sept_0_10[[#This Row],[V_mag_adj]]/20)*COS(RADIANS(_10sept_0_10[[#This Row],[V_phase]]))</f>
        <v>1.3094349888190596E-3</v>
      </c>
      <c r="K279">
        <f>10^(_10sept_0_10[[#This Row],[V_mag_adj]]/20)*SIN(RADIANS(_10sept_0_10[[#This Row],[V_phase]]))</f>
        <v>5.4265350147691255E-4</v>
      </c>
    </row>
    <row r="280" spans="1:11" x14ac:dyDescent="0.3">
      <c r="A280">
        <v>97</v>
      </c>
      <c r="B280">
        <v>-16.93</v>
      </c>
      <c r="C280">
        <v>4.7300000000000004</v>
      </c>
      <c r="D280">
        <v>-17.010000000000002</v>
      </c>
      <c r="E280">
        <v>5.32</v>
      </c>
      <c r="F280">
        <f>_10sept_0_10[[#This Row],[H_mag]]-40</f>
        <v>-56.93</v>
      </c>
      <c r="G280">
        <f>_10sept_0_10[[#This Row],[V_mag]]-40</f>
        <v>-57.010000000000005</v>
      </c>
      <c r="H280">
        <f>10^(_10sept_0_10[[#This Row],[H_mag_adj]]/20)*COS(RADIANS(_10sept_0_10[[#This Row],[H_phase]]))</f>
        <v>1.4191177087484281E-3</v>
      </c>
      <c r="I280">
        <f>10^(_10sept_0_10[[#This Row],[H_mag_adj]]/20)*SIN(RADIANS(_10sept_0_10[[#This Row],[H_phase]]))</f>
        <v>1.1742081688478894E-4</v>
      </c>
      <c r="J280">
        <f>10^(_10sept_0_10[[#This Row],[V_mag_adj]]/20)*COS(RADIANS(_10sept_0_10[[#This Row],[V_phase]]))</f>
        <v>1.4048345825903802E-3</v>
      </c>
      <c r="K280">
        <f>10^(_10sept_0_10[[#This Row],[V_mag_adj]]/20)*SIN(RADIANS(_10sept_0_10[[#This Row],[V_phase]]))</f>
        <v>1.3081717985529754E-4</v>
      </c>
    </row>
    <row r="281" spans="1:11" x14ac:dyDescent="0.3">
      <c r="A281">
        <v>98</v>
      </c>
      <c r="B281">
        <v>-16.850000000000001</v>
      </c>
      <c r="C281">
        <v>-11.84</v>
      </c>
      <c r="D281">
        <v>-17</v>
      </c>
      <c r="E281">
        <v>-11.65</v>
      </c>
      <c r="F281">
        <f>_10sept_0_10[[#This Row],[H_mag]]-40</f>
        <v>-56.85</v>
      </c>
      <c r="G281">
        <f>_10sept_0_10[[#This Row],[V_mag]]-40</f>
        <v>-57</v>
      </c>
      <c r="H281">
        <f>10^(_10sept_0_10[[#This Row],[H_mag_adj]]/20)*COS(RADIANS(_10sept_0_10[[#This Row],[H_phase]]))</f>
        <v>1.4065669511290867E-3</v>
      </c>
      <c r="I281">
        <f>10^(_10sept_0_10[[#This Row],[H_mag_adj]]/20)*SIN(RADIANS(_10sept_0_10[[#This Row],[H_phase]]))</f>
        <v>-2.9487212109989276E-4</v>
      </c>
      <c r="J281">
        <f>10^(_10sept_0_10[[#This Row],[V_mag_adj]]/20)*COS(RADIANS(_10sept_0_10[[#This Row],[V_phase]]))</f>
        <v>1.3834384279725405E-3</v>
      </c>
      <c r="K281">
        <f>10^(_10sept_0_10[[#This Row],[V_mag_adj]]/20)*SIN(RADIANS(_10sept_0_10[[#This Row],[V_phase]]))</f>
        <v>-2.8523749924885464E-4</v>
      </c>
    </row>
    <row r="282" spans="1:11" x14ac:dyDescent="0.3">
      <c r="A282">
        <v>99</v>
      </c>
      <c r="B282">
        <v>-16.84</v>
      </c>
      <c r="C282">
        <v>-27.88</v>
      </c>
      <c r="D282">
        <v>-17.05</v>
      </c>
      <c r="E282">
        <v>-28.41</v>
      </c>
      <c r="F282">
        <f>_10sept_0_10[[#This Row],[H_mag]]-40</f>
        <v>-56.84</v>
      </c>
      <c r="G282">
        <f>_10sept_0_10[[#This Row],[V_mag]]-40</f>
        <v>-57.05</v>
      </c>
      <c r="H282">
        <f>10^(_10sept_0_10[[#This Row],[H_mag_adj]]/20)*COS(RADIANS(_10sept_0_10[[#This Row],[H_phase]]))</f>
        <v>1.2717956655508035E-3</v>
      </c>
      <c r="I282">
        <f>10^(_10sept_0_10[[#This Row],[H_mag_adj]]/20)*SIN(RADIANS(_10sept_0_10[[#This Row],[H_phase]]))</f>
        <v>-6.7281285204522307E-4</v>
      </c>
      <c r="J282">
        <f>10^(_10sept_0_10[[#This Row],[V_mag_adj]]/20)*COS(RADIANS(_10sept_0_10[[#This Row],[V_phase]]))</f>
        <v>1.2352879633995852E-3</v>
      </c>
      <c r="K282">
        <f>10^(_10sept_0_10[[#This Row],[V_mag_adj]]/20)*SIN(RADIANS(_10sept_0_10[[#This Row],[V_phase]]))</f>
        <v>-6.6819636604441182E-4</v>
      </c>
    </row>
    <row r="283" spans="1:11" x14ac:dyDescent="0.3">
      <c r="A283">
        <v>100</v>
      </c>
      <c r="B283">
        <v>-16.86</v>
      </c>
      <c r="C283">
        <v>-43.11</v>
      </c>
      <c r="D283">
        <v>-16.98</v>
      </c>
      <c r="E283">
        <v>-44.6</v>
      </c>
      <c r="F283">
        <f>_10sept_0_10[[#This Row],[H_mag]]-40</f>
        <v>-56.86</v>
      </c>
      <c r="G283">
        <f>_10sept_0_10[[#This Row],[V_mag]]-40</f>
        <v>-56.980000000000004</v>
      </c>
      <c r="H283">
        <f>10^(_10sept_0_10[[#This Row],[H_mag_adj]]/20)*COS(RADIANS(_10sept_0_10[[#This Row],[H_phase]]))</f>
        <v>1.0479690292319753E-3</v>
      </c>
      <c r="I283">
        <f>10^(_10sept_0_10[[#This Row],[H_mag_adj]]/20)*SIN(RADIANS(_10sept_0_10[[#This Row],[H_phase]]))</f>
        <v>-9.8101520224744146E-4</v>
      </c>
      <c r="J283">
        <f>10^(_10sept_0_10[[#This Row],[V_mag_adj]]/20)*COS(RADIANS(_10sept_0_10[[#This Row],[V_phase]]))</f>
        <v>1.0080820470814865E-3</v>
      </c>
      <c r="K283">
        <f>10^(_10sept_0_10[[#This Row],[V_mag_adj]]/20)*SIN(RADIANS(_10sept_0_10[[#This Row],[V_phase]]))</f>
        <v>-9.9410392500842455E-4</v>
      </c>
    </row>
    <row r="284" spans="1:11" x14ac:dyDescent="0.3">
      <c r="A284">
        <v>101</v>
      </c>
      <c r="B284">
        <v>-16.93</v>
      </c>
      <c r="C284">
        <v>-58.64</v>
      </c>
      <c r="D284">
        <v>-17.079999999999998</v>
      </c>
      <c r="E284">
        <v>-60.27</v>
      </c>
      <c r="F284">
        <f>_10sept_0_10[[#This Row],[H_mag]]-40</f>
        <v>-56.93</v>
      </c>
      <c r="G284">
        <f>_10sept_0_10[[#This Row],[V_mag]]-40</f>
        <v>-57.08</v>
      </c>
      <c r="H284">
        <f>10^(_10sept_0_10[[#This Row],[H_mag_adj]]/20)*COS(RADIANS(_10sept_0_10[[#This Row],[H_phase]]))</f>
        <v>7.4105194111924477E-4</v>
      </c>
      <c r="I284">
        <f>10^(_10sept_0_10[[#This Row],[H_mag_adj]]/20)*SIN(RADIANS(_10sept_0_10[[#This Row],[H_phase]]))</f>
        <v>-1.2159460267975218E-3</v>
      </c>
      <c r="J284">
        <f>10^(_10sept_0_10[[#This Row],[V_mag_adj]]/20)*COS(RADIANS(_10sept_0_10[[#This Row],[V_phase]]))</f>
        <v>6.9407412857741936E-4</v>
      </c>
      <c r="K284">
        <f>10^(_10sept_0_10[[#This Row],[V_mag_adj]]/20)*SIN(RADIANS(_10sept_0_10[[#This Row],[V_phase]]))</f>
        <v>-1.2153624058467024E-3</v>
      </c>
    </row>
    <row r="285" spans="1:11" x14ac:dyDescent="0.3">
      <c r="A285">
        <v>102</v>
      </c>
      <c r="B285">
        <v>-17.059999999999999</v>
      </c>
      <c r="C285">
        <v>-74.12</v>
      </c>
      <c r="D285">
        <v>-17.170000000000002</v>
      </c>
      <c r="E285">
        <v>-76.069999999999993</v>
      </c>
      <c r="F285">
        <f>_10sept_0_10[[#This Row],[H_mag]]-40</f>
        <v>-57.06</v>
      </c>
      <c r="G285">
        <f>_10sept_0_10[[#This Row],[V_mag]]-40</f>
        <v>-57.17</v>
      </c>
      <c r="H285">
        <f>10^(_10sept_0_10[[#This Row],[H_mag_adj]]/20)*COS(RADIANS(_10sept_0_10[[#This Row],[H_phase]]))</f>
        <v>3.8384278300964021E-4</v>
      </c>
      <c r="I285">
        <f>10^(_10sept_0_10[[#This Row],[H_mag_adj]]/20)*SIN(RADIANS(_10sept_0_10[[#This Row],[H_phase]]))</f>
        <v>-1.349277957886459E-3</v>
      </c>
      <c r="J285">
        <f>10^(_10sept_0_10[[#This Row],[V_mag_adj]]/20)*COS(RADIANS(_10sept_0_10[[#This Row],[V_phase]]))</f>
        <v>3.3345830410999036E-4</v>
      </c>
      <c r="K285">
        <f>10^(_10sept_0_10[[#This Row],[V_mag_adj]]/20)*SIN(RADIANS(_10sept_0_10[[#This Row],[V_phase]]))</f>
        <v>-1.3444234080416688E-3</v>
      </c>
    </row>
    <row r="286" spans="1:11" x14ac:dyDescent="0.3">
      <c r="A286">
        <v>103</v>
      </c>
      <c r="B286">
        <v>-17.25</v>
      </c>
      <c r="C286">
        <v>-89.1</v>
      </c>
      <c r="D286">
        <v>-17.27</v>
      </c>
      <c r="E286">
        <v>-91.37</v>
      </c>
      <c r="F286">
        <f>_10sept_0_10[[#This Row],[H_mag]]-40</f>
        <v>-57.25</v>
      </c>
      <c r="G286">
        <f>_10sept_0_10[[#This Row],[V_mag]]-40</f>
        <v>-57.269999999999996</v>
      </c>
      <c r="H286">
        <f>10^(_10sept_0_10[[#This Row],[H_mag_adj]]/20)*COS(RADIANS(_10sept_0_10[[#This Row],[H_phase]]))</f>
        <v>2.1557679812632382E-5</v>
      </c>
      <c r="I286">
        <f>10^(_10sept_0_10[[#This Row],[H_mag_adj]]/20)*SIN(RADIANS(_10sept_0_10[[#This Row],[H_phase]]))</f>
        <v>-1.3722916439047846E-3</v>
      </c>
      <c r="J286">
        <f>10^(_10sept_0_10[[#This Row],[V_mag_adj]]/20)*COS(RADIANS(_10sept_0_10[[#This Row],[V_phase]]))</f>
        <v>-3.2738332129707597E-5</v>
      </c>
      <c r="K286">
        <f>10^(_10sept_0_10[[#This Row],[V_mag_adj]]/20)*SIN(RADIANS(_10sept_0_10[[#This Row],[V_phase]]))</f>
        <v>-1.3689129664360637E-3</v>
      </c>
    </row>
    <row r="287" spans="1:11" x14ac:dyDescent="0.3">
      <c r="A287">
        <v>104</v>
      </c>
      <c r="B287">
        <v>-17.5</v>
      </c>
      <c r="C287">
        <v>-103.63</v>
      </c>
      <c r="D287">
        <v>-17.37</v>
      </c>
      <c r="E287">
        <v>-105.5</v>
      </c>
      <c r="F287">
        <f>_10sept_0_10[[#This Row],[H_mag]]-40</f>
        <v>-57.5</v>
      </c>
      <c r="G287">
        <f>_10sept_0_10[[#This Row],[V_mag]]-40</f>
        <v>-57.370000000000005</v>
      </c>
      <c r="H287">
        <f>10^(_10sept_0_10[[#This Row],[H_mag_adj]]/20)*COS(RADIANS(_10sept_0_10[[#This Row],[H_phase]]))</f>
        <v>-3.1424565692562013E-4</v>
      </c>
      <c r="I287">
        <f>10^(_10sept_0_10[[#This Row],[H_mag_adj]]/20)*SIN(RADIANS(_10sept_0_10[[#This Row],[H_phase]]))</f>
        <v>-1.2959664645129923E-3</v>
      </c>
      <c r="J287">
        <f>10^(_10sept_0_10[[#This Row],[V_mag_adj]]/20)*COS(RADIANS(_10sept_0_10[[#This Row],[V_phase]]))</f>
        <v>-3.6174190724170294E-4</v>
      </c>
      <c r="K287">
        <f>10^(_10sept_0_10[[#This Row],[V_mag_adj]]/20)*SIN(RADIANS(_10sept_0_10[[#This Row],[V_phase]]))</f>
        <v>-1.3043991777505627E-3</v>
      </c>
    </row>
    <row r="288" spans="1:11" x14ac:dyDescent="0.3">
      <c r="A288">
        <v>105</v>
      </c>
      <c r="B288">
        <v>-17.670000000000002</v>
      </c>
      <c r="C288">
        <v>-118.52</v>
      </c>
      <c r="D288">
        <v>-17.510000000000002</v>
      </c>
      <c r="E288">
        <v>-119.88</v>
      </c>
      <c r="F288">
        <f>_10sept_0_10[[#This Row],[H_mag]]-40</f>
        <v>-57.67</v>
      </c>
      <c r="G288">
        <f>_10sept_0_10[[#This Row],[V_mag]]-40</f>
        <v>-57.510000000000005</v>
      </c>
      <c r="H288">
        <f>10^(_10sept_0_10[[#This Row],[H_mag_adj]]/20)*COS(RADIANS(_10sept_0_10[[#This Row],[H_phase]]))</f>
        <v>-6.2436995009312001E-4</v>
      </c>
      <c r="I288">
        <f>10^(_10sept_0_10[[#This Row],[H_mag_adj]]/20)*SIN(RADIANS(_10sept_0_10[[#This Row],[H_phase]]))</f>
        <v>-1.1489897651898384E-3</v>
      </c>
      <c r="J288">
        <f>10^(_10sept_0_10[[#This Row],[V_mag_adj]]/20)*COS(RADIANS(_10sept_0_10[[#This Row],[V_phase]]))</f>
        <v>-6.6357610498561843E-4</v>
      </c>
      <c r="K288">
        <f>10^(_10sept_0_10[[#This Row],[V_mag_adj]]/20)*SIN(RADIANS(_10sept_0_10[[#This Row],[V_phase]]))</f>
        <v>-1.1549269387204873E-3</v>
      </c>
    </row>
    <row r="289" spans="1:11" x14ac:dyDescent="0.3">
      <c r="A289">
        <v>106</v>
      </c>
      <c r="B289">
        <v>-17.97</v>
      </c>
      <c r="C289">
        <v>-133.79</v>
      </c>
      <c r="D289">
        <v>-17.75</v>
      </c>
      <c r="E289">
        <v>-133.88</v>
      </c>
      <c r="F289">
        <f>_10sept_0_10[[#This Row],[H_mag]]-40</f>
        <v>-57.97</v>
      </c>
      <c r="G289">
        <f>_10sept_0_10[[#This Row],[V_mag]]-40</f>
        <v>-57.75</v>
      </c>
      <c r="H289">
        <f>10^(_10sept_0_10[[#This Row],[H_mag_adj]]/20)*COS(RADIANS(_10sept_0_10[[#This Row],[H_phase]]))</f>
        <v>-8.7421224267530853E-4</v>
      </c>
      <c r="I289">
        <f>10^(_10sept_0_10[[#This Row],[H_mag_adj]]/20)*SIN(RADIANS(_10sept_0_10[[#This Row],[H_phase]]))</f>
        <v>-9.1193865034515224E-4</v>
      </c>
      <c r="J289">
        <f>10^(_10sept_0_10[[#This Row],[V_mag_adj]]/20)*COS(RADIANS(_10sept_0_10[[#This Row],[V_phase]]))</f>
        <v>-8.9810557936038969E-4</v>
      </c>
      <c r="K289">
        <f>10^(_10sept_0_10[[#This Row],[V_mag_adj]]/20)*SIN(RADIANS(_10sept_0_10[[#This Row],[V_phase]]))</f>
        <v>-9.3392204516452892E-4</v>
      </c>
    </row>
    <row r="290" spans="1:11" x14ac:dyDescent="0.3">
      <c r="A290">
        <v>107</v>
      </c>
      <c r="B290">
        <v>-18.16</v>
      </c>
      <c r="C290">
        <v>-148.19</v>
      </c>
      <c r="D290">
        <v>-18.05</v>
      </c>
      <c r="E290">
        <v>-148.01</v>
      </c>
      <c r="F290">
        <f>_10sept_0_10[[#This Row],[H_mag]]-40</f>
        <v>-58.16</v>
      </c>
      <c r="G290">
        <f>_10sept_0_10[[#This Row],[V_mag]]-40</f>
        <v>-58.05</v>
      </c>
      <c r="H290">
        <f>10^(_10sept_0_10[[#This Row],[H_mag_adj]]/20)*COS(RADIANS(_10sept_0_10[[#This Row],[H_phase]]))</f>
        <v>-1.0503090051120496E-3</v>
      </c>
      <c r="I290">
        <f>10^(_10sept_0_10[[#This Row],[H_mag_adj]]/20)*SIN(RADIANS(_10sept_0_10[[#This Row],[H_phase]]))</f>
        <v>-6.5147298640742498E-4</v>
      </c>
      <c r="J290">
        <f>10^(_10sept_0_10[[#This Row],[V_mag_adj]]/20)*COS(RADIANS(_10sept_0_10[[#This Row],[V_phase]]))</f>
        <v>-1.0616169368988682E-3</v>
      </c>
      <c r="K290">
        <f>10^(_10sept_0_10[[#This Row],[V_mag_adj]]/20)*SIN(RADIANS(_10sept_0_10[[#This Row],[V_phase]]))</f>
        <v>-6.6311428079751937E-4</v>
      </c>
    </row>
    <row r="291" spans="1:11" x14ac:dyDescent="0.3">
      <c r="A291">
        <v>108</v>
      </c>
      <c r="B291">
        <v>-18.38</v>
      </c>
      <c r="C291">
        <v>-162.28</v>
      </c>
      <c r="D291">
        <v>-18.329999999999998</v>
      </c>
      <c r="E291">
        <v>-161.52000000000001</v>
      </c>
      <c r="F291">
        <f>_10sept_0_10[[#This Row],[H_mag]]-40</f>
        <v>-58.379999999999995</v>
      </c>
      <c r="G291">
        <f>_10sept_0_10[[#This Row],[V_mag]]-40</f>
        <v>-58.33</v>
      </c>
      <c r="H291">
        <f>10^(_10sept_0_10[[#This Row],[H_mag_adj]]/20)*COS(RADIANS(_10sept_0_10[[#This Row],[H_phase]]))</f>
        <v>-1.1478633664585595E-3</v>
      </c>
      <c r="I291">
        <f>10^(_10sept_0_10[[#This Row],[H_mag_adj]]/20)*SIN(RADIANS(_10sept_0_10[[#This Row],[H_phase]]))</f>
        <v>-3.667714677154773E-4</v>
      </c>
      <c r="J291">
        <f>10^(_10sept_0_10[[#This Row],[V_mag_adj]]/20)*COS(RADIANS(_10sept_0_10[[#This Row],[V_phase]]))</f>
        <v>-1.1494955072529132E-3</v>
      </c>
      <c r="K291">
        <f>10^(_10sept_0_10[[#This Row],[V_mag_adj]]/20)*SIN(RADIANS(_10sept_0_10[[#This Row],[V_phase]]))</f>
        <v>-3.8416969746354619E-4</v>
      </c>
    </row>
    <row r="292" spans="1:11" x14ac:dyDescent="0.3">
      <c r="A292">
        <v>109</v>
      </c>
      <c r="B292">
        <v>-18.559999999999999</v>
      </c>
      <c r="C292">
        <v>-176.06</v>
      </c>
      <c r="D292">
        <v>-18.670000000000002</v>
      </c>
      <c r="E292">
        <v>-175.88</v>
      </c>
      <c r="F292">
        <f>_10sept_0_10[[#This Row],[H_mag]]-40</f>
        <v>-58.56</v>
      </c>
      <c r="G292">
        <f>_10sept_0_10[[#This Row],[V_mag]]-40</f>
        <v>-58.67</v>
      </c>
      <c r="H292">
        <f>10^(_10sept_0_10[[#This Row],[H_mag_adj]]/20)*COS(RADIANS(_10sept_0_10[[#This Row],[H_phase]]))</f>
        <v>-1.1775310092996517E-3</v>
      </c>
      <c r="I292">
        <f>10^(_10sept_0_10[[#This Row],[H_mag_adj]]/20)*SIN(RADIANS(_10sept_0_10[[#This Row],[H_phase]]))</f>
        <v>-8.1101942535579866E-5</v>
      </c>
      <c r="J292">
        <f>10^(_10sept_0_10[[#This Row],[V_mag_adj]]/20)*COS(RADIANS(_10sept_0_10[[#This Row],[V_phase]]))</f>
        <v>-1.1624552099155489E-3</v>
      </c>
      <c r="K292">
        <f>10^(_10sept_0_10[[#This Row],[V_mag_adj]]/20)*SIN(RADIANS(_10sept_0_10[[#This Row],[V_phase]]))</f>
        <v>-8.3733694098319923E-5</v>
      </c>
    </row>
    <row r="293" spans="1:11" x14ac:dyDescent="0.3">
      <c r="A293">
        <v>110</v>
      </c>
      <c r="B293">
        <v>-18.86</v>
      </c>
      <c r="C293">
        <v>169.83</v>
      </c>
      <c r="D293">
        <v>-18.98</v>
      </c>
      <c r="E293">
        <v>170.18</v>
      </c>
      <c r="F293">
        <f>_10sept_0_10[[#This Row],[H_mag]]-40</f>
        <v>-58.86</v>
      </c>
      <c r="G293">
        <f>_10sept_0_10[[#This Row],[V_mag]]-40</f>
        <v>-58.980000000000004</v>
      </c>
      <c r="H293">
        <f>10^(_10sept_0_10[[#This Row],[H_mag_adj]]/20)*COS(RADIANS(_10sept_0_10[[#This Row],[H_phase]]))</f>
        <v>-1.1223344045713304E-3</v>
      </c>
      <c r="I293">
        <f>10^(_10sept_0_10[[#This Row],[H_mag_adj]]/20)*SIN(RADIANS(_10sept_0_10[[#This Row],[H_phase]]))</f>
        <v>2.0133321223485615E-4</v>
      </c>
      <c r="J293">
        <f>10^(_10sept_0_10[[#This Row],[V_mag_adj]]/20)*COS(RADIANS(_10sept_0_10[[#This Row],[V_phase]]))</f>
        <v>-1.1081277388632932E-3</v>
      </c>
      <c r="K293">
        <f>10^(_10sept_0_10[[#This Row],[V_mag_adj]]/20)*SIN(RADIANS(_10sept_0_10[[#This Row],[V_phase]]))</f>
        <v>1.9180527060764631E-4</v>
      </c>
    </row>
    <row r="294" spans="1:11" x14ac:dyDescent="0.3">
      <c r="A294">
        <v>111</v>
      </c>
      <c r="B294">
        <v>-19.059999999999999</v>
      </c>
      <c r="C294">
        <v>156.41999999999999</v>
      </c>
      <c r="D294">
        <v>-19.29</v>
      </c>
      <c r="E294">
        <v>155.27000000000001</v>
      </c>
      <c r="F294">
        <f>_10sept_0_10[[#This Row],[H_mag]]-40</f>
        <v>-59.06</v>
      </c>
      <c r="G294">
        <f>_10sept_0_10[[#This Row],[V_mag]]-40</f>
        <v>-59.29</v>
      </c>
      <c r="H294">
        <f>10^(_10sept_0_10[[#This Row],[H_mag_adj]]/20)*COS(RADIANS(_10sept_0_10[[#This Row],[H_phase]]))</f>
        <v>-1.0212536387544362E-3</v>
      </c>
      <c r="I294">
        <f>10^(_10sept_0_10[[#This Row],[H_mag_adj]]/20)*SIN(RADIANS(_10sept_0_10[[#This Row],[H_phase]]))</f>
        <v>4.4575028090089973E-4</v>
      </c>
      <c r="J294">
        <f>10^(_10sept_0_10[[#This Row],[V_mag_adj]]/20)*COS(RADIANS(_10sept_0_10[[#This Row],[V_phase]]))</f>
        <v>-9.8565329511446928E-4</v>
      </c>
      <c r="K294">
        <f>10^(_10sept_0_10[[#This Row],[V_mag_adj]]/20)*SIN(RADIANS(_10sept_0_10[[#This Row],[V_phase]]))</f>
        <v>4.5397528055037879E-4</v>
      </c>
    </row>
    <row r="295" spans="1:11" x14ac:dyDescent="0.3">
      <c r="A295">
        <v>112</v>
      </c>
      <c r="B295">
        <v>-19.41</v>
      </c>
      <c r="C295">
        <v>142.85</v>
      </c>
      <c r="D295">
        <v>-19.59</v>
      </c>
      <c r="E295">
        <v>141.04</v>
      </c>
      <c r="F295">
        <f>_10sept_0_10[[#This Row],[H_mag]]-40</f>
        <v>-59.41</v>
      </c>
      <c r="G295">
        <f>_10sept_0_10[[#This Row],[V_mag]]-40</f>
        <v>-59.59</v>
      </c>
      <c r="H295">
        <f>10^(_10sept_0_10[[#This Row],[H_mag_adj]]/20)*COS(RADIANS(_10sept_0_10[[#This Row],[H_phase]]))</f>
        <v>-8.5307949637528492E-4</v>
      </c>
      <c r="I295">
        <f>10^(_10sept_0_10[[#This Row],[H_mag_adj]]/20)*SIN(RADIANS(_10sept_0_10[[#This Row],[H_phase]]))</f>
        <v>6.4634999366413334E-4</v>
      </c>
      <c r="J295">
        <f>10^(_10sept_0_10[[#This Row],[V_mag_adj]]/20)*COS(RADIANS(_10sept_0_10[[#This Row],[V_phase]]))</f>
        <v>-8.151695368439466E-4</v>
      </c>
      <c r="K295">
        <f>10^(_10sept_0_10[[#This Row],[V_mag_adj]]/20)*SIN(RADIANS(_10sept_0_10[[#This Row],[V_phase]]))</f>
        <v>6.5916952723418852E-4</v>
      </c>
    </row>
    <row r="296" spans="1:11" x14ac:dyDescent="0.3">
      <c r="A296">
        <v>113</v>
      </c>
      <c r="B296">
        <v>-19.68</v>
      </c>
      <c r="C296">
        <v>128.30000000000001</v>
      </c>
      <c r="D296">
        <v>-19.809999999999999</v>
      </c>
      <c r="E296">
        <v>126.09</v>
      </c>
      <c r="F296">
        <f>_10sept_0_10[[#This Row],[H_mag]]-40</f>
        <v>-59.68</v>
      </c>
      <c r="G296">
        <f>_10sept_0_10[[#This Row],[V_mag]]-40</f>
        <v>-59.81</v>
      </c>
      <c r="H296">
        <f>10^(_10sept_0_10[[#This Row],[H_mag_adj]]/20)*COS(RADIANS(_10sept_0_10[[#This Row],[H_phase]]))</f>
        <v>-6.4303835701563273E-4</v>
      </c>
      <c r="I296">
        <f>10^(_10sept_0_10[[#This Row],[H_mag_adj]]/20)*SIN(RADIANS(_10sept_0_10[[#This Row],[H_phase]]))</f>
        <v>8.142277844905984E-4</v>
      </c>
      <c r="J296">
        <f>10^(_10sept_0_10[[#This Row],[V_mag_adj]]/20)*COS(RADIANS(_10sept_0_10[[#This Row],[V_phase]]))</f>
        <v>-6.0208261633516887E-4</v>
      </c>
      <c r="K296">
        <f>10^(_10sept_0_10[[#This Row],[V_mag_adj]]/20)*SIN(RADIANS(_10sept_0_10[[#This Row],[V_phase]]))</f>
        <v>8.2596412895948295E-4</v>
      </c>
    </row>
    <row r="297" spans="1:11" x14ac:dyDescent="0.3">
      <c r="A297">
        <v>114</v>
      </c>
      <c r="B297">
        <v>-20.010000000000002</v>
      </c>
      <c r="C297">
        <v>113.48</v>
      </c>
      <c r="D297">
        <v>-20.010000000000002</v>
      </c>
      <c r="E297">
        <v>111.1</v>
      </c>
      <c r="F297">
        <f>_10sept_0_10[[#This Row],[H_mag]]-40</f>
        <v>-60.010000000000005</v>
      </c>
      <c r="G297">
        <f>_10sept_0_10[[#This Row],[V_mag]]-40</f>
        <v>-60.010000000000005</v>
      </c>
      <c r="H297">
        <f>10^(_10sept_0_10[[#This Row],[H_mag_adj]]/20)*COS(RADIANS(_10sept_0_10[[#This Row],[H_phase]]))</f>
        <v>-3.9797048597848156E-4</v>
      </c>
      <c r="I297">
        <f>10^(_10sept_0_10[[#This Row],[H_mag_adj]]/20)*SIN(RADIANS(_10sept_0_10[[#This Row],[H_phase]]))</f>
        <v>9.1614385121148011E-4</v>
      </c>
      <c r="J297">
        <f>10^(_10sept_0_10[[#This Row],[V_mag_adj]]/20)*COS(RADIANS(_10sept_0_10[[#This Row],[V_phase]]))</f>
        <v>-3.5958258496986568E-4</v>
      </c>
      <c r="K297">
        <f>10^(_10sept_0_10[[#This Row],[V_mag_adj]]/20)*SIN(RADIANS(_10sept_0_10[[#This Row],[V_phase]]))</f>
        <v>9.3188005044047423E-4</v>
      </c>
    </row>
    <row r="298" spans="1:11" x14ac:dyDescent="0.3">
      <c r="A298">
        <v>115</v>
      </c>
      <c r="B298">
        <v>-20.27</v>
      </c>
      <c r="C298">
        <v>98.94</v>
      </c>
      <c r="D298">
        <v>-20.239999999999998</v>
      </c>
      <c r="E298">
        <v>96.32</v>
      </c>
      <c r="F298">
        <f>_10sept_0_10[[#This Row],[H_mag]]-40</f>
        <v>-60.269999999999996</v>
      </c>
      <c r="G298">
        <f>_10sept_0_10[[#This Row],[V_mag]]-40</f>
        <v>-60.239999999999995</v>
      </c>
      <c r="H298">
        <f>10^(_10sept_0_10[[#This Row],[H_mag_adj]]/20)*COS(RADIANS(_10sept_0_10[[#This Row],[H_phase]]))</f>
        <v>-1.5064378640755445E-4</v>
      </c>
      <c r="I298">
        <f>10^(_10sept_0_10[[#This Row],[H_mag_adj]]/20)*SIN(RADIANS(_10sept_0_10[[#This Row],[H_phase]]))</f>
        <v>9.5761670838672927E-4</v>
      </c>
      <c r="J298">
        <f>10^(_10sept_0_10[[#This Row],[V_mag_adj]]/20)*COS(RADIANS(_10sept_0_10[[#This Row],[V_phase]]))</f>
        <v>-1.070812422190209E-4</v>
      </c>
      <c r="K298">
        <f>10^(_10sept_0_10[[#This Row],[V_mag_adj]]/20)*SIN(RADIANS(_10sept_0_10[[#This Row],[V_phase]]))</f>
        <v>9.6683544046059148E-4</v>
      </c>
    </row>
    <row r="299" spans="1:11" x14ac:dyDescent="0.3">
      <c r="A299">
        <v>116</v>
      </c>
      <c r="B299">
        <v>-20.59</v>
      </c>
      <c r="C299">
        <v>83.71</v>
      </c>
      <c r="D299">
        <v>-20.45</v>
      </c>
      <c r="E299">
        <v>82.03</v>
      </c>
      <c r="F299">
        <f>_10sept_0_10[[#This Row],[H_mag]]-40</f>
        <v>-60.59</v>
      </c>
      <c r="G299">
        <f>_10sept_0_10[[#This Row],[V_mag]]-40</f>
        <v>-60.45</v>
      </c>
      <c r="H299">
        <f>10^(_10sept_0_10[[#This Row],[H_mag_adj]]/20)*COS(RADIANS(_10sept_0_10[[#This Row],[H_phase]]))</f>
        <v>1.0236590155380726E-4</v>
      </c>
      <c r="I299">
        <f>10^(_10sept_0_10[[#This Row],[H_mag_adj]]/20)*SIN(RADIANS(_10sept_0_10[[#This Row],[H_phase]]))</f>
        <v>9.287047919480046E-4</v>
      </c>
      <c r="J299">
        <f>10^(_10sept_0_10[[#This Row],[V_mag_adj]]/20)*COS(RADIANS(_10sept_0_10[[#This Row],[V_phase]]))</f>
        <v>1.3165404762037594E-4</v>
      </c>
      <c r="K299">
        <f>10^(_10sept_0_10[[#This Row],[V_mag_adj]]/20)*SIN(RADIANS(_10sept_0_10[[#This Row],[V_phase]]))</f>
        <v>9.4033948622352758E-4</v>
      </c>
    </row>
    <row r="300" spans="1:11" x14ac:dyDescent="0.3">
      <c r="A300">
        <v>117</v>
      </c>
      <c r="B300">
        <v>-20.76</v>
      </c>
      <c r="C300">
        <v>68.64</v>
      </c>
      <c r="D300">
        <v>-20.66</v>
      </c>
      <c r="E300">
        <v>67.13</v>
      </c>
      <c r="F300">
        <f>_10sept_0_10[[#This Row],[H_mag]]-40</f>
        <v>-60.760000000000005</v>
      </c>
      <c r="G300">
        <f>_10sept_0_10[[#This Row],[V_mag]]-40</f>
        <v>-60.66</v>
      </c>
      <c r="H300">
        <f>10^(_10sept_0_10[[#This Row],[H_mag_adj]]/20)*COS(RADIANS(_10sept_0_10[[#This Row],[H_phase]]))</f>
        <v>3.3371196182559095E-4</v>
      </c>
      <c r="I300">
        <f>10^(_10sept_0_10[[#This Row],[H_mag_adj]]/20)*SIN(RADIANS(_10sept_0_10[[#This Row],[H_phase]]))</f>
        <v>8.5328559876158118E-4</v>
      </c>
      <c r="J300">
        <f>10^(_10sept_0_10[[#This Row],[V_mag_adj]]/20)*COS(RADIANS(_10sept_0_10[[#This Row],[V_phase]]))</f>
        <v>3.6020459329847939E-4</v>
      </c>
      <c r="K300">
        <f>10^(_10sept_0_10[[#This Row],[V_mag_adj]]/20)*SIN(RADIANS(_10sept_0_10[[#This Row],[V_phase]]))</f>
        <v>8.5397082647598196E-4</v>
      </c>
    </row>
    <row r="301" spans="1:11" x14ac:dyDescent="0.3">
      <c r="A301">
        <v>118</v>
      </c>
      <c r="B301">
        <v>-21.06</v>
      </c>
      <c r="C301">
        <v>52.88</v>
      </c>
      <c r="D301">
        <v>-20.84</v>
      </c>
      <c r="E301">
        <v>52.38</v>
      </c>
      <c r="F301">
        <f>_10sept_0_10[[#This Row],[H_mag]]-40</f>
        <v>-61.06</v>
      </c>
      <c r="G301">
        <f>_10sept_0_10[[#This Row],[V_mag]]-40</f>
        <v>-60.84</v>
      </c>
      <c r="H301">
        <f>10^(_10sept_0_10[[#This Row],[H_mag_adj]]/20)*COS(RADIANS(_10sept_0_10[[#This Row],[H_phase]]))</f>
        <v>5.3415519782371772E-4</v>
      </c>
      <c r="I301">
        <f>10^(_10sept_0_10[[#This Row],[H_mag_adj]]/20)*SIN(RADIANS(_10sept_0_10[[#This Row],[H_phase]]))</f>
        <v>7.057675732166477E-4</v>
      </c>
      <c r="J301">
        <f>10^(_10sept_0_10[[#This Row],[V_mag_adj]]/20)*COS(RADIANS(_10sept_0_10[[#This Row],[V_phase]]))</f>
        <v>5.5415334041572051E-4</v>
      </c>
      <c r="K301">
        <f>10^(_10sept_0_10[[#This Row],[V_mag_adj]]/20)*SIN(RADIANS(_10sept_0_10[[#This Row],[V_phase]]))</f>
        <v>7.1906341189014627E-4</v>
      </c>
    </row>
    <row r="302" spans="1:11" x14ac:dyDescent="0.3">
      <c r="A302">
        <v>119</v>
      </c>
      <c r="B302">
        <v>-21.22</v>
      </c>
      <c r="C302">
        <v>38.21</v>
      </c>
      <c r="D302">
        <v>-21.16</v>
      </c>
      <c r="E302">
        <v>38.36</v>
      </c>
      <c r="F302">
        <f>_10sept_0_10[[#This Row],[H_mag]]-40</f>
        <v>-61.22</v>
      </c>
      <c r="G302">
        <f>_10sept_0_10[[#This Row],[V_mag]]-40</f>
        <v>-61.16</v>
      </c>
      <c r="H302">
        <f>10^(_10sept_0_10[[#This Row],[H_mag_adj]]/20)*COS(RADIANS(_10sept_0_10[[#This Row],[H_phase]]))</f>
        <v>6.8278474366973221E-4</v>
      </c>
      <c r="I302">
        <f>10^(_10sept_0_10[[#This Row],[H_mag_adj]]/20)*SIN(RADIANS(_10sept_0_10[[#This Row],[H_phase]]))</f>
        <v>5.3749160130860726E-4</v>
      </c>
      <c r="J302">
        <f>10^(_10sept_0_10[[#This Row],[V_mag_adj]]/20)*COS(RADIANS(_10sept_0_10[[#This Row],[V_phase]]))</f>
        <v>6.8609832332661061E-4</v>
      </c>
      <c r="K302">
        <f>10^(_10sept_0_10[[#This Row],[V_mag_adj]]/20)*SIN(RADIANS(_10sept_0_10[[#This Row],[V_phase]]))</f>
        <v>5.4301537514113657E-4</v>
      </c>
    </row>
    <row r="303" spans="1:11" x14ac:dyDescent="0.3">
      <c r="A303">
        <v>120</v>
      </c>
      <c r="B303">
        <v>-21.55</v>
      </c>
      <c r="C303">
        <v>26.19</v>
      </c>
      <c r="D303">
        <v>-21.46</v>
      </c>
      <c r="E303">
        <v>25.22</v>
      </c>
      <c r="F303">
        <f>_10sept_0_10[[#This Row],[H_mag]]-40</f>
        <v>-61.55</v>
      </c>
      <c r="G303">
        <f>_10sept_0_10[[#This Row],[V_mag]]-40</f>
        <v>-61.46</v>
      </c>
      <c r="H303">
        <f>10^(_10sept_0_10[[#This Row],[H_mag_adj]]/20)*COS(RADIANS(_10sept_0_10[[#This Row],[H_phase]]))</f>
        <v>7.5067993463339463E-4</v>
      </c>
      <c r="I303">
        <f>10^(_10sept_0_10[[#This Row],[H_mag_adj]]/20)*SIN(RADIANS(_10sept_0_10[[#This Row],[H_phase]]))</f>
        <v>3.69217594029694E-4</v>
      </c>
      <c r="J303">
        <f>10^(_10sept_0_10[[#This Row],[V_mag_adj]]/20)*COS(RADIANS(_10sept_0_10[[#This Row],[V_phase]]))</f>
        <v>7.6470548980740738E-4</v>
      </c>
      <c r="K303">
        <f>10^(_10sept_0_10[[#This Row],[V_mag_adj]]/20)*SIN(RADIANS(_10sept_0_10[[#This Row],[V_phase]]))</f>
        <v>3.6016918237673549E-4</v>
      </c>
    </row>
    <row r="304" spans="1:11" x14ac:dyDescent="0.3">
      <c r="A304">
        <v>121</v>
      </c>
      <c r="B304">
        <v>-21.89</v>
      </c>
      <c r="C304">
        <v>14.15</v>
      </c>
      <c r="D304">
        <v>-21.71</v>
      </c>
      <c r="E304">
        <v>13.26</v>
      </c>
      <c r="F304">
        <f>_10sept_0_10[[#This Row],[H_mag]]-40</f>
        <v>-61.89</v>
      </c>
      <c r="G304">
        <f>_10sept_0_10[[#This Row],[V_mag]]-40</f>
        <v>-61.71</v>
      </c>
      <c r="H304">
        <f>10^(_10sept_0_10[[#This Row],[H_mag_adj]]/20)*COS(RADIANS(_10sept_0_10[[#This Row],[H_phase]]))</f>
        <v>7.8004391972692452E-4</v>
      </c>
      <c r="I304">
        <f>10^(_10sept_0_10[[#This Row],[H_mag_adj]]/20)*SIN(RADIANS(_10sept_0_10[[#This Row],[H_phase]]))</f>
        <v>1.9665731373543415E-4</v>
      </c>
      <c r="J304">
        <f>10^(_10sept_0_10[[#This Row],[V_mag_adj]]/20)*COS(RADIANS(_10sept_0_10[[#This Row],[V_phase]]))</f>
        <v>7.9940016306026226E-4</v>
      </c>
      <c r="K304">
        <f>10^(_10sept_0_10[[#This Row],[V_mag_adj]]/20)*SIN(RADIANS(_10sept_0_10[[#This Row],[V_phase]]))</f>
        <v>1.8838101549027323E-4</v>
      </c>
    </row>
    <row r="305" spans="1:11" x14ac:dyDescent="0.3">
      <c r="A305">
        <v>122</v>
      </c>
      <c r="B305">
        <v>-22.35</v>
      </c>
      <c r="C305">
        <v>3.55</v>
      </c>
      <c r="D305">
        <v>-22.3</v>
      </c>
      <c r="E305">
        <v>3.43</v>
      </c>
      <c r="F305">
        <f>_10sept_0_10[[#This Row],[H_mag]]-40</f>
        <v>-62.35</v>
      </c>
      <c r="G305">
        <f>_10sept_0_10[[#This Row],[V_mag]]-40</f>
        <v>-62.3</v>
      </c>
      <c r="H305">
        <f>10^(_10sept_0_10[[#This Row],[H_mag_adj]]/20)*COS(RADIANS(_10sept_0_10[[#This Row],[H_phase]]))</f>
        <v>7.6149288634589881E-4</v>
      </c>
      <c r="I305">
        <f>10^(_10sept_0_10[[#This Row],[H_mag_adj]]/20)*SIN(RADIANS(_10sept_0_10[[#This Row],[H_phase]]))</f>
        <v>4.7241949742384242E-5</v>
      </c>
      <c r="J305">
        <f>10^(_10sept_0_10[[#This Row],[V_mag_adj]]/20)*COS(RADIANS(_10sept_0_10[[#This Row],[V_phase]]))</f>
        <v>7.6598686741351501E-4</v>
      </c>
      <c r="K305">
        <f>10^(_10sept_0_10[[#This Row],[V_mag_adj]]/20)*SIN(RADIANS(_10sept_0_10[[#This Row],[V_phase]]))</f>
        <v>4.5910503216786904E-5</v>
      </c>
    </row>
    <row r="306" spans="1:11" x14ac:dyDescent="0.3">
      <c r="A306">
        <v>123</v>
      </c>
      <c r="B306">
        <v>-23.09</v>
      </c>
      <c r="C306">
        <v>-5.7</v>
      </c>
      <c r="D306">
        <v>-23.04</v>
      </c>
      <c r="E306">
        <v>-5.75</v>
      </c>
      <c r="F306">
        <f>_10sept_0_10[[#This Row],[H_mag]]-40</f>
        <v>-63.09</v>
      </c>
      <c r="G306">
        <f>_10sept_0_10[[#This Row],[V_mag]]-40</f>
        <v>-63.04</v>
      </c>
      <c r="H306">
        <f>10^(_10sept_0_10[[#This Row],[H_mag_adj]]/20)*COS(RADIANS(_10sept_0_10[[#This Row],[H_phase]]))</f>
        <v>6.9718387694343907E-4</v>
      </c>
      <c r="I306">
        <f>10^(_10sept_0_10[[#This Row],[H_mag_adj]]/20)*SIN(RADIANS(_10sept_0_10[[#This Row],[H_phase]]))</f>
        <v>-6.9588202180528042E-5</v>
      </c>
      <c r="J306">
        <f>10^(_10sept_0_10[[#This Row],[V_mag_adj]]/20)*COS(RADIANS(_10sept_0_10[[#This Row],[V_phase]]))</f>
        <v>7.0114741865192926E-4</v>
      </c>
      <c r="K306">
        <f>10^(_10sept_0_10[[#This Row],[V_mag_adj]]/20)*SIN(RADIANS(_10sept_0_10[[#This Row],[V_phase]]))</f>
        <v>-7.06018326112836E-5</v>
      </c>
    </row>
    <row r="307" spans="1:11" x14ac:dyDescent="0.3">
      <c r="A307">
        <v>124</v>
      </c>
      <c r="B307">
        <v>-24.03</v>
      </c>
      <c r="C307">
        <v>-14.8</v>
      </c>
      <c r="D307">
        <v>-23.9</v>
      </c>
      <c r="E307">
        <v>-14.64</v>
      </c>
      <c r="F307">
        <f>_10sept_0_10[[#This Row],[H_mag]]-40</f>
        <v>-64.03</v>
      </c>
      <c r="G307">
        <f>_10sept_0_10[[#This Row],[V_mag]]-40</f>
        <v>-63.9</v>
      </c>
      <c r="H307">
        <f>10^(_10sept_0_10[[#This Row],[H_mag_adj]]/20)*COS(RADIANS(_10sept_0_10[[#This Row],[H_phase]]))</f>
        <v>6.0792100289140324E-4</v>
      </c>
      <c r="I307">
        <f>10^(_10sept_0_10[[#This Row],[H_mag_adj]]/20)*SIN(RADIANS(_10sept_0_10[[#This Row],[H_phase]]))</f>
        <v>-1.6061965730145575E-4</v>
      </c>
      <c r="J307">
        <f>10^(_10sept_0_10[[#This Row],[V_mag_adj]]/20)*COS(RADIANS(_10sept_0_10[[#This Row],[V_phase]]))</f>
        <v>6.1754095817840595E-4</v>
      </c>
      <c r="K307">
        <f>10^(_10sept_0_10[[#This Row],[V_mag_adj]]/20)*SIN(RADIANS(_10sept_0_10[[#This Row],[V_phase]]))</f>
        <v>-1.6131783155066414E-4</v>
      </c>
    </row>
    <row r="308" spans="1:11" x14ac:dyDescent="0.3">
      <c r="A308">
        <v>125</v>
      </c>
      <c r="B308">
        <v>-25.25</v>
      </c>
      <c r="C308">
        <v>-23.04</v>
      </c>
      <c r="D308">
        <v>-25.25</v>
      </c>
      <c r="E308">
        <v>-24.26</v>
      </c>
      <c r="F308">
        <f>_10sept_0_10[[#This Row],[H_mag]]-40</f>
        <v>-65.25</v>
      </c>
      <c r="G308">
        <f>_10sept_0_10[[#This Row],[V_mag]]-40</f>
        <v>-65.25</v>
      </c>
      <c r="H308">
        <f>10^(_10sept_0_10[[#This Row],[H_mag_adj]]/20)*COS(RADIANS(_10sept_0_10[[#This Row],[H_phase]]))</f>
        <v>5.0280230417364255E-4</v>
      </c>
      <c r="I308">
        <f>10^(_10sept_0_10[[#This Row],[H_mag_adj]]/20)*SIN(RADIANS(_10sept_0_10[[#This Row],[H_phase]]))</f>
        <v>-2.1384130753778909E-4</v>
      </c>
      <c r="J308">
        <f>10^(_10sept_0_10[[#This Row],[V_mag_adj]]/20)*COS(RADIANS(_10sept_0_10[[#This Row],[V_phase]]))</f>
        <v>4.9813534256277505E-4</v>
      </c>
      <c r="K308">
        <f>10^(_10sept_0_10[[#This Row],[V_mag_adj]]/20)*SIN(RADIANS(_10sept_0_10[[#This Row],[V_phase]]))</f>
        <v>-2.244982012882559E-4</v>
      </c>
    </row>
    <row r="309" spans="1:11" x14ac:dyDescent="0.3">
      <c r="A309">
        <v>126</v>
      </c>
      <c r="B309">
        <v>-26.79</v>
      </c>
      <c r="C309">
        <v>-32.06</v>
      </c>
      <c r="D309">
        <v>-26.92</v>
      </c>
      <c r="E309">
        <v>-32.68</v>
      </c>
      <c r="F309">
        <f>_10sept_0_10[[#This Row],[H_mag]]-40</f>
        <v>-66.789999999999992</v>
      </c>
      <c r="G309">
        <f>_10sept_0_10[[#This Row],[V_mag]]-40</f>
        <v>-66.92</v>
      </c>
      <c r="H309">
        <f>10^(_10sept_0_10[[#This Row],[H_mag_adj]]/20)*COS(RADIANS(_10sept_0_10[[#This Row],[H_phase]]))</f>
        <v>3.8782514773548233E-4</v>
      </c>
      <c r="I309">
        <f>10^(_10sept_0_10[[#This Row],[H_mag_adj]]/20)*SIN(RADIANS(_10sept_0_10[[#This Row],[H_phase]]))</f>
        <v>-2.4290512627163851E-4</v>
      </c>
      <c r="J309">
        <f>10^(_10sept_0_10[[#This Row],[V_mag_adj]]/20)*COS(RADIANS(_10sept_0_10[[#This Row],[V_phase]]))</f>
        <v>3.7945210920338712E-4</v>
      </c>
      <c r="K309">
        <f>10^(_10sept_0_10[[#This Row],[V_mag_adj]]/20)*SIN(RADIANS(_10sept_0_10[[#This Row],[V_phase]]))</f>
        <v>-2.4341692199747052E-4</v>
      </c>
    </row>
    <row r="310" spans="1:11" x14ac:dyDescent="0.3">
      <c r="A310">
        <v>127</v>
      </c>
      <c r="B310">
        <v>-29.2</v>
      </c>
      <c r="C310">
        <v>-44.11</v>
      </c>
      <c r="D310">
        <v>-29.24</v>
      </c>
      <c r="E310">
        <v>-43.95</v>
      </c>
      <c r="F310">
        <f>_10sept_0_10[[#This Row],[H_mag]]-40</f>
        <v>-69.2</v>
      </c>
      <c r="G310">
        <f>_10sept_0_10[[#This Row],[V_mag]]-40</f>
        <v>-69.239999999999995</v>
      </c>
      <c r="H310">
        <f>10^(_10sept_0_10[[#This Row],[H_mag_adj]]/20)*COS(RADIANS(_10sept_0_10[[#This Row],[H_phase]]))</f>
        <v>2.489587323687856E-4</v>
      </c>
      <c r="I310">
        <f>10^(_10sept_0_10[[#This Row],[H_mag_adj]]/20)*SIN(RADIANS(_10sept_0_10[[#This Row],[H_phase]]))</f>
        <v>-2.4134206645147572E-4</v>
      </c>
      <c r="J310">
        <f>10^(_10sept_0_10[[#This Row],[V_mag_adj]]/20)*COS(RADIANS(_10sept_0_10[[#This Row],[V_phase]]))</f>
        <v>2.4848476142095134E-4</v>
      </c>
      <c r="K310">
        <f>10^(_10sept_0_10[[#This Row],[V_mag_adj]]/20)*SIN(RADIANS(_10sept_0_10[[#This Row],[V_phase]]))</f>
        <v>-2.3954023491745661E-4</v>
      </c>
    </row>
    <row r="311" spans="1:11" x14ac:dyDescent="0.3">
      <c r="A311">
        <v>128</v>
      </c>
      <c r="B311">
        <v>-31.98</v>
      </c>
      <c r="C311">
        <v>-61.28</v>
      </c>
      <c r="D311">
        <v>-32.479999999999997</v>
      </c>
      <c r="E311">
        <v>-60.35</v>
      </c>
      <c r="F311">
        <f>_10sept_0_10[[#This Row],[H_mag]]-40</f>
        <v>-71.98</v>
      </c>
      <c r="G311">
        <f>_10sept_0_10[[#This Row],[V_mag]]-40</f>
        <v>-72.47999999999999</v>
      </c>
      <c r="H311">
        <f>10^(_10sept_0_10[[#This Row],[H_mag_adj]]/20)*COS(RADIANS(_10sept_0_10[[#This Row],[H_phase]]))</f>
        <v>1.2098184127872846E-4</v>
      </c>
      <c r="I311">
        <f>10^(_10sept_0_10[[#This Row],[H_mag_adj]]/20)*SIN(RADIANS(_10sept_0_10[[#This Row],[H_phase]]))</f>
        <v>-2.2079484868651531E-4</v>
      </c>
      <c r="J311">
        <f>10^(_10sept_0_10[[#This Row],[V_mag_adj]]/20)*COS(RADIANS(_10sept_0_10[[#This Row],[V_phase]]))</f>
        <v>1.175823973338429E-4</v>
      </c>
      <c r="K311">
        <f>10^(_10sept_0_10[[#This Row],[V_mag_adj]]/20)*SIN(RADIANS(_10sept_0_10[[#This Row],[V_phase]]))</f>
        <v>-2.0656252641381134E-4</v>
      </c>
    </row>
    <row r="312" spans="1:11" x14ac:dyDescent="0.3">
      <c r="A312">
        <v>129</v>
      </c>
      <c r="B312">
        <v>-35.270000000000003</v>
      </c>
      <c r="C312">
        <v>-87.36</v>
      </c>
      <c r="D312">
        <v>-35.200000000000003</v>
      </c>
      <c r="E312">
        <v>-91.77</v>
      </c>
      <c r="F312">
        <f>_10sept_0_10[[#This Row],[H_mag]]-40</f>
        <v>-75.27000000000001</v>
      </c>
      <c r="G312">
        <f>_10sept_0_10[[#This Row],[V_mag]]-40</f>
        <v>-75.2</v>
      </c>
      <c r="H312">
        <f>10^(_10sept_0_10[[#This Row],[H_mag_adj]]/20)*COS(RADIANS(_10sept_0_10[[#This Row],[H_phase]]))</f>
        <v>7.9401299685440466E-6</v>
      </c>
      <c r="I312">
        <f>10^(_10sept_0_10[[#This Row],[H_mag_adj]]/20)*SIN(RADIANS(_10sept_0_10[[#This Row],[H_phase]]))</f>
        <v>-1.7220224926946443E-4</v>
      </c>
      <c r="J312">
        <f>10^(_10sept_0_10[[#This Row],[V_mag_adj]]/20)*COS(RADIANS(_10sept_0_10[[#This Row],[V_phase]]))</f>
        <v>-5.3676174316373003E-6</v>
      </c>
      <c r="K312">
        <f>10^(_10sept_0_10[[#This Row],[V_mag_adj]]/20)*SIN(RADIANS(_10sept_0_10[[#This Row],[V_phase]]))</f>
        <v>-1.7369716718221878E-4</v>
      </c>
    </row>
    <row r="313" spans="1:11" x14ac:dyDescent="0.3">
      <c r="A313">
        <v>130</v>
      </c>
      <c r="B313">
        <v>-36.35</v>
      </c>
      <c r="C313">
        <v>-126.79</v>
      </c>
      <c r="D313">
        <v>-35.86</v>
      </c>
      <c r="E313">
        <v>-129.06</v>
      </c>
      <c r="F313">
        <f>_10sept_0_10[[#This Row],[H_mag]]-40</f>
        <v>-76.349999999999994</v>
      </c>
      <c r="G313">
        <f>_10sept_0_10[[#This Row],[V_mag]]-40</f>
        <v>-75.86</v>
      </c>
      <c r="H313">
        <f>10^(_10sept_0_10[[#This Row],[H_mag_adj]]/20)*COS(RADIANS(_10sept_0_10[[#This Row],[H_phase]]))</f>
        <v>-9.1168034333187272E-5</v>
      </c>
      <c r="I313">
        <f>10^(_10sept_0_10[[#This Row],[H_mag_adj]]/20)*SIN(RADIANS(_10sept_0_10[[#This Row],[H_phase]]))</f>
        <v>-1.2191118084699011E-4</v>
      </c>
      <c r="J313">
        <f>10^(_10sept_0_10[[#This Row],[V_mag_adj]]/20)*COS(RADIANS(_10sept_0_10[[#This Row],[V_phase]]))</f>
        <v>-1.0149223692027001E-4</v>
      </c>
      <c r="K313">
        <f>10^(_10sept_0_10[[#This Row],[V_mag_adj]]/20)*SIN(RADIANS(_10sept_0_10[[#This Row],[V_phase]]))</f>
        <v>-1.2506446124342378E-4</v>
      </c>
    </row>
    <row r="314" spans="1:11" x14ac:dyDescent="0.3">
      <c r="A314">
        <v>131</v>
      </c>
      <c r="B314">
        <v>-35.54</v>
      </c>
      <c r="C314">
        <v>-155.63999999999999</v>
      </c>
      <c r="D314">
        <v>-34.4</v>
      </c>
      <c r="E314">
        <v>-158.59</v>
      </c>
      <c r="F314">
        <f>_10sept_0_10[[#This Row],[H_mag]]-40</f>
        <v>-75.539999999999992</v>
      </c>
      <c r="G314">
        <f>_10sept_0_10[[#This Row],[V_mag]]-40</f>
        <v>-74.400000000000006</v>
      </c>
      <c r="H314">
        <f>10^(_10sept_0_10[[#This Row],[H_mag_adj]]/20)*COS(RADIANS(_10sept_0_10[[#This Row],[H_phase]]))</f>
        <v>-1.5223164919808202E-4</v>
      </c>
      <c r="I314">
        <f>10^(_10sept_0_10[[#This Row],[H_mag_adj]]/20)*SIN(RADIANS(_10sept_0_10[[#This Row],[H_phase]]))</f>
        <v>-6.8927232606607897E-5</v>
      </c>
      <c r="J314">
        <f>10^(_10sept_0_10[[#This Row],[V_mag_adj]]/20)*COS(RADIANS(_10sept_0_10[[#This Row],[V_phase]]))</f>
        <v>-1.7739689108582074E-4</v>
      </c>
      <c r="K314">
        <f>10^(_10sept_0_10[[#This Row],[V_mag_adj]]/20)*SIN(RADIANS(_10sept_0_10[[#This Row],[V_phase]]))</f>
        <v>-6.9556800602783988E-5</v>
      </c>
    </row>
    <row r="315" spans="1:11" x14ac:dyDescent="0.3">
      <c r="A315">
        <v>132</v>
      </c>
      <c r="B315">
        <v>-34.53</v>
      </c>
      <c r="C315">
        <v>-177.65</v>
      </c>
      <c r="D315">
        <v>-33.32</v>
      </c>
      <c r="E315">
        <v>-174.57</v>
      </c>
      <c r="F315">
        <f>_10sept_0_10[[#This Row],[H_mag]]-40</f>
        <v>-74.53</v>
      </c>
      <c r="G315">
        <f>_10sept_0_10[[#This Row],[V_mag]]-40</f>
        <v>-73.319999999999993</v>
      </c>
      <c r="H315">
        <f>10^(_10sept_0_10[[#This Row],[H_mag_adj]]/20)*COS(RADIANS(_10sept_0_10[[#This Row],[H_phase]]))</f>
        <v>-1.8755757184782829E-4</v>
      </c>
      <c r="I315">
        <f>10^(_10sept_0_10[[#This Row],[H_mag_adj]]/20)*SIN(RADIANS(_10sept_0_10[[#This Row],[H_phase]]))</f>
        <v>-7.697034935309114E-6</v>
      </c>
      <c r="J315">
        <f>10^(_10sept_0_10[[#This Row],[V_mag_adj]]/20)*COS(RADIANS(_10sept_0_10[[#This Row],[V_phase]]))</f>
        <v>-2.1480616457753024E-4</v>
      </c>
      <c r="K315">
        <f>10^(_10sept_0_10[[#This Row],[V_mag_adj]]/20)*SIN(RADIANS(_10sept_0_10[[#This Row],[V_phase]]))</f>
        <v>-2.0418643730349279E-5</v>
      </c>
    </row>
    <row r="316" spans="1:11" x14ac:dyDescent="0.3">
      <c r="A316">
        <v>133</v>
      </c>
      <c r="B316">
        <v>-33.81</v>
      </c>
      <c r="C316">
        <v>163.46</v>
      </c>
      <c r="D316">
        <v>-33.28</v>
      </c>
      <c r="E316">
        <v>171.2</v>
      </c>
      <c r="F316">
        <f>_10sept_0_10[[#This Row],[H_mag]]-40</f>
        <v>-73.81</v>
      </c>
      <c r="G316">
        <f>_10sept_0_10[[#This Row],[V_mag]]-40</f>
        <v>-73.28</v>
      </c>
      <c r="H316">
        <f>10^(_10sept_0_10[[#This Row],[H_mag_adj]]/20)*COS(RADIANS(_10sept_0_10[[#This Row],[H_phase]]))</f>
        <v>-1.9550012471921058E-4</v>
      </c>
      <c r="I316">
        <f>10^(_10sept_0_10[[#This Row],[H_mag_adj]]/20)*SIN(RADIANS(_10sept_0_10[[#This Row],[H_phase]]))</f>
        <v>5.8058266286337475E-5</v>
      </c>
      <c r="J316">
        <f>10^(_10sept_0_10[[#This Row],[V_mag_adj]]/20)*COS(RADIANS(_10sept_0_10[[#This Row],[V_phase]]))</f>
        <v>-2.1421867189610122E-4</v>
      </c>
      <c r="K316">
        <f>10^(_10sept_0_10[[#This Row],[V_mag_adj]]/20)*SIN(RADIANS(_10sept_0_10[[#This Row],[V_phase]]))</f>
        <v>3.3162802529218331E-5</v>
      </c>
    </row>
    <row r="317" spans="1:11" x14ac:dyDescent="0.3">
      <c r="A317">
        <v>134</v>
      </c>
      <c r="B317">
        <v>-33.979999999999997</v>
      </c>
      <c r="C317">
        <v>146.32</v>
      </c>
      <c r="D317">
        <v>-33.79</v>
      </c>
      <c r="E317">
        <v>154.9</v>
      </c>
      <c r="F317">
        <f>_10sept_0_10[[#This Row],[H_mag]]-40</f>
        <v>-73.97999999999999</v>
      </c>
      <c r="G317">
        <f>_10sept_0_10[[#This Row],[V_mag]]-40</f>
        <v>-73.789999999999992</v>
      </c>
      <c r="H317">
        <f>10^(_10sept_0_10[[#This Row],[H_mag_adj]]/20)*COS(RADIANS(_10sept_0_10[[#This Row],[H_phase]]))</f>
        <v>-1.6641805524916889E-4</v>
      </c>
      <c r="I317">
        <f>10^(_10sept_0_10[[#This Row],[H_mag_adj]]/20)*SIN(RADIANS(_10sept_0_10[[#This Row],[H_phase]]))</f>
        <v>1.1090313730095441E-4</v>
      </c>
      <c r="J317">
        <f>10^(_10sept_0_10[[#This Row],[V_mag_adj]]/20)*COS(RADIANS(_10sept_0_10[[#This Row],[V_phase]]))</f>
        <v>-1.8510640684164337E-4</v>
      </c>
      <c r="K317">
        <f>10^(_10sept_0_10[[#This Row],[V_mag_adj]]/20)*SIN(RADIANS(_10sept_0_10[[#This Row],[V_phase]]))</f>
        <v>8.6710177089187161E-5</v>
      </c>
    </row>
    <row r="318" spans="1:11" x14ac:dyDescent="0.3">
      <c r="A318">
        <v>135</v>
      </c>
      <c r="B318">
        <v>-34.020000000000003</v>
      </c>
      <c r="C318">
        <v>123.7</v>
      </c>
      <c r="D318">
        <v>-34.32</v>
      </c>
      <c r="E318">
        <v>134.54</v>
      </c>
      <c r="F318">
        <f>_10sept_0_10[[#This Row],[H_mag]]-40</f>
        <v>-74.02000000000001</v>
      </c>
      <c r="G318">
        <f>_10sept_0_10[[#This Row],[V_mag]]-40</f>
        <v>-74.319999999999993</v>
      </c>
      <c r="H318">
        <f>10^(_10sept_0_10[[#This Row],[H_mag_adj]]/20)*COS(RADIANS(_10sept_0_10[[#This Row],[H_phase]]))</f>
        <v>-1.1045140090063398E-4</v>
      </c>
      <c r="I318">
        <f>10^(_10sept_0_10[[#This Row],[H_mag_adj]]/20)*SIN(RADIANS(_10sept_0_10[[#This Row],[H_phase]]))</f>
        <v>1.6561488901856367E-4</v>
      </c>
      <c r="J318">
        <f>10^(_10sept_0_10[[#This Row],[V_mag_adj]]/20)*COS(RADIANS(_10sept_0_10[[#This Row],[V_phase]]))</f>
        <v>-1.3488700699179818E-4</v>
      </c>
      <c r="K318">
        <f>10^(_10sept_0_10[[#This Row],[V_mag_adj]]/20)*SIN(RADIANS(_10sept_0_10[[#This Row],[V_phase]]))</f>
        <v>1.3707046845626948E-4</v>
      </c>
    </row>
    <row r="319" spans="1:11" x14ac:dyDescent="0.3">
      <c r="A319">
        <v>136</v>
      </c>
      <c r="B319">
        <v>-33.31</v>
      </c>
      <c r="C319">
        <v>101.9</v>
      </c>
      <c r="D319">
        <v>-34.54</v>
      </c>
      <c r="E319">
        <v>108.91</v>
      </c>
      <c r="F319">
        <f>_10sept_0_10[[#This Row],[H_mag]]-40</f>
        <v>-73.31</v>
      </c>
      <c r="G319">
        <f>_10sept_0_10[[#This Row],[V_mag]]-40</f>
        <v>-74.539999999999992</v>
      </c>
      <c r="H319">
        <f>10^(_10sept_0_10[[#This Row],[H_mag_adj]]/20)*COS(RADIANS(_10sept_0_10[[#This Row],[H_phase]]))</f>
        <v>-4.4544847459005856E-5</v>
      </c>
      <c r="I319">
        <f>10^(_10sept_0_10[[#This Row],[H_mag_adj]]/20)*SIN(RADIANS(_10sept_0_10[[#This Row],[H_phase]]))</f>
        <v>2.1138044989138112E-4</v>
      </c>
      <c r="J319">
        <f>10^(_10sept_0_10[[#This Row],[V_mag_adj]]/20)*COS(RADIANS(_10sept_0_10[[#This Row],[V_phase]]))</f>
        <v>-6.0765297573980585E-5</v>
      </c>
      <c r="K319">
        <f>10^(_10sept_0_10[[#This Row],[V_mag_adj]]/20)*SIN(RADIANS(_10sept_0_10[[#This Row],[V_phase]]))</f>
        <v>1.7737988235303186E-4</v>
      </c>
    </row>
    <row r="320" spans="1:11" x14ac:dyDescent="0.3">
      <c r="A320">
        <v>137</v>
      </c>
      <c r="B320">
        <v>-32.729999999999997</v>
      </c>
      <c r="C320">
        <v>79.599999999999994</v>
      </c>
      <c r="D320">
        <v>-33.729999999999997</v>
      </c>
      <c r="E320">
        <v>82.04</v>
      </c>
      <c r="F320">
        <f>_10sept_0_10[[#This Row],[H_mag]]-40</f>
        <v>-72.72999999999999</v>
      </c>
      <c r="G320">
        <f>_10sept_0_10[[#This Row],[V_mag]]-40</f>
        <v>-73.72999999999999</v>
      </c>
      <c r="H320">
        <f>10^(_10sept_0_10[[#This Row],[H_mag_adj]]/20)*COS(RADIANS(_10sept_0_10[[#This Row],[H_phase]]))</f>
        <v>4.1689171896193887E-5</v>
      </c>
      <c r="I320">
        <f>10^(_10sept_0_10[[#This Row],[H_mag_adj]]/20)*SIN(RADIANS(_10sept_0_10[[#This Row],[H_phase]]))</f>
        <v>2.2714643403622188E-4</v>
      </c>
      <c r="J320">
        <f>10^(_10sept_0_10[[#This Row],[V_mag_adj]]/20)*COS(RADIANS(_10sept_0_10[[#This Row],[V_phase]]))</f>
        <v>2.850312510640805E-5</v>
      </c>
      <c r="K320">
        <f>10^(_10sept_0_10[[#This Row],[V_mag_adj]]/20)*SIN(RADIANS(_10sept_0_10[[#This Row],[V_phase]]))</f>
        <v>2.0384275425955814E-4</v>
      </c>
    </row>
    <row r="321" spans="1:11" x14ac:dyDescent="0.3">
      <c r="A321">
        <v>138</v>
      </c>
      <c r="B321">
        <v>-31.41</v>
      </c>
      <c r="C321">
        <v>58.5</v>
      </c>
      <c r="D321">
        <v>-32.49</v>
      </c>
      <c r="E321">
        <v>58.12</v>
      </c>
      <c r="F321">
        <f>_10sept_0_10[[#This Row],[H_mag]]-40</f>
        <v>-71.41</v>
      </c>
      <c r="G321">
        <f>_10sept_0_10[[#This Row],[V_mag]]-40</f>
        <v>-72.490000000000009</v>
      </c>
      <c r="H321">
        <f>10^(_10sept_0_10[[#This Row],[H_mag_adj]]/20)*COS(RADIANS(_10sept_0_10[[#This Row],[H_phase]]))</f>
        <v>1.4047049143292817E-4</v>
      </c>
      <c r="I321">
        <f>10^(_10sept_0_10[[#This Row],[H_mag_adj]]/20)*SIN(RADIANS(_10sept_0_10[[#This Row],[H_phase]]))</f>
        <v>2.2922700843663399E-4</v>
      </c>
      <c r="J321">
        <f>10^(_10sept_0_10[[#This Row],[V_mag_adj]]/20)*COS(RADIANS(_10sept_0_10[[#This Row],[V_phase]]))</f>
        <v>1.2538646805500283E-4</v>
      </c>
      <c r="K321">
        <f>10^(_10sept_0_10[[#This Row],[V_mag_adj]]/20)*SIN(RADIANS(_10sept_0_10[[#This Row],[V_phase]]))</f>
        <v>2.0159860915018024E-4</v>
      </c>
    </row>
    <row r="322" spans="1:11" x14ac:dyDescent="0.3">
      <c r="A322">
        <v>139</v>
      </c>
      <c r="B322">
        <v>-30.35</v>
      </c>
      <c r="C322">
        <v>41.37</v>
      </c>
      <c r="D322">
        <v>-31.24</v>
      </c>
      <c r="E322">
        <v>39.54</v>
      </c>
      <c r="F322">
        <f>_10sept_0_10[[#This Row],[H_mag]]-40</f>
        <v>-70.349999999999994</v>
      </c>
      <c r="G322">
        <f>_10sept_0_10[[#This Row],[V_mag]]-40</f>
        <v>-71.239999999999995</v>
      </c>
      <c r="H322">
        <f>10^(_10sept_0_10[[#This Row],[H_mag_adj]]/20)*COS(RADIANS(_10sept_0_10[[#This Row],[H_phase]]))</f>
        <v>2.2794283495823262E-4</v>
      </c>
      <c r="I322">
        <f>10^(_10sept_0_10[[#This Row],[H_mag_adj]]/20)*SIN(RADIANS(_10sept_0_10[[#This Row],[H_phase]]))</f>
        <v>2.0074662315137503E-4</v>
      </c>
      <c r="J322">
        <f>10^(_10sept_0_10[[#This Row],[V_mag_adj]]/20)*COS(RADIANS(_10sept_0_10[[#This Row],[V_phase]]))</f>
        <v>2.1142480719230921E-4</v>
      </c>
      <c r="K322">
        <f>10^(_10sept_0_10[[#This Row],[V_mag_adj]]/20)*SIN(RADIANS(_10sept_0_10[[#This Row],[V_phase]]))</f>
        <v>1.7453320688486546E-4</v>
      </c>
    </row>
    <row r="323" spans="1:11" x14ac:dyDescent="0.3">
      <c r="A323">
        <v>140</v>
      </c>
      <c r="B323">
        <v>-29.25</v>
      </c>
      <c r="C323">
        <v>26.32</v>
      </c>
      <c r="D323">
        <v>-29.98</v>
      </c>
      <c r="E323">
        <v>24.64</v>
      </c>
      <c r="F323">
        <f>_10sept_0_10[[#This Row],[H_mag]]-40</f>
        <v>-69.25</v>
      </c>
      <c r="G323">
        <f>_10sept_0_10[[#This Row],[V_mag]]-40</f>
        <v>-69.98</v>
      </c>
      <c r="H323">
        <f>10^(_10sept_0_10[[#This Row],[H_mag_adj]]/20)*COS(RADIANS(_10sept_0_10[[#This Row],[H_phase]]))</f>
        <v>3.090073170230901E-4</v>
      </c>
      <c r="I323">
        <f>10^(_10sept_0_10[[#This Row],[H_mag_adj]]/20)*SIN(RADIANS(_10sept_0_10[[#This Row],[H_phase]]))</f>
        <v>1.5285516271913477E-4</v>
      </c>
      <c r="J323">
        <f>10^(_10sept_0_10[[#This Row],[V_mag_adj]]/20)*COS(RADIANS(_10sept_0_10[[#This Row],[V_phase]]))</f>
        <v>2.8809633492886291E-4</v>
      </c>
      <c r="K323">
        <f>10^(_10sept_0_10[[#This Row],[V_mag_adj]]/20)*SIN(RADIANS(_10sept_0_10[[#This Row],[V_phase]]))</f>
        <v>1.3214416683454352E-4</v>
      </c>
    </row>
    <row r="324" spans="1:11" x14ac:dyDescent="0.3">
      <c r="A324">
        <v>141</v>
      </c>
      <c r="B324">
        <v>-28.45</v>
      </c>
      <c r="C324">
        <v>14.39</v>
      </c>
      <c r="D324">
        <v>-29.03</v>
      </c>
      <c r="E324">
        <v>11.5</v>
      </c>
      <c r="F324">
        <f>_10sept_0_10[[#This Row],[H_mag]]-40</f>
        <v>-68.45</v>
      </c>
      <c r="G324">
        <f>_10sept_0_10[[#This Row],[V_mag]]-40</f>
        <v>-69.03</v>
      </c>
      <c r="H324">
        <f>10^(_10sept_0_10[[#This Row],[H_mag_adj]]/20)*COS(RADIANS(_10sept_0_10[[#This Row],[H_phase]]))</f>
        <v>3.6614774963895452E-4</v>
      </c>
      <c r="I324">
        <f>10^(_10sept_0_10[[#This Row],[H_mag_adj]]/20)*SIN(RADIANS(_10sept_0_10[[#This Row],[H_phase]]))</f>
        <v>9.39426489164502E-5</v>
      </c>
      <c r="J324">
        <f>10^(_10sept_0_10[[#This Row],[V_mag_adj]]/20)*COS(RADIANS(_10sept_0_10[[#This Row],[V_phase]]))</f>
        <v>3.4649159698366914E-4</v>
      </c>
      <c r="K324">
        <f>10^(_10sept_0_10[[#This Row],[V_mag_adj]]/20)*SIN(RADIANS(_10sept_0_10[[#This Row],[V_phase]]))</f>
        <v>7.0494512137317221E-5</v>
      </c>
    </row>
    <row r="325" spans="1:11" x14ac:dyDescent="0.3">
      <c r="A325">
        <v>142</v>
      </c>
      <c r="B325">
        <v>-27.63</v>
      </c>
      <c r="C325">
        <v>4.78</v>
      </c>
      <c r="D325">
        <v>-28.05</v>
      </c>
      <c r="E325">
        <v>1.26</v>
      </c>
      <c r="F325">
        <f>_10sept_0_10[[#This Row],[H_mag]]-40</f>
        <v>-67.63</v>
      </c>
      <c r="G325">
        <f>_10sept_0_10[[#This Row],[V_mag]]-40</f>
        <v>-68.05</v>
      </c>
      <c r="H325">
        <f>10^(_10sept_0_10[[#This Row],[H_mag_adj]]/20)*COS(RADIANS(_10sept_0_10[[#This Row],[H_phase]]))</f>
        <v>4.1398718173183704E-4</v>
      </c>
      <c r="I325">
        <f>10^(_10sept_0_10[[#This Row],[H_mag_adj]]/20)*SIN(RADIANS(_10sept_0_10[[#This Row],[H_phase]]))</f>
        <v>3.4617951423374293E-5</v>
      </c>
      <c r="J325">
        <f>10^(_10sept_0_10[[#This Row],[V_mag_adj]]/20)*COS(RADIANS(_10sept_0_10[[#This Row],[V_phase]]))</f>
        <v>3.9572635681670129E-4</v>
      </c>
      <c r="K325">
        <f>10^(_10sept_0_10[[#This Row],[V_mag_adj]]/20)*SIN(RADIANS(_10sept_0_10[[#This Row],[V_phase]]))</f>
        <v>8.7038802493846398E-6</v>
      </c>
    </row>
    <row r="326" spans="1:11" x14ac:dyDescent="0.3">
      <c r="A326">
        <v>143</v>
      </c>
      <c r="B326">
        <v>-27.14</v>
      </c>
      <c r="C326">
        <v>-5.5</v>
      </c>
      <c r="D326">
        <v>-27.46</v>
      </c>
      <c r="E326">
        <v>-9.35</v>
      </c>
      <c r="F326">
        <f>_10sept_0_10[[#This Row],[H_mag]]-40</f>
        <v>-67.14</v>
      </c>
      <c r="G326">
        <f>_10sept_0_10[[#This Row],[V_mag]]-40</f>
        <v>-67.460000000000008</v>
      </c>
      <c r="H326">
        <f>10^(_10sept_0_10[[#This Row],[H_mag_adj]]/20)*COS(RADIANS(_10sept_0_10[[#This Row],[H_phase]]))</f>
        <v>4.3751805303097845E-4</v>
      </c>
      <c r="I326">
        <f>10^(_10sept_0_10[[#This Row],[H_mag_adj]]/20)*SIN(RADIANS(_10sept_0_10[[#This Row],[H_phase]]))</f>
        <v>-4.2128196895593139E-5</v>
      </c>
      <c r="J326">
        <f>10^(_10sept_0_10[[#This Row],[V_mag_adj]]/20)*COS(RADIANS(_10sept_0_10[[#This Row],[V_phase]]))</f>
        <v>4.1801457893144675E-4</v>
      </c>
      <c r="K326">
        <f>10^(_10sept_0_10[[#This Row],[V_mag_adj]]/20)*SIN(RADIANS(_10sept_0_10[[#This Row],[V_phase]]))</f>
        <v>-6.8827134794480316E-5</v>
      </c>
    </row>
    <row r="327" spans="1:11" x14ac:dyDescent="0.3">
      <c r="A327">
        <v>144</v>
      </c>
      <c r="B327">
        <v>-26.82</v>
      </c>
      <c r="C327">
        <v>-13.77</v>
      </c>
      <c r="D327">
        <v>-27.01</v>
      </c>
      <c r="E327">
        <v>-17.38</v>
      </c>
      <c r="F327">
        <f>_10sept_0_10[[#This Row],[H_mag]]-40</f>
        <v>-66.819999999999993</v>
      </c>
      <c r="G327">
        <f>_10sept_0_10[[#This Row],[V_mag]]-40</f>
        <v>-67.010000000000005</v>
      </c>
      <c r="H327">
        <f>10^(_10sept_0_10[[#This Row],[H_mag_adj]]/20)*COS(RADIANS(_10sept_0_10[[#This Row],[H_phase]]))</f>
        <v>4.4292997838134068E-4</v>
      </c>
      <c r="I327">
        <f>10^(_10sept_0_10[[#This Row],[H_mag_adj]]/20)*SIN(RADIANS(_10sept_0_10[[#This Row],[H_phase]]))</f>
        <v>-1.0854815964112282E-4</v>
      </c>
      <c r="J327">
        <f>10^(_10sept_0_10[[#This Row],[V_mag_adj]]/20)*COS(RADIANS(_10sept_0_10[[#This Row],[V_phase]]))</f>
        <v>4.2579959657915796E-4</v>
      </c>
      <c r="K327">
        <f>10^(_10sept_0_10[[#This Row],[V_mag_adj]]/20)*SIN(RADIANS(_10sept_0_10[[#This Row],[V_phase]]))</f>
        <v>-1.3327429403956541E-4</v>
      </c>
    </row>
    <row r="328" spans="1:11" x14ac:dyDescent="0.3">
      <c r="A328">
        <v>145</v>
      </c>
      <c r="B328">
        <v>-27.01</v>
      </c>
      <c r="C328">
        <v>-22.26</v>
      </c>
      <c r="D328">
        <v>-26.9</v>
      </c>
      <c r="E328">
        <v>-25.52</v>
      </c>
      <c r="F328">
        <f>_10sept_0_10[[#This Row],[H_mag]]-40</f>
        <v>-67.010000000000005</v>
      </c>
      <c r="G328">
        <f>_10sept_0_10[[#This Row],[V_mag]]-40</f>
        <v>-66.900000000000006</v>
      </c>
      <c r="H328">
        <f>10^(_10sept_0_10[[#This Row],[H_mag_adj]]/20)*COS(RADIANS(_10sept_0_10[[#This Row],[H_phase]]))</f>
        <v>4.1291856706640335E-4</v>
      </c>
      <c r="I328">
        <f>10^(_10sept_0_10[[#This Row],[H_mag_adj]]/20)*SIN(RADIANS(_10sept_0_10[[#This Row],[H_phase]]))</f>
        <v>-1.6901358191147346E-4</v>
      </c>
      <c r="J328">
        <f>10^(_10sept_0_10[[#This Row],[V_mag_adj]]/20)*COS(RADIANS(_10sept_0_10[[#This Row],[V_phase]]))</f>
        <v>4.0777059776306085E-4</v>
      </c>
      <c r="K328">
        <f>10^(_10sept_0_10[[#This Row],[V_mag_adj]]/20)*SIN(RADIANS(_10sept_0_10[[#This Row],[V_phase]]))</f>
        <v>-1.9467134885983755E-4</v>
      </c>
    </row>
    <row r="329" spans="1:11" x14ac:dyDescent="0.3">
      <c r="A329">
        <v>146</v>
      </c>
      <c r="B329">
        <v>-27.41</v>
      </c>
      <c r="C329">
        <v>-32.93</v>
      </c>
      <c r="D329">
        <v>-27.11</v>
      </c>
      <c r="E329">
        <v>-33.840000000000003</v>
      </c>
      <c r="F329">
        <f>_10sept_0_10[[#This Row],[H_mag]]-40</f>
        <v>-67.41</v>
      </c>
      <c r="G329">
        <f>_10sept_0_10[[#This Row],[V_mag]]-40</f>
        <v>-67.11</v>
      </c>
      <c r="H329">
        <f>10^(_10sept_0_10[[#This Row],[H_mag_adj]]/20)*COS(RADIANS(_10sept_0_10[[#This Row],[H_phase]]))</f>
        <v>3.576312917997537E-4</v>
      </c>
      <c r="I329">
        <f>10^(_10sept_0_10[[#This Row],[H_mag_adj]]/20)*SIN(RADIANS(_10sept_0_10[[#This Row],[H_phase]]))</f>
        <v>-2.3162777338426609E-4</v>
      </c>
      <c r="J329">
        <f>10^(_10sept_0_10[[#This Row],[V_mag_adj]]/20)*COS(RADIANS(_10sept_0_10[[#This Row],[V_phase]]))</f>
        <v>3.6634459009827949E-4</v>
      </c>
      <c r="K329">
        <f>10^(_10sept_0_10[[#This Row],[V_mag_adj]]/20)*SIN(RADIANS(_10sept_0_10[[#This Row],[V_phase]]))</f>
        <v>-2.4561687537298698E-4</v>
      </c>
    </row>
    <row r="330" spans="1:11" x14ac:dyDescent="0.3">
      <c r="A330">
        <v>147</v>
      </c>
      <c r="B330">
        <v>-27.92</v>
      </c>
      <c r="C330">
        <v>-42.75</v>
      </c>
      <c r="D330">
        <v>-27.6</v>
      </c>
      <c r="E330">
        <v>-42.84</v>
      </c>
      <c r="F330">
        <f>_10sept_0_10[[#This Row],[H_mag]]-40</f>
        <v>-67.92</v>
      </c>
      <c r="G330">
        <f>_10sept_0_10[[#This Row],[V_mag]]-40</f>
        <v>-67.599999999999994</v>
      </c>
      <c r="H330">
        <f>10^(_10sept_0_10[[#This Row],[H_mag_adj]]/20)*COS(RADIANS(_10sept_0_10[[#This Row],[H_phase]]))</f>
        <v>2.9504403649079238E-4</v>
      </c>
      <c r="I330">
        <f>10^(_10sept_0_10[[#This Row],[H_mag_adj]]/20)*SIN(RADIANS(_10sept_0_10[[#This Row],[H_phase]]))</f>
        <v>-2.727359019525455E-4</v>
      </c>
      <c r="J330">
        <f>10^(_10sept_0_10[[#This Row],[V_mag_adj]]/20)*COS(RADIANS(_10sept_0_10[[#This Row],[V_phase]]))</f>
        <v>3.0567170410612571E-4</v>
      </c>
      <c r="K330">
        <f>10^(_10sept_0_10[[#This Row],[V_mag_adj]]/20)*SIN(RADIANS(_10sept_0_10[[#This Row],[V_phase]]))</f>
        <v>-2.834517457765862E-4</v>
      </c>
    </row>
    <row r="331" spans="1:11" x14ac:dyDescent="0.3">
      <c r="A331">
        <v>148</v>
      </c>
      <c r="B331">
        <v>-28.62</v>
      </c>
      <c r="C331">
        <v>-53.32</v>
      </c>
      <c r="D331">
        <v>-28.49</v>
      </c>
      <c r="E331">
        <v>-52.96</v>
      </c>
      <c r="F331">
        <f>_10sept_0_10[[#This Row],[H_mag]]-40</f>
        <v>-68.62</v>
      </c>
      <c r="G331">
        <f>_10sept_0_10[[#This Row],[V_mag]]-40</f>
        <v>-68.489999999999995</v>
      </c>
      <c r="H331">
        <f>10^(_10sept_0_10[[#This Row],[H_mag_adj]]/20)*COS(RADIANS(_10sept_0_10[[#This Row],[H_phase]]))</f>
        <v>2.2142436400291878E-4</v>
      </c>
      <c r="I331">
        <f>10^(_10sept_0_10[[#This Row],[H_mag_adj]]/20)*SIN(RADIANS(_10sept_0_10[[#This Row],[H_phase]]))</f>
        <v>-2.9728008430965276E-4</v>
      </c>
      <c r="J331">
        <f>10^(_10sept_0_10[[#This Row],[V_mag_adj]]/20)*COS(RADIANS(_10sept_0_10[[#This Row],[V_phase]]))</f>
        <v>2.2665488613713211E-4</v>
      </c>
      <c r="K331">
        <f>10^(_10sept_0_10[[#This Row],[V_mag_adj]]/20)*SIN(RADIANS(_10sept_0_10[[#This Row],[V_phase]]))</f>
        <v>-3.0034470294292172E-4</v>
      </c>
    </row>
    <row r="332" spans="1:11" x14ac:dyDescent="0.3">
      <c r="A332">
        <v>149</v>
      </c>
      <c r="B332">
        <v>-29.61</v>
      </c>
      <c r="C332">
        <v>-68.39</v>
      </c>
      <c r="D332">
        <v>-29.24</v>
      </c>
      <c r="E332">
        <v>-66.27</v>
      </c>
      <c r="F332">
        <f>_10sept_0_10[[#This Row],[H_mag]]-40</f>
        <v>-69.61</v>
      </c>
      <c r="G332">
        <f>_10sept_0_10[[#This Row],[V_mag]]-40</f>
        <v>-69.239999999999995</v>
      </c>
      <c r="H332">
        <f>10^(_10sept_0_10[[#This Row],[H_mag_adj]]/20)*COS(RADIANS(_10sept_0_10[[#This Row],[H_phase]]))</f>
        <v>1.2181090820437579E-4</v>
      </c>
      <c r="I332">
        <f>10^(_10sept_0_10[[#This Row],[H_mag_adj]]/20)*SIN(RADIANS(_10sept_0_10[[#This Row],[H_phase]]))</f>
        <v>-3.0750242156710628E-4</v>
      </c>
      <c r="J332">
        <f>10^(_10sept_0_10[[#This Row],[V_mag_adj]]/20)*COS(RADIANS(_10sept_0_10[[#This Row],[V_phase]]))</f>
        <v>1.3889521527818898E-4</v>
      </c>
      <c r="K332">
        <f>10^(_10sept_0_10[[#This Row],[V_mag_adj]]/20)*SIN(RADIANS(_10sept_0_10[[#This Row],[V_phase]]))</f>
        <v>-3.1596252938531009E-4</v>
      </c>
    </row>
    <row r="333" spans="1:11" x14ac:dyDescent="0.3">
      <c r="A333">
        <v>150</v>
      </c>
      <c r="B333">
        <v>-30.21</v>
      </c>
      <c r="C333">
        <v>-86</v>
      </c>
      <c r="D333">
        <v>-30.12</v>
      </c>
      <c r="E333">
        <v>-83.62</v>
      </c>
      <c r="F333">
        <f>_10sept_0_10[[#This Row],[H_mag]]-40</f>
        <v>-70.210000000000008</v>
      </c>
      <c r="G333">
        <f>_10sept_0_10[[#This Row],[V_mag]]-40</f>
        <v>-70.12</v>
      </c>
      <c r="H333">
        <f>10^(_10sept_0_10[[#This Row],[H_mag_adj]]/20)*COS(RADIANS(_10sept_0_10[[#This Row],[H_phase]]))</f>
        <v>2.1532007304909607E-5</v>
      </c>
      <c r="I333">
        <f>10^(_10sept_0_10[[#This Row],[H_mag_adj]]/20)*SIN(RADIANS(_10sept_0_10[[#This Row],[H_phase]]))</f>
        <v>-3.079220503045958E-4</v>
      </c>
      <c r="J333">
        <f>10^(_10sept_0_10[[#This Row],[V_mag_adj]]/20)*COS(RADIANS(_10sept_0_10[[#This Row],[V_phase]]))</f>
        <v>3.465773574577453E-5</v>
      </c>
      <c r="K333">
        <f>10^(_10sept_0_10[[#This Row],[V_mag_adj]]/20)*SIN(RADIANS(_10sept_0_10[[#This Row],[V_phase]]))</f>
        <v>-3.0995735792310589E-4</v>
      </c>
    </row>
    <row r="334" spans="1:11" x14ac:dyDescent="0.3">
      <c r="A334">
        <v>151</v>
      </c>
      <c r="B334">
        <v>-30.09</v>
      </c>
      <c r="C334">
        <v>-106.57</v>
      </c>
      <c r="D334">
        <v>-30.43</v>
      </c>
      <c r="E334">
        <v>-101.99</v>
      </c>
      <c r="F334">
        <f>_10sept_0_10[[#This Row],[H_mag]]-40</f>
        <v>-70.09</v>
      </c>
      <c r="G334">
        <f>_10sept_0_10[[#This Row],[V_mag]]-40</f>
        <v>-70.430000000000007</v>
      </c>
      <c r="H334">
        <f>10^(_10sept_0_10[[#This Row],[H_mag_adj]]/20)*COS(RADIANS(_10sept_0_10[[#This Row],[H_phase]]))</f>
        <v>-8.9254278173244364E-5</v>
      </c>
      <c r="I334">
        <f>10^(_10sept_0_10[[#This Row],[H_mag_adj]]/20)*SIN(RADIANS(_10sept_0_10[[#This Row],[H_phase]]))</f>
        <v>-2.999711192242391E-4</v>
      </c>
      <c r="J334">
        <f>10^(_10sept_0_10[[#This Row],[V_mag_adj]]/20)*COS(RADIANS(_10sept_0_10[[#This Row],[V_phase]]))</f>
        <v>-6.2520458225196547E-5</v>
      </c>
      <c r="K334">
        <f>10^(_10sept_0_10[[#This Row],[V_mag_adj]]/20)*SIN(RADIANS(_10sept_0_10[[#This Row],[V_phase]]))</f>
        <v>-2.9438826809696626E-4</v>
      </c>
    </row>
    <row r="335" spans="1:11" x14ac:dyDescent="0.3">
      <c r="A335">
        <v>152</v>
      </c>
      <c r="B335">
        <v>-29.57</v>
      </c>
      <c r="C335">
        <v>-124.87</v>
      </c>
      <c r="D335">
        <v>-29.77</v>
      </c>
      <c r="E335">
        <v>-121.25</v>
      </c>
      <c r="F335">
        <f>_10sept_0_10[[#This Row],[H_mag]]-40</f>
        <v>-69.569999999999993</v>
      </c>
      <c r="G335">
        <f>_10sept_0_10[[#This Row],[V_mag]]-40</f>
        <v>-69.77</v>
      </c>
      <c r="H335">
        <f>10^(_10sept_0_10[[#This Row],[H_mag_adj]]/20)*COS(RADIANS(_10sept_0_10[[#This Row],[H_phase]]))</f>
        <v>-1.8996807565480669E-4</v>
      </c>
      <c r="I335">
        <f>10^(_10sept_0_10[[#This Row],[H_mag_adj]]/20)*SIN(RADIANS(_10sept_0_10[[#This Row],[H_phase]]))</f>
        <v>-2.726169331171802E-4</v>
      </c>
      <c r="J335">
        <f>10^(_10sept_0_10[[#This Row],[V_mag_adj]]/20)*COS(RADIANS(_10sept_0_10[[#This Row],[V_phase]]))</f>
        <v>-1.6845254660725732E-4</v>
      </c>
      <c r="K335">
        <f>10^(_10sept_0_10[[#This Row],[V_mag_adj]]/20)*SIN(RADIANS(_10sept_0_10[[#This Row],[V_phase]]))</f>
        <v>-2.7760120529395375E-4</v>
      </c>
    </row>
    <row r="336" spans="1:11" x14ac:dyDescent="0.3">
      <c r="A336">
        <v>153</v>
      </c>
      <c r="B336">
        <v>-28.5</v>
      </c>
      <c r="C336">
        <v>-138.72999999999999</v>
      </c>
      <c r="D336">
        <v>-28.88</v>
      </c>
      <c r="E336">
        <v>-138.75</v>
      </c>
      <c r="F336">
        <f>_10sept_0_10[[#This Row],[H_mag]]-40</f>
        <v>-68.5</v>
      </c>
      <c r="G336">
        <f>_10sept_0_10[[#This Row],[V_mag]]-40</f>
        <v>-68.88</v>
      </c>
      <c r="H336">
        <f>10^(_10sept_0_10[[#This Row],[H_mag_adj]]/20)*COS(RADIANS(_10sept_0_10[[#This Row],[H_phase]]))</f>
        <v>-2.8248300357201474E-4</v>
      </c>
      <c r="I336">
        <f>10^(_10sept_0_10[[#This Row],[H_mag_adj]]/20)*SIN(RADIANS(_10sept_0_10[[#This Row],[H_phase]]))</f>
        <v>-2.479054399467839E-4</v>
      </c>
      <c r="J336">
        <f>10^(_10sept_0_10[[#This Row],[V_mag_adj]]/20)*COS(RADIANS(_10sept_0_10[[#This Row],[V_phase]]))</f>
        <v>-2.7047387088418304E-4</v>
      </c>
      <c r="K336">
        <f>10^(_10sept_0_10[[#This Row],[V_mag_adj]]/20)*SIN(RADIANS(_10sept_0_10[[#This Row],[V_phase]]))</f>
        <v>-2.3719921861997052E-4</v>
      </c>
    </row>
    <row r="337" spans="1:11" x14ac:dyDescent="0.3">
      <c r="A337">
        <v>154</v>
      </c>
      <c r="B337">
        <v>-27.38</v>
      </c>
      <c r="C337">
        <v>-150.78</v>
      </c>
      <c r="D337">
        <v>-27.91</v>
      </c>
      <c r="E337">
        <v>-150.61000000000001</v>
      </c>
      <c r="F337">
        <f>_10sept_0_10[[#This Row],[H_mag]]-40</f>
        <v>-67.38</v>
      </c>
      <c r="G337">
        <f>_10sept_0_10[[#This Row],[V_mag]]-40</f>
        <v>-67.91</v>
      </c>
      <c r="H337">
        <f>10^(_10sept_0_10[[#This Row],[H_mag_adj]]/20)*COS(RADIANS(_10sept_0_10[[#This Row],[H_phase]]))</f>
        <v>-3.7315624812152043E-4</v>
      </c>
      <c r="I337">
        <f>10^(_10sept_0_10[[#This Row],[H_mag_adj]]/20)*SIN(RADIANS(_10sept_0_10[[#This Row],[H_phase]]))</f>
        <v>-2.0872095271473004E-4</v>
      </c>
      <c r="J337">
        <f>10^(_10sept_0_10[[#This Row],[V_mag_adj]]/20)*COS(RADIANS(_10sept_0_10[[#This Row],[V_phase]]))</f>
        <v>-3.5048339997976357E-4</v>
      </c>
      <c r="K337">
        <f>10^(_10sept_0_10[[#This Row],[V_mag_adj]]/20)*SIN(RADIANS(_10sept_0_10[[#This Row],[V_phase]]))</f>
        <v>-1.9740666174912052E-4</v>
      </c>
    </row>
    <row r="338" spans="1:11" x14ac:dyDescent="0.3">
      <c r="A338">
        <v>155</v>
      </c>
      <c r="B338">
        <v>-26.57</v>
      </c>
      <c r="C338">
        <v>-158.75</v>
      </c>
      <c r="D338">
        <v>-26.81</v>
      </c>
      <c r="E338">
        <v>-161.09</v>
      </c>
      <c r="F338">
        <f>_10sept_0_10[[#This Row],[H_mag]]-40</f>
        <v>-66.569999999999993</v>
      </c>
      <c r="G338">
        <f>_10sept_0_10[[#This Row],[V_mag]]-40</f>
        <v>-66.81</v>
      </c>
      <c r="H338">
        <f>10^(_10sept_0_10[[#This Row],[H_mag_adj]]/20)*COS(RADIANS(_10sept_0_10[[#This Row],[H_phase]]))</f>
        <v>-4.3744109425853295E-4</v>
      </c>
      <c r="I338">
        <f>10^(_10sept_0_10[[#This Row],[H_mag_adj]]/20)*SIN(RADIANS(_10sept_0_10[[#This Row],[H_phase]]))</f>
        <v>-1.7011153799564247E-4</v>
      </c>
      <c r="J338">
        <f>10^(_10sept_0_10[[#This Row],[V_mag_adj]]/20)*COS(RADIANS(_10sept_0_10[[#This Row],[V_phase]]))</f>
        <v>-4.3192104232444E-4</v>
      </c>
      <c r="K338">
        <f>10^(_10sept_0_10[[#This Row],[V_mag_adj]]/20)*SIN(RADIANS(_10sept_0_10[[#This Row],[V_phase]]))</f>
        <v>-1.4796385202845336E-4</v>
      </c>
    </row>
    <row r="339" spans="1:11" x14ac:dyDescent="0.3">
      <c r="A339">
        <v>156</v>
      </c>
      <c r="B339">
        <v>-25.88</v>
      </c>
      <c r="C339">
        <v>-165.67</v>
      </c>
      <c r="D339">
        <v>-26.27</v>
      </c>
      <c r="E339">
        <v>-167.72</v>
      </c>
      <c r="F339">
        <f>_10sept_0_10[[#This Row],[H_mag]]-40</f>
        <v>-65.88</v>
      </c>
      <c r="G339">
        <f>_10sept_0_10[[#This Row],[V_mag]]-40</f>
        <v>-66.27</v>
      </c>
      <c r="H339">
        <f>10^(_10sept_0_10[[#This Row],[H_mag_adj]]/20)*COS(RADIANS(_10sept_0_10[[#This Row],[H_phase]]))</f>
        <v>-4.923487069702074E-4</v>
      </c>
      <c r="I339">
        <f>10^(_10sept_0_10[[#This Row],[H_mag_adj]]/20)*SIN(RADIANS(_10sept_0_10[[#This Row],[H_phase]]))</f>
        <v>-1.2577269102720392E-4</v>
      </c>
      <c r="J339">
        <f>10^(_10sept_0_10[[#This Row],[V_mag_adj]]/20)*COS(RADIANS(_10sept_0_10[[#This Row],[V_phase]]))</f>
        <v>-4.7473127944772239E-4</v>
      </c>
      <c r="K339">
        <f>10^(_10sept_0_10[[#This Row],[V_mag_adj]]/20)*SIN(RADIANS(_10sept_0_10[[#This Row],[V_phase]]))</f>
        <v>-1.0333458100745421E-4</v>
      </c>
    </row>
    <row r="340" spans="1:11" x14ac:dyDescent="0.3">
      <c r="A340">
        <v>157</v>
      </c>
      <c r="B340">
        <v>-25.56</v>
      </c>
      <c r="C340">
        <v>-170.51</v>
      </c>
      <c r="D340">
        <v>-25.87</v>
      </c>
      <c r="E340">
        <v>-174.12</v>
      </c>
      <c r="F340">
        <f>_10sept_0_10[[#This Row],[H_mag]]-40</f>
        <v>-65.56</v>
      </c>
      <c r="G340">
        <f>_10sept_0_10[[#This Row],[V_mag]]-40</f>
        <v>-65.87</v>
      </c>
      <c r="H340">
        <f>10^(_10sept_0_10[[#This Row],[H_mag_adj]]/20)*COS(RADIANS(_10sept_0_10[[#This Row],[H_phase]]))</f>
        <v>-5.20014400612368E-4</v>
      </c>
      <c r="I340">
        <f>10^(_10sept_0_10[[#This Row],[H_mag_adj]]/20)*SIN(RADIANS(_10sept_0_10[[#This Row],[H_phase]]))</f>
        <v>-8.6927268056047753E-5</v>
      </c>
      <c r="J340">
        <f>10^(_10sept_0_10[[#This Row],[V_mag_adj]]/20)*COS(RADIANS(_10sept_0_10[[#This Row],[V_phase]]))</f>
        <v>-5.0606812892184177E-4</v>
      </c>
      <c r="K340">
        <f>10^(_10sept_0_10[[#This Row],[V_mag_adj]]/20)*SIN(RADIANS(_10sept_0_10[[#This Row],[V_phase]]))</f>
        <v>-5.2118522665695532E-5</v>
      </c>
    </row>
    <row r="341" spans="1:11" x14ac:dyDescent="0.3">
      <c r="A341">
        <v>158</v>
      </c>
      <c r="B341">
        <v>-25.53</v>
      </c>
      <c r="C341">
        <v>-173.74</v>
      </c>
      <c r="D341">
        <v>-25.8</v>
      </c>
      <c r="E341">
        <v>-175.93</v>
      </c>
      <c r="F341">
        <f>_10sept_0_10[[#This Row],[H_mag]]-40</f>
        <v>-65.53</v>
      </c>
      <c r="G341">
        <f>_10sept_0_10[[#This Row],[V_mag]]-40</f>
        <v>-65.8</v>
      </c>
      <c r="H341">
        <f>10^(_10sept_0_10[[#This Row],[H_mag_adj]]/20)*COS(RADIANS(_10sept_0_10[[#This Row],[H_phase]]))</f>
        <v>-5.2589941870020409E-4</v>
      </c>
      <c r="I341">
        <f>10^(_10sept_0_10[[#This Row],[H_mag_adj]]/20)*SIN(RADIANS(_10sept_0_10[[#This Row],[H_phase]]))</f>
        <v>-5.7688242946229724E-5</v>
      </c>
      <c r="J341">
        <f>10^(_10sept_0_10[[#This Row],[V_mag_adj]]/20)*COS(RADIANS(_10sept_0_10[[#This Row],[V_phase]]))</f>
        <v>-5.115679897261025E-4</v>
      </c>
      <c r="K341">
        <f>10^(_10sept_0_10[[#This Row],[V_mag_adj]]/20)*SIN(RADIANS(_10sept_0_10[[#This Row],[V_phase]]))</f>
        <v>-3.6400426881181849E-5</v>
      </c>
    </row>
    <row r="342" spans="1:11" x14ac:dyDescent="0.3">
      <c r="A342">
        <v>159</v>
      </c>
      <c r="B342">
        <v>-25.85</v>
      </c>
      <c r="C342">
        <v>-178.18</v>
      </c>
      <c r="D342">
        <v>-26.1</v>
      </c>
      <c r="E342">
        <v>177.53</v>
      </c>
      <c r="F342">
        <f>_10sept_0_10[[#This Row],[H_mag]]-40</f>
        <v>-65.849999999999994</v>
      </c>
      <c r="G342">
        <f>_10sept_0_10[[#This Row],[V_mag]]-40</f>
        <v>-66.099999999999994</v>
      </c>
      <c r="H342">
        <f>10^(_10sept_0_10[[#This Row],[H_mag_adj]]/20)*COS(RADIANS(_10sept_0_10[[#This Row],[H_phase]]))</f>
        <v>-5.0966036201909959E-4</v>
      </c>
      <c r="I342">
        <f>10^(_10sept_0_10[[#This Row],[H_mag_adj]]/20)*SIN(RADIANS(_10sept_0_10[[#This Row],[H_phase]]))</f>
        <v>-1.6194804817836037E-5</v>
      </c>
      <c r="J342">
        <f>10^(_10sept_0_10[[#This Row],[V_mag_adj]]/20)*COS(RADIANS(_10sept_0_10[[#This Row],[V_phase]]))</f>
        <v>-4.9498987977035394E-4</v>
      </c>
      <c r="K342">
        <f>10^(_10sept_0_10[[#This Row],[V_mag_adj]]/20)*SIN(RADIANS(_10sept_0_10[[#This Row],[V_phase]]))</f>
        <v>2.1352060636699202E-5</v>
      </c>
    </row>
    <row r="343" spans="1:11" x14ac:dyDescent="0.3">
      <c r="A343">
        <v>160</v>
      </c>
      <c r="B343">
        <v>-26.33</v>
      </c>
      <c r="C343">
        <v>176.76</v>
      </c>
      <c r="D343">
        <v>-26.63</v>
      </c>
      <c r="E343">
        <v>175</v>
      </c>
      <c r="F343">
        <f>_10sept_0_10[[#This Row],[H_mag]]-40</f>
        <v>-66.33</v>
      </c>
      <c r="G343">
        <f>_10sept_0_10[[#This Row],[V_mag]]-40</f>
        <v>-66.63</v>
      </c>
      <c r="H343">
        <f>10^(_10sept_0_10[[#This Row],[H_mag_adj]]/20)*COS(RADIANS(_10sept_0_10[[#This Row],[H_phase]]))</f>
        <v>-4.8173172322381406E-4</v>
      </c>
      <c r="I343">
        <f>10^(_10sept_0_10[[#This Row],[H_mag_adj]]/20)*SIN(RADIANS(_10sept_0_10[[#This Row],[H_phase]]))</f>
        <v>2.7270361316184371E-5</v>
      </c>
      <c r="J343">
        <f>10^(_10sept_0_10[[#This Row],[V_mag_adj]]/20)*COS(RADIANS(_10sept_0_10[[#This Row],[V_phase]]))</f>
        <v>-4.6434869143713119E-4</v>
      </c>
      <c r="K343">
        <f>10^(_10sept_0_10[[#This Row],[V_mag_adj]]/20)*SIN(RADIANS(_10sept_0_10[[#This Row],[V_phase]]))</f>
        <v>4.0625246423846292E-5</v>
      </c>
    </row>
    <row r="344" spans="1:11" x14ac:dyDescent="0.3">
      <c r="A344">
        <v>161</v>
      </c>
      <c r="B344">
        <v>-27.21</v>
      </c>
      <c r="C344">
        <v>171.83</v>
      </c>
      <c r="D344">
        <v>-27.07</v>
      </c>
      <c r="E344">
        <v>169.39</v>
      </c>
      <c r="F344">
        <f>_10sept_0_10[[#This Row],[H_mag]]-40</f>
        <v>-67.210000000000008</v>
      </c>
      <c r="G344">
        <f>_10sept_0_10[[#This Row],[V_mag]]-40</f>
        <v>-67.069999999999993</v>
      </c>
      <c r="H344">
        <f>10^(_10sept_0_10[[#This Row],[H_mag_adj]]/20)*COS(RADIANS(_10sept_0_10[[#This Row],[H_phase]]))</f>
        <v>-4.3158836448180189E-4</v>
      </c>
      <c r="I344">
        <f>10^(_10sept_0_10[[#This Row],[H_mag_adj]]/20)*SIN(RADIANS(_10sept_0_10[[#This Row],[H_phase]]))</f>
        <v>6.1962179079278357E-5</v>
      </c>
      <c r="J344">
        <f>10^(_10sept_0_10[[#This Row],[V_mag_adj]]/20)*COS(RADIANS(_10sept_0_10[[#This Row],[V_phase]]))</f>
        <v>-4.3552266561349583E-4</v>
      </c>
      <c r="K344">
        <f>10^(_10sept_0_10[[#This Row],[V_mag_adj]]/20)*SIN(RADIANS(_10sept_0_10[[#This Row],[V_phase]]))</f>
        <v>8.158452929642907E-5</v>
      </c>
    </row>
    <row r="345" spans="1:11" x14ac:dyDescent="0.3">
      <c r="A345">
        <v>162</v>
      </c>
      <c r="B345">
        <v>-28.21</v>
      </c>
      <c r="C345">
        <v>165.06</v>
      </c>
      <c r="D345">
        <v>-28.29</v>
      </c>
      <c r="E345">
        <v>165.59</v>
      </c>
      <c r="F345">
        <f>_10sept_0_10[[#This Row],[H_mag]]-40</f>
        <v>-68.210000000000008</v>
      </c>
      <c r="G345">
        <f>_10sept_0_10[[#This Row],[V_mag]]-40</f>
        <v>-68.289999999999992</v>
      </c>
      <c r="H345">
        <f>10^(_10sept_0_10[[#This Row],[H_mag_adj]]/20)*COS(RADIANS(_10sept_0_10[[#This Row],[H_phase]]))</f>
        <v>-3.7546147686878806E-4</v>
      </c>
      <c r="I345">
        <f>10^(_10sept_0_10[[#This Row],[H_mag_adj]]/20)*SIN(RADIANS(_10sept_0_10[[#This Row],[H_phase]]))</f>
        <v>1.0018330601414045E-4</v>
      </c>
      <c r="J345">
        <f>10^(_10sept_0_10[[#This Row],[V_mag_adj]]/20)*COS(RADIANS(_10sept_0_10[[#This Row],[V_phase]]))</f>
        <v>-3.7292151999399666E-4</v>
      </c>
      <c r="K345">
        <f>10^(_10sept_0_10[[#This Row],[V_mag_adj]]/20)*SIN(RADIANS(_10sept_0_10[[#This Row],[V_phase]]))</f>
        <v>9.5819353159801748E-5</v>
      </c>
    </row>
    <row r="346" spans="1:11" x14ac:dyDescent="0.3">
      <c r="A346">
        <v>163</v>
      </c>
      <c r="B346">
        <v>-29.42</v>
      </c>
      <c r="C346">
        <v>159.36000000000001</v>
      </c>
      <c r="D346">
        <v>-29.62</v>
      </c>
      <c r="E346">
        <v>161.09</v>
      </c>
      <c r="F346">
        <f>_10sept_0_10[[#This Row],[H_mag]]-40</f>
        <v>-69.42</v>
      </c>
      <c r="G346">
        <f>_10sept_0_10[[#This Row],[V_mag]]-40</f>
        <v>-69.62</v>
      </c>
      <c r="H346">
        <f>10^(_10sept_0_10[[#This Row],[H_mag_adj]]/20)*COS(RADIANS(_10sept_0_10[[#This Row],[H_phase]]))</f>
        <v>-3.1636569704165658E-4</v>
      </c>
      <c r="I346">
        <f>10^(_10sept_0_10[[#This Row],[H_mag_adj]]/20)*SIN(RADIANS(_10sept_0_10[[#This Row],[H_phase]]))</f>
        <v>1.1916618318266155E-4</v>
      </c>
      <c r="J346">
        <f>10^(_10sept_0_10[[#This Row],[V_mag_adj]]/20)*COS(RADIANS(_10sept_0_10[[#This Row],[V_phase]]))</f>
        <v>-3.1253910382135448E-4</v>
      </c>
      <c r="K346">
        <f>10^(_10sept_0_10[[#This Row],[V_mag_adj]]/20)*SIN(RADIANS(_10sept_0_10[[#This Row],[V_phase]]))</f>
        <v>1.0706699877842834E-4</v>
      </c>
    </row>
    <row r="347" spans="1:11" x14ac:dyDescent="0.3">
      <c r="A347">
        <v>164</v>
      </c>
      <c r="B347">
        <v>-30.89</v>
      </c>
      <c r="C347">
        <v>151.22999999999999</v>
      </c>
      <c r="D347">
        <v>-31.04</v>
      </c>
      <c r="E347">
        <v>153.29</v>
      </c>
      <c r="F347">
        <f>_10sept_0_10[[#This Row],[H_mag]]-40</f>
        <v>-70.89</v>
      </c>
      <c r="G347">
        <f>_10sept_0_10[[#This Row],[V_mag]]-40</f>
        <v>-71.039999999999992</v>
      </c>
      <c r="H347">
        <f>10^(_10sept_0_10[[#This Row],[H_mag_adj]]/20)*COS(RADIANS(_10sept_0_10[[#This Row],[H_phase]]))</f>
        <v>-2.5019640021460392E-4</v>
      </c>
      <c r="I347">
        <f>10^(_10sept_0_10[[#This Row],[H_mag_adj]]/20)*SIN(RADIANS(_10sept_0_10[[#This Row],[H_phase]]))</f>
        <v>1.3737608860983595E-4</v>
      </c>
      <c r="J347">
        <f>10^(_10sept_0_10[[#This Row],[V_mag_adj]]/20)*COS(RADIANS(_10sept_0_10[[#This Row],[V_phase]]))</f>
        <v>-2.5060741010298209E-4</v>
      </c>
      <c r="K347">
        <f>10^(_10sept_0_10[[#This Row],[V_mag_adj]]/20)*SIN(RADIANS(_10sept_0_10[[#This Row],[V_phase]]))</f>
        <v>1.2609720445349177E-4</v>
      </c>
    </row>
    <row r="348" spans="1:11" x14ac:dyDescent="0.3">
      <c r="A348">
        <v>165</v>
      </c>
      <c r="B348">
        <v>-32.35</v>
      </c>
      <c r="C348">
        <v>142.72</v>
      </c>
      <c r="D348">
        <v>-32.69</v>
      </c>
      <c r="E348">
        <v>144.47</v>
      </c>
      <c r="F348">
        <f>_10sept_0_10[[#This Row],[H_mag]]-40</f>
        <v>-72.349999999999994</v>
      </c>
      <c r="G348">
        <f>_10sept_0_10[[#This Row],[V_mag]]-40</f>
        <v>-72.69</v>
      </c>
      <c r="H348">
        <f>10^(_10sept_0_10[[#This Row],[H_mag_adj]]/20)*COS(RADIANS(_10sept_0_10[[#This Row],[H_phase]]))</f>
        <v>-1.9197344141666197E-4</v>
      </c>
      <c r="I348">
        <f>10^(_10sept_0_10[[#This Row],[H_mag_adj]]/20)*SIN(RADIANS(_10sept_0_10[[#This Row],[H_phase]]))</f>
        <v>1.4613869976064009E-4</v>
      </c>
      <c r="J348">
        <f>10^(_10sept_0_10[[#This Row],[V_mag_adj]]/20)*COS(RADIANS(_10sept_0_10[[#This Row],[V_phase]]))</f>
        <v>-1.8880945702312631E-4</v>
      </c>
      <c r="K348">
        <f>10^(_10sept_0_10[[#This Row],[V_mag_adj]]/20)*SIN(RADIANS(_10sept_0_10[[#This Row],[V_phase]]))</f>
        <v>1.348256918775535E-4</v>
      </c>
    </row>
    <row r="349" spans="1:11" x14ac:dyDescent="0.3">
      <c r="A349">
        <v>166</v>
      </c>
      <c r="B349">
        <v>-34.39</v>
      </c>
      <c r="C349">
        <v>131.44</v>
      </c>
      <c r="D349">
        <v>-34.57</v>
      </c>
      <c r="E349">
        <v>136.44</v>
      </c>
      <c r="F349">
        <f>_10sept_0_10[[#This Row],[H_mag]]-40</f>
        <v>-74.39</v>
      </c>
      <c r="G349">
        <f>_10sept_0_10[[#This Row],[V_mag]]-40</f>
        <v>-74.569999999999993</v>
      </c>
      <c r="H349">
        <f>10^(_10sept_0_10[[#This Row],[H_mag_adj]]/20)*COS(RADIANS(_10sept_0_10[[#This Row],[H_phase]]))</f>
        <v>-1.2625540518359976E-4</v>
      </c>
      <c r="I349">
        <f>10^(_10sept_0_10[[#This Row],[H_mag_adj]]/20)*SIN(RADIANS(_10sept_0_10[[#This Row],[H_phase]]))</f>
        <v>1.4300725951729045E-4</v>
      </c>
      <c r="J349">
        <f>10^(_10sept_0_10[[#This Row],[V_mag_adj]]/20)*COS(RADIANS(_10sept_0_10[[#This Row],[V_phase]]))</f>
        <v>-1.3540358794708474E-4</v>
      </c>
      <c r="K349">
        <f>10^(_10sept_0_10[[#This Row],[V_mag_adj]]/20)*SIN(RADIANS(_10sept_0_10[[#This Row],[V_phase]]))</f>
        <v>1.2876296019785651E-4</v>
      </c>
    </row>
    <row r="350" spans="1:11" x14ac:dyDescent="0.3">
      <c r="A350">
        <v>167</v>
      </c>
      <c r="B350">
        <v>-35.47</v>
      </c>
      <c r="C350">
        <v>121.14</v>
      </c>
      <c r="D350">
        <v>-36.299999999999997</v>
      </c>
      <c r="E350">
        <v>126.73</v>
      </c>
      <c r="F350">
        <f>_10sept_0_10[[#This Row],[H_mag]]-40</f>
        <v>-75.47</v>
      </c>
      <c r="G350">
        <f>_10sept_0_10[[#This Row],[V_mag]]-40</f>
        <v>-76.3</v>
      </c>
      <c r="H350">
        <f>10^(_10sept_0_10[[#This Row],[H_mag_adj]]/20)*COS(RADIANS(_10sept_0_10[[#This Row],[H_phase]]))</f>
        <v>-8.7116529225670839E-5</v>
      </c>
      <c r="I350">
        <f>10^(_10sept_0_10[[#This Row],[H_mag_adj]]/20)*SIN(RADIANS(_10sept_0_10[[#This Row],[H_phase]]))</f>
        <v>1.4418703346725874E-4</v>
      </c>
      <c r="J350">
        <f>10^(_10sept_0_10[[#This Row],[V_mag_adj]]/20)*COS(RADIANS(_10sept_0_10[[#This Row],[V_phase]]))</f>
        <v>-9.1565900776900642E-5</v>
      </c>
      <c r="K350">
        <f>10^(_10sept_0_10[[#This Row],[V_mag_adj]]/20)*SIN(RADIANS(_10sept_0_10[[#This Row],[V_phase]]))</f>
        <v>1.2271093662797122E-4</v>
      </c>
    </row>
    <row r="351" spans="1:11" x14ac:dyDescent="0.3">
      <c r="A351">
        <v>168</v>
      </c>
      <c r="B351">
        <v>-36.18</v>
      </c>
      <c r="C351">
        <v>114.75</v>
      </c>
      <c r="D351">
        <v>-37.64</v>
      </c>
      <c r="E351">
        <v>123.34</v>
      </c>
      <c r="F351">
        <f>_10sept_0_10[[#This Row],[H_mag]]-40</f>
        <v>-76.180000000000007</v>
      </c>
      <c r="G351">
        <f>_10sept_0_10[[#This Row],[V_mag]]-40</f>
        <v>-77.64</v>
      </c>
      <c r="H351">
        <f>10^(_10sept_0_10[[#This Row],[H_mag_adj]]/20)*COS(RADIANS(_10sept_0_10[[#This Row],[H_phase]]))</f>
        <v>-6.4992193814556232E-5</v>
      </c>
      <c r="I351">
        <f>10^(_10sept_0_10[[#This Row],[H_mag_adj]]/20)*SIN(RADIANS(_10sept_0_10[[#This Row],[H_phase]]))</f>
        <v>1.409789666228158E-4</v>
      </c>
      <c r="J351">
        <f>10^(_10sept_0_10[[#This Row],[V_mag_adj]]/20)*COS(RADIANS(_10sept_0_10[[#This Row],[V_phase]]))</f>
        <v>-7.2119318409466577E-5</v>
      </c>
      <c r="K351">
        <f>10^(_10sept_0_10[[#This Row],[V_mag_adj]]/20)*SIN(RADIANS(_10sept_0_10[[#This Row],[V_phase]]))</f>
        <v>1.0962431145514206E-4</v>
      </c>
    </row>
    <row r="352" spans="1:11" x14ac:dyDescent="0.3">
      <c r="A352">
        <v>169</v>
      </c>
      <c r="B352">
        <v>-37.17</v>
      </c>
      <c r="C352">
        <v>108.33</v>
      </c>
      <c r="D352">
        <v>-38.74</v>
      </c>
      <c r="E352">
        <v>121.32</v>
      </c>
      <c r="F352">
        <f>_10sept_0_10[[#This Row],[H_mag]]-40</f>
        <v>-77.17</v>
      </c>
      <c r="G352">
        <f>_10sept_0_10[[#This Row],[V_mag]]-40</f>
        <v>-78.740000000000009</v>
      </c>
      <c r="H352">
        <f>10^(_10sept_0_10[[#This Row],[H_mag_adj]]/20)*COS(RADIANS(_10sept_0_10[[#This Row],[H_phase]]))</f>
        <v>-4.3561837712168891E-5</v>
      </c>
      <c r="I352">
        <f>10^(_10sept_0_10[[#This Row],[H_mag_adj]]/20)*SIN(RADIANS(_10sept_0_10[[#This Row],[H_phase]]))</f>
        <v>1.3148784621341058E-4</v>
      </c>
      <c r="J352">
        <f>10^(_10sept_0_10[[#This Row],[V_mag_adj]]/20)*COS(RADIANS(_10sept_0_10[[#This Row],[V_phase]]))</f>
        <v>-6.009671935075659E-5</v>
      </c>
      <c r="K352">
        <f>10^(_10sept_0_10[[#This Row],[V_mag_adj]]/20)*SIN(RADIANS(_10sept_0_10[[#This Row],[V_phase]]))</f>
        <v>9.8764059701597878E-5</v>
      </c>
    </row>
    <row r="353" spans="1:11" x14ac:dyDescent="0.3">
      <c r="A353">
        <v>170</v>
      </c>
      <c r="B353">
        <v>-38.35</v>
      </c>
      <c r="C353">
        <v>106.75</v>
      </c>
      <c r="D353">
        <v>-41</v>
      </c>
      <c r="E353">
        <v>121.33</v>
      </c>
      <c r="F353">
        <f>_10sept_0_10[[#This Row],[H_mag]]-40</f>
        <v>-78.349999999999994</v>
      </c>
      <c r="G353">
        <f>_10sept_0_10[[#This Row],[V_mag]]-40</f>
        <v>-81</v>
      </c>
      <c r="H353">
        <f>10^(_10sept_0_10[[#This Row],[H_mag_adj]]/20)*COS(RADIANS(_10sept_0_10[[#This Row],[H_phase]]))</f>
        <v>-3.4848842113263144E-5</v>
      </c>
      <c r="I353">
        <f>10^(_10sept_0_10[[#This Row],[H_mag_adj]]/20)*SIN(RADIANS(_10sept_0_10[[#This Row],[H_phase]]))</f>
        <v>1.157900252523163E-4</v>
      </c>
      <c r="J353">
        <f>10^(_10sept_0_10[[#This Row],[V_mag_adj]]/20)*COS(RADIANS(_10sept_0_10[[#This Row],[V_phase]]))</f>
        <v>-4.6342057231603406E-5</v>
      </c>
      <c r="K353">
        <f>10^(_10sept_0_10[[#This Row],[V_mag_adj]]/20)*SIN(RADIANS(_10sept_0_10[[#This Row],[V_phase]]))</f>
        <v>7.6129469187599108E-5</v>
      </c>
    </row>
    <row r="354" spans="1:11" x14ac:dyDescent="0.3">
      <c r="A354">
        <v>171</v>
      </c>
      <c r="B354">
        <v>-39.549999999999997</v>
      </c>
      <c r="C354">
        <v>104.69</v>
      </c>
      <c r="D354">
        <v>-40.909999999999997</v>
      </c>
      <c r="E354">
        <v>127.33</v>
      </c>
      <c r="F354">
        <f>_10sept_0_10[[#This Row],[H_mag]]-40</f>
        <v>-79.55</v>
      </c>
      <c r="G354">
        <f>_10sept_0_10[[#This Row],[V_mag]]-40</f>
        <v>-80.91</v>
      </c>
      <c r="H354">
        <f>10^(_10sept_0_10[[#This Row],[H_mag_adj]]/20)*COS(RADIANS(_10sept_0_10[[#This Row],[H_phase]]))</f>
        <v>-2.6707338921132719E-5</v>
      </c>
      <c r="I354">
        <f>10^(_10sept_0_10[[#This Row],[H_mag_adj]]/20)*SIN(RADIANS(_10sept_0_10[[#This Row],[H_phase]]))</f>
        <v>1.0187475742486818E-4</v>
      </c>
      <c r="J354">
        <f>10^(_10sept_0_10[[#This Row],[V_mag_adj]]/20)*COS(RADIANS(_10sept_0_10[[#This Row],[V_phase]]))</f>
        <v>-5.4608801981572341E-5</v>
      </c>
      <c r="K354">
        <f>10^(_10sept_0_10[[#This Row],[V_mag_adj]]/20)*SIN(RADIANS(_10sept_0_10[[#This Row],[V_phase]]))</f>
        <v>7.160648940337612E-5</v>
      </c>
    </row>
    <row r="355" spans="1:11" x14ac:dyDescent="0.3">
      <c r="A355">
        <v>172</v>
      </c>
      <c r="B355">
        <v>-40.119999999999997</v>
      </c>
      <c r="C355">
        <v>115.16</v>
      </c>
      <c r="D355">
        <v>-42.03</v>
      </c>
      <c r="E355">
        <v>136.54</v>
      </c>
      <c r="F355">
        <f>_10sept_0_10[[#This Row],[H_mag]]-40</f>
        <v>-80.12</v>
      </c>
      <c r="G355">
        <f>_10sept_0_10[[#This Row],[V_mag]]-40</f>
        <v>-82.03</v>
      </c>
      <c r="H355">
        <f>10^(_10sept_0_10[[#This Row],[H_mag_adj]]/20)*COS(RADIANS(_10sept_0_10[[#This Row],[H_phase]]))</f>
        <v>-4.1931425703301612E-5</v>
      </c>
      <c r="I355">
        <f>10^(_10sept_0_10[[#This Row],[H_mag_adj]]/20)*SIN(RADIANS(_10sept_0_10[[#This Row],[H_phase]]))</f>
        <v>8.9270531398990313E-5</v>
      </c>
      <c r="J355">
        <f>10^(_10sept_0_10[[#This Row],[V_mag_adj]]/20)*COS(RADIANS(_10sept_0_10[[#This Row],[V_phase]]))</f>
        <v>-5.7457897071916624E-5</v>
      </c>
      <c r="K355">
        <f>10^(_10sept_0_10[[#This Row],[V_mag_adj]]/20)*SIN(RADIANS(_10sept_0_10[[#This Row],[V_phase]]))</f>
        <v>5.44493224089738E-5</v>
      </c>
    </row>
    <row r="356" spans="1:11" x14ac:dyDescent="0.3">
      <c r="A356">
        <v>173</v>
      </c>
      <c r="B356">
        <v>-40.89</v>
      </c>
      <c r="C356">
        <v>129.32</v>
      </c>
      <c r="D356">
        <v>-40.61</v>
      </c>
      <c r="E356">
        <v>152.41999999999999</v>
      </c>
      <c r="F356">
        <f>_10sept_0_10[[#This Row],[H_mag]]-40</f>
        <v>-80.89</v>
      </c>
      <c r="G356">
        <f>_10sept_0_10[[#This Row],[V_mag]]-40</f>
        <v>-80.61</v>
      </c>
      <c r="H356">
        <f>10^(_10sept_0_10[[#This Row],[H_mag_adj]]/20)*COS(RADIANS(_10sept_0_10[[#This Row],[H_phase]]))</f>
        <v>-5.7193950333449947E-5</v>
      </c>
      <c r="I356">
        <f>10^(_10sept_0_10[[#This Row],[H_mag_adj]]/20)*SIN(RADIANS(_10sept_0_10[[#This Row],[H_phase]]))</f>
        <v>6.9827608332687617E-5</v>
      </c>
      <c r="J356">
        <f>10^(_10sept_0_10[[#This Row],[V_mag_adj]]/20)*COS(RADIANS(_10sept_0_10[[#This Row],[V_phase]]))</f>
        <v>-8.2625237196834971E-5</v>
      </c>
      <c r="K356">
        <f>10^(_10sept_0_10[[#This Row],[V_mag_adj]]/20)*SIN(RADIANS(_10sept_0_10[[#This Row],[V_phase]]))</f>
        <v>4.3158712573821782E-5</v>
      </c>
    </row>
    <row r="357" spans="1:11" x14ac:dyDescent="0.3">
      <c r="A357">
        <v>174</v>
      </c>
      <c r="B357">
        <v>-40.07</v>
      </c>
      <c r="C357">
        <v>168.06</v>
      </c>
      <c r="D357">
        <v>-39.01</v>
      </c>
      <c r="E357">
        <v>167.06</v>
      </c>
      <c r="F357">
        <f>_10sept_0_10[[#This Row],[H_mag]]-40</f>
        <v>-80.069999999999993</v>
      </c>
      <c r="G357">
        <f>_10sept_0_10[[#This Row],[V_mag]]-40</f>
        <v>-79.009999999999991</v>
      </c>
      <c r="H357">
        <f>10^(_10sept_0_10[[#This Row],[H_mag_adj]]/20)*COS(RADIANS(_10sept_0_10[[#This Row],[H_phase]]))</f>
        <v>-9.705117867165587E-5</v>
      </c>
      <c r="I357">
        <f>10^(_10sept_0_10[[#This Row],[H_mag_adj]]/20)*SIN(RADIANS(_10sept_0_10[[#This Row],[H_phase]]))</f>
        <v>2.0522664935472407E-5</v>
      </c>
      <c r="J357">
        <f>10^(_10sept_0_10[[#This Row],[V_mag_adj]]/20)*COS(RADIANS(_10sept_0_10[[#This Row],[V_phase]]))</f>
        <v>-1.0922666637402707E-4</v>
      </c>
      <c r="K357">
        <f>10^(_10sept_0_10[[#This Row],[V_mag_adj]]/20)*SIN(RADIANS(_10sept_0_10[[#This Row],[V_phase]]))</f>
        <v>2.5096513498207942E-5</v>
      </c>
    </row>
    <row r="358" spans="1:11" x14ac:dyDescent="0.3">
      <c r="A358">
        <v>175</v>
      </c>
      <c r="B358">
        <v>-36.799999999999997</v>
      </c>
      <c r="C358">
        <v>-178.07</v>
      </c>
      <c r="D358">
        <v>-36.659999999999997</v>
      </c>
      <c r="E358">
        <v>177.55</v>
      </c>
      <c r="F358">
        <f>_10sept_0_10[[#This Row],[H_mag]]-40</f>
        <v>-76.8</v>
      </c>
      <c r="G358">
        <f>_10sept_0_10[[#This Row],[V_mag]]-40</f>
        <v>-76.66</v>
      </c>
      <c r="H358">
        <f>10^(_10sept_0_10[[#This Row],[H_mag_adj]]/20)*COS(RADIANS(_10sept_0_10[[#This Row],[H_phase]]))</f>
        <v>-1.4446198001251005E-4</v>
      </c>
      <c r="I358">
        <f>10^(_10sept_0_10[[#This Row],[H_mag_adj]]/20)*SIN(RADIANS(_10sept_0_10[[#This Row],[H_phase]]))</f>
        <v>-4.8680221245920083E-6</v>
      </c>
      <c r="J358">
        <f>10^(_10sept_0_10[[#This Row],[V_mag_adj]]/20)*COS(RADIANS(_10sept_0_10[[#This Row],[V_phase]]))</f>
        <v>-1.4675835413348949E-4</v>
      </c>
      <c r="K358">
        <f>10^(_10sept_0_10[[#This Row],[V_mag_adj]]/20)*SIN(RADIANS(_10sept_0_10[[#This Row],[V_phase]]))</f>
        <v>6.2792980145795255E-6</v>
      </c>
    </row>
    <row r="359" spans="1:11" x14ac:dyDescent="0.3">
      <c r="A359">
        <v>176</v>
      </c>
      <c r="B359">
        <v>-34.08</v>
      </c>
      <c r="C359">
        <v>-167.72</v>
      </c>
      <c r="D359">
        <v>-34.49</v>
      </c>
      <c r="E359">
        <v>-172.75</v>
      </c>
      <c r="F359">
        <f>_10sept_0_10[[#This Row],[H_mag]]-40</f>
        <v>-74.08</v>
      </c>
      <c r="G359">
        <f>_10sept_0_10[[#This Row],[V_mag]]-40</f>
        <v>-74.490000000000009</v>
      </c>
      <c r="H359">
        <f>10^(_10sept_0_10[[#This Row],[H_mag_adj]]/20)*COS(RADIANS(_10sept_0_10[[#This Row],[H_phase]]))</f>
        <v>-1.9317363306727513E-4</v>
      </c>
      <c r="I359">
        <f>10^(_10sept_0_10[[#This Row],[H_mag_adj]]/20)*SIN(RADIANS(_10sept_0_10[[#This Row],[H_phase]]))</f>
        <v>-4.2048032853273881E-5</v>
      </c>
      <c r="J359">
        <f>10^(_10sept_0_10[[#This Row],[V_mag_adj]]/20)*COS(RADIANS(_10sept_0_10[[#This Row],[V_phase]]))</f>
        <v>-1.8707417519343787E-4</v>
      </c>
      <c r="K359">
        <f>10^(_10sept_0_10[[#This Row],[V_mag_adj]]/20)*SIN(RADIANS(_10sept_0_10[[#This Row],[V_phase]]))</f>
        <v>-2.3798840992648203E-5</v>
      </c>
    </row>
    <row r="360" spans="1:11" x14ac:dyDescent="0.3">
      <c r="A360">
        <v>177</v>
      </c>
      <c r="B360">
        <v>-32.119999999999997</v>
      </c>
      <c r="C360">
        <v>-161.94999999999999</v>
      </c>
      <c r="D360">
        <v>-32.07</v>
      </c>
      <c r="E360">
        <v>-166.08</v>
      </c>
      <c r="F360">
        <f>_10sept_0_10[[#This Row],[H_mag]]-40</f>
        <v>-72.12</v>
      </c>
      <c r="G360">
        <f>_10sept_0_10[[#This Row],[V_mag]]-40</f>
        <v>-72.069999999999993</v>
      </c>
      <c r="H360">
        <f>10^(_10sept_0_10[[#This Row],[H_mag_adj]]/20)*COS(RADIANS(_10sept_0_10[[#This Row],[H_phase]]))</f>
        <v>-2.3554994125014281E-4</v>
      </c>
      <c r="I360">
        <f>10^(_10sept_0_10[[#This Row],[H_mag_adj]]/20)*SIN(RADIANS(_10sept_0_10[[#This Row],[H_phase]]))</f>
        <v>-7.6762137108951493E-5</v>
      </c>
      <c r="J360">
        <f>10^(_10sept_0_10[[#This Row],[V_mag_adj]]/20)*COS(RADIANS(_10sept_0_10[[#This Row],[V_phase]]))</f>
        <v>-2.4185488228126652E-4</v>
      </c>
      <c r="K360">
        <f>10^(_10sept_0_10[[#This Row],[V_mag_adj]]/20)*SIN(RADIANS(_10sept_0_10[[#This Row],[V_phase]]))</f>
        <v>-5.9942633740277612E-5</v>
      </c>
    </row>
    <row r="361" spans="1:11" x14ac:dyDescent="0.3">
      <c r="A361">
        <v>178</v>
      </c>
      <c r="B361">
        <v>-30.26</v>
      </c>
      <c r="C361">
        <v>-157.97999999999999</v>
      </c>
      <c r="D361">
        <v>-30.41</v>
      </c>
      <c r="E361">
        <v>-159.91</v>
      </c>
      <c r="F361">
        <f>_10sept_0_10[[#This Row],[H_mag]]-40</f>
        <v>-70.260000000000005</v>
      </c>
      <c r="G361">
        <f>_10sept_0_10[[#This Row],[V_mag]]-40</f>
        <v>-70.41</v>
      </c>
      <c r="H361">
        <f>10^(_10sept_0_10[[#This Row],[H_mag_adj]]/20)*COS(RADIANS(_10sept_0_10[[#This Row],[H_phase]]))</f>
        <v>-2.8451461510081998E-4</v>
      </c>
      <c r="I361">
        <f>10^(_10sept_0_10[[#This Row],[H_mag_adj]]/20)*SIN(RADIANS(_10sept_0_10[[#This Row],[H_phase]]))</f>
        <v>-1.1506690856330493E-4</v>
      </c>
      <c r="J361">
        <f>10^(_10sept_0_10[[#This Row],[V_mag_adj]]/20)*COS(RADIANS(_10sept_0_10[[#This Row],[V_phase]]))</f>
        <v>-2.8329369780940336E-4</v>
      </c>
      <c r="K361">
        <f>10^(_10sept_0_10[[#This Row],[V_mag_adj]]/20)*SIN(RADIANS(_10sept_0_10[[#This Row],[V_phase]]))</f>
        <v>-1.0361470959617425E-4</v>
      </c>
    </row>
    <row r="362" spans="1:11" x14ac:dyDescent="0.3">
      <c r="A362">
        <v>179</v>
      </c>
      <c r="B362">
        <v>-28.75</v>
      </c>
      <c r="C362">
        <v>-154.46</v>
      </c>
      <c r="D362">
        <v>-28.96</v>
      </c>
      <c r="E362">
        <v>-154.96</v>
      </c>
      <c r="F362">
        <f>_10sept_0_10[[#This Row],[H_mag]]-40</f>
        <v>-68.75</v>
      </c>
      <c r="G362">
        <f>_10sept_0_10[[#This Row],[V_mag]]-40</f>
        <v>-68.960000000000008</v>
      </c>
      <c r="H362">
        <f>10^(_10sept_0_10[[#This Row],[H_mag_adj]]/20)*COS(RADIANS(_10sept_0_10[[#This Row],[H_phase]]))</f>
        <v>-3.2949095883103463E-4</v>
      </c>
      <c r="I362">
        <f>10^(_10sept_0_10[[#This Row],[H_mag_adj]]/20)*SIN(RADIANS(_10sept_0_10[[#This Row],[H_phase]]))</f>
        <v>-1.574415804828495E-4</v>
      </c>
      <c r="J362">
        <f>10^(_10sept_0_10[[#This Row],[V_mag_adj]]/20)*COS(RADIANS(_10sept_0_10[[#This Row],[V_phase]]))</f>
        <v>-3.2294919071924557E-4</v>
      </c>
      <c r="K362">
        <f>10^(_10sept_0_10[[#This Row],[V_mag_adj]]/20)*SIN(RADIANS(_10sept_0_10[[#This Row],[V_phase]]))</f>
        <v>-1.508682562192524E-4</v>
      </c>
    </row>
    <row r="363" spans="1:11" x14ac:dyDescent="0.3">
      <c r="A363">
        <v>180</v>
      </c>
      <c r="B363">
        <v>-27.83</v>
      </c>
      <c r="C363">
        <v>-149.47999999999999</v>
      </c>
      <c r="D363">
        <v>-27.79</v>
      </c>
      <c r="E363">
        <v>-150.18</v>
      </c>
      <c r="F363">
        <f>_10sept_0_10[[#This Row],[H_mag]]-40</f>
        <v>-67.83</v>
      </c>
      <c r="G363">
        <f>_10sept_0_10[[#This Row],[V_mag]]-40</f>
        <v>-67.789999999999992</v>
      </c>
      <c r="H363">
        <f>10^(_10sept_0_10[[#This Row],[H_mag_adj]]/20)*COS(RADIANS(_10sept_0_10[[#This Row],[H_phase]]))</f>
        <v>-3.4972852417916876E-4</v>
      </c>
      <c r="I363">
        <f>10^(_10sept_0_10[[#This Row],[H_mag_adj]]/20)*SIN(RADIANS(_10sept_0_10[[#This Row],[H_phase]]))</f>
        <v>-2.0617031437142317E-4</v>
      </c>
      <c r="J363">
        <f>10^(_10sept_0_10[[#This Row],[V_mag_adj]]/20)*COS(RADIANS(_10sept_0_10[[#This Row],[V_phase]]))</f>
        <v>-3.5384698594537797E-4</v>
      </c>
      <c r="K363">
        <f>10^(_10sept_0_10[[#This Row],[V_mag_adj]]/20)*SIN(RADIANS(_10sept_0_10[[#This Row],[V_phase]]))</f>
        <v>-2.0281414046951636E-4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25FA-A5EA-449C-AA51-E530799CDC22}">
  <dimension ref="A1:K363"/>
  <sheetViews>
    <sheetView workbookViewId="0">
      <selection activeCell="O348" sqref="O348"/>
    </sheetView>
  </sheetViews>
  <sheetFormatPr defaultRowHeight="14.4" x14ac:dyDescent="0.3"/>
  <cols>
    <col min="1" max="5" width="11.109375" bestFit="1" customWidth="1"/>
    <col min="6" max="6" width="12.44140625" bestFit="1" customWidth="1"/>
    <col min="7" max="7" width="10.6640625" bestFit="1" customWidth="1"/>
    <col min="8" max="8" width="12.44140625" bestFit="1" customWidth="1"/>
    <col min="9" max="9" width="12.6640625" bestFit="1" customWidth="1"/>
    <col min="10" max="10" width="12" bestFit="1" customWidth="1"/>
    <col min="11" max="11" width="12.6640625" bestFit="1" customWidth="1"/>
  </cols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-180</v>
      </c>
      <c r="B3">
        <v>-22.91</v>
      </c>
      <c r="C3">
        <v>-89.5</v>
      </c>
      <c r="D3">
        <v>-23.21</v>
      </c>
      <c r="E3">
        <v>-89.09</v>
      </c>
      <c r="F3">
        <f>_10sept_0_20[[#This Row],[H_mag]]-40</f>
        <v>-62.91</v>
      </c>
      <c r="G3">
        <f>_10sept_0_20[[#This Row],[V_mag]]-40</f>
        <v>-63.21</v>
      </c>
      <c r="H3">
        <f>10^(_10sept_0_20[[#This Row],[H_mag_adj]]/20)*COS(RADIANS(_10sept_0_20[[#This Row],[H_phase]]))</f>
        <v>6.2422600850737345E-6</v>
      </c>
      <c r="I3">
        <f>10^(_10sept_0_20[[#This Row],[H_mag_adj]]/20)*SIN(RADIANS(_10sept_0_20[[#This Row],[H_phase]]))</f>
        <v>-7.1529215690467173E-4</v>
      </c>
      <c r="J3">
        <f>10^(_10sept_0_20[[#This Row],[V_mag_adj]]/20)*COS(RADIANS(_10sept_0_20[[#This Row],[V_phase]]))</f>
        <v>1.0974898212273689E-5</v>
      </c>
      <c r="K3">
        <f>10^(_10sept_0_20[[#This Row],[V_mag_adj]]/20)*SIN(RADIANS(_10sept_0_20[[#This Row],[V_phase]]))</f>
        <v>-6.909477731832708E-4</v>
      </c>
    </row>
    <row r="4" spans="1:11" x14ac:dyDescent="0.3">
      <c r="A4">
        <v>-179</v>
      </c>
      <c r="B4">
        <v>-23.75</v>
      </c>
      <c r="C4">
        <v>-88.94</v>
      </c>
      <c r="D4">
        <v>-24</v>
      </c>
      <c r="E4">
        <v>-86.07</v>
      </c>
      <c r="F4">
        <f>_10sept_0_20[[#This Row],[H_mag]]-40</f>
        <v>-63.75</v>
      </c>
      <c r="G4">
        <f>_10sept_0_20[[#This Row],[V_mag]]-40</f>
        <v>-64</v>
      </c>
      <c r="H4">
        <f>10^(_10sept_0_20[[#This Row],[H_mag_adj]]/20)*COS(RADIANS(_10sept_0_20[[#This Row],[H_phase]]))</f>
        <v>1.2013193111128215E-5</v>
      </c>
      <c r="I4">
        <f>10^(_10sept_0_20[[#This Row],[H_mag_adj]]/20)*SIN(RADIANS(_10sept_0_20[[#This Row],[H_phase]]))</f>
        <v>-6.4927050342661991E-4</v>
      </c>
      <c r="J4">
        <f>10^(_10sept_0_20[[#This Row],[V_mag_adj]]/20)*COS(RADIANS(_10sept_0_20[[#This Row],[V_phase]]))</f>
        <v>4.3244344736185678E-5</v>
      </c>
      <c r="K4">
        <f>10^(_10sept_0_20[[#This Row],[V_mag_adj]]/20)*SIN(RADIANS(_10sept_0_20[[#This Row],[V_phase]]))</f>
        <v>-6.2947366680571641E-4</v>
      </c>
    </row>
    <row r="5" spans="1:11" x14ac:dyDescent="0.3">
      <c r="A5">
        <v>-178</v>
      </c>
      <c r="B5">
        <v>-24.88</v>
      </c>
      <c r="C5">
        <v>-88.23</v>
      </c>
      <c r="D5">
        <v>-25.37</v>
      </c>
      <c r="E5">
        <v>-85.95</v>
      </c>
      <c r="F5">
        <f>_10sept_0_20[[#This Row],[H_mag]]-40</f>
        <v>-64.88</v>
      </c>
      <c r="G5">
        <f>_10sept_0_20[[#This Row],[V_mag]]-40</f>
        <v>-65.37</v>
      </c>
      <c r="H5">
        <f>10^(_10sept_0_20[[#This Row],[H_mag_adj]]/20)*COS(RADIANS(_10sept_0_20[[#This Row],[H_phase]]))</f>
        <v>1.7610900145521359E-5</v>
      </c>
      <c r="I5">
        <f>10^(_10sept_0_20[[#This Row],[H_mag_adj]]/20)*SIN(RADIANS(_10sept_0_20[[#This Row],[H_phase]]))</f>
        <v>-5.6989222979568564E-4</v>
      </c>
      <c r="J5">
        <f>10^(_10sept_0_20[[#This Row],[V_mag_adj]]/20)*COS(RADIANS(_10sept_0_20[[#This Row],[V_phase]]))</f>
        <v>3.80601655276276E-5</v>
      </c>
      <c r="K5">
        <f>10^(_10sept_0_20[[#This Row],[V_mag_adj]]/20)*SIN(RADIANS(_10sept_0_20[[#This Row],[V_phase]]))</f>
        <v>-5.375441277201843E-4</v>
      </c>
    </row>
    <row r="6" spans="1:11" x14ac:dyDescent="0.3">
      <c r="A6">
        <v>-177</v>
      </c>
      <c r="B6">
        <v>-26.29</v>
      </c>
      <c r="C6">
        <v>-91.48</v>
      </c>
      <c r="D6">
        <v>-26.57</v>
      </c>
      <c r="E6">
        <v>-88.91</v>
      </c>
      <c r="F6">
        <f>_10sept_0_20[[#This Row],[H_mag]]-40</f>
        <v>-66.289999999999992</v>
      </c>
      <c r="G6">
        <f>_10sept_0_20[[#This Row],[V_mag]]-40</f>
        <v>-66.569999999999993</v>
      </c>
      <c r="H6">
        <f>10^(_10sept_0_20[[#This Row],[H_mag_adj]]/20)*COS(RADIANS(_10sept_0_20[[#This Row],[H_phase]]))</f>
        <v>-1.2519609584401545E-5</v>
      </c>
      <c r="I6">
        <f>10^(_10sept_0_20[[#This Row],[H_mag_adj]]/20)*SIN(RADIANS(_10sept_0_20[[#This Row],[H_phase]]))</f>
        <v>-4.845684074108473E-4</v>
      </c>
      <c r="J6">
        <f>10^(_10sept_0_20[[#This Row],[V_mag_adj]]/20)*COS(RADIANS(_10sept_0_20[[#This Row],[V_phase]]))</f>
        <v>8.9284828521627262E-6</v>
      </c>
      <c r="K6">
        <f>10^(_10sept_0_20[[#This Row],[V_mag_adj]]/20)*SIN(RADIANS(_10sept_0_20[[#This Row],[V_phase]]))</f>
        <v>-4.6926850363017571E-4</v>
      </c>
    </row>
    <row r="7" spans="1:11" x14ac:dyDescent="0.3">
      <c r="A7">
        <v>-176</v>
      </c>
      <c r="B7">
        <v>-28.04</v>
      </c>
      <c r="C7">
        <v>-93.9</v>
      </c>
      <c r="D7">
        <v>-28.71</v>
      </c>
      <c r="E7">
        <v>-91.57</v>
      </c>
      <c r="F7">
        <f>_10sept_0_20[[#This Row],[H_mag]]-40</f>
        <v>-68.039999999999992</v>
      </c>
      <c r="G7">
        <f>_10sept_0_20[[#This Row],[V_mag]]-40</f>
        <v>-68.710000000000008</v>
      </c>
      <c r="H7">
        <f>10^(_10sept_0_20[[#This Row],[H_mag_adj]]/20)*COS(RADIANS(_10sept_0_20[[#This Row],[H_phase]]))</f>
        <v>-2.6952965684136943E-5</v>
      </c>
      <c r="I7">
        <f>10^(_10sept_0_20[[#This Row],[H_mag_adj]]/20)*SIN(RADIANS(_10sept_0_20[[#This Row],[H_phase]]))</f>
        <v>-3.9536036482452946E-4</v>
      </c>
      <c r="J7">
        <f>10^(_10sept_0_20[[#This Row],[V_mag_adj]]/20)*COS(RADIANS(_10sept_0_20[[#This Row],[V_phase]]))</f>
        <v>-1.0051310060189035E-5</v>
      </c>
      <c r="K7">
        <f>10^(_10sept_0_20[[#This Row],[V_mag_adj]]/20)*SIN(RADIANS(_10sept_0_20[[#This Row],[V_phase]]))</f>
        <v>-3.6672197448703347E-4</v>
      </c>
    </row>
    <row r="8" spans="1:11" x14ac:dyDescent="0.3">
      <c r="A8">
        <v>-175</v>
      </c>
      <c r="B8">
        <v>-30.74</v>
      </c>
      <c r="C8">
        <v>-101.32</v>
      </c>
      <c r="D8">
        <v>-31.58</v>
      </c>
      <c r="E8">
        <v>-100.99</v>
      </c>
      <c r="F8">
        <f>_10sept_0_20[[#This Row],[H_mag]]-40</f>
        <v>-70.739999999999995</v>
      </c>
      <c r="G8">
        <f>_10sept_0_20[[#This Row],[V_mag]]-40</f>
        <v>-71.58</v>
      </c>
      <c r="H8">
        <f>10^(_10sept_0_20[[#This Row],[H_mag_adj]]/20)*COS(RADIANS(_10sept_0_20[[#This Row],[H_phase]]))</f>
        <v>-5.7002605155871703E-5</v>
      </c>
      <c r="I8">
        <f>10^(_10sept_0_20[[#This Row],[H_mag_adj]]/20)*SIN(RADIANS(_10sept_0_20[[#This Row],[H_phase]]))</f>
        <v>-2.8475283805762339E-4</v>
      </c>
      <c r="J8">
        <f>10^(_10sept_0_20[[#This Row],[V_mag_adj]]/20)*COS(RADIANS(_10sept_0_20[[#This Row],[V_phase]]))</f>
        <v>-5.0258406274318955E-5</v>
      </c>
      <c r="K8">
        <f>10^(_10sept_0_20[[#This Row],[V_mag_adj]]/20)*SIN(RADIANS(_10sept_0_20[[#This Row],[V_phase]]))</f>
        <v>-2.5879823097858513E-4</v>
      </c>
    </row>
    <row r="9" spans="1:11" x14ac:dyDescent="0.3">
      <c r="A9">
        <v>-174</v>
      </c>
      <c r="B9">
        <v>-33.840000000000003</v>
      </c>
      <c r="C9">
        <v>-119.57</v>
      </c>
      <c r="D9">
        <v>-34.15</v>
      </c>
      <c r="E9">
        <v>-117.09</v>
      </c>
      <c r="F9">
        <f>_10sept_0_20[[#This Row],[H_mag]]-40</f>
        <v>-73.84</v>
      </c>
      <c r="G9">
        <f>_10sept_0_20[[#This Row],[V_mag]]-40</f>
        <v>-74.150000000000006</v>
      </c>
      <c r="H9">
        <f>10^(_10sept_0_20[[#This Row],[H_mag_adj]]/20)*COS(RADIANS(_10sept_0_20[[#This Row],[H_phase]]))</f>
        <v>-1.0029408139584097E-4</v>
      </c>
      <c r="I9">
        <f>10^(_10sept_0_20[[#This Row],[H_mag_adj]]/20)*SIN(RADIANS(_10sept_0_20[[#This Row],[H_phase]]))</f>
        <v>-1.7676494968171837E-4</v>
      </c>
      <c r="J9">
        <f>10^(_10sept_0_20[[#This Row],[V_mag_adj]]/20)*COS(RADIANS(_10sept_0_20[[#This Row],[V_phase]]))</f>
        <v>-8.9306494032941267E-5</v>
      </c>
      <c r="K9">
        <f>10^(_10sept_0_20[[#This Row],[V_mag_adj]]/20)*SIN(RADIANS(_10sept_0_20[[#This Row],[V_phase]]))</f>
        <v>-1.7459532733747328E-4</v>
      </c>
    </row>
    <row r="10" spans="1:11" x14ac:dyDescent="0.3">
      <c r="A10">
        <v>-173</v>
      </c>
      <c r="B10">
        <v>-36.590000000000003</v>
      </c>
      <c r="C10">
        <v>-142.35</v>
      </c>
      <c r="D10">
        <v>-37.78</v>
      </c>
      <c r="E10">
        <v>-143.1</v>
      </c>
      <c r="F10">
        <f>_10sept_0_20[[#This Row],[H_mag]]-40</f>
        <v>-76.59</v>
      </c>
      <c r="G10">
        <f>_10sept_0_20[[#This Row],[V_mag]]-40</f>
        <v>-77.78</v>
      </c>
      <c r="H10">
        <f>10^(_10sept_0_20[[#This Row],[H_mag_adj]]/20)*COS(RADIANS(_10sept_0_20[[#This Row],[H_phase]]))</f>
        <v>-1.1724433053713905E-4</v>
      </c>
      <c r="I10">
        <f>10^(_10sept_0_20[[#This Row],[H_mag_adj]]/20)*SIN(RADIANS(_10sept_0_20[[#This Row],[H_phase]]))</f>
        <v>-9.0453393028688922E-5</v>
      </c>
      <c r="J10">
        <f>10^(_10sept_0_20[[#This Row],[V_mag_adj]]/20)*COS(RADIANS(_10sept_0_20[[#This Row],[V_phase]]))</f>
        <v>-1.032568243851587E-4</v>
      </c>
      <c r="K10">
        <f>10^(_10sept_0_20[[#This Row],[V_mag_adj]]/20)*SIN(RADIANS(_10sept_0_20[[#This Row],[V_phase]]))</f>
        <v>-7.7527416720816157E-5</v>
      </c>
    </row>
    <row r="11" spans="1:11" x14ac:dyDescent="0.3">
      <c r="A11">
        <v>-172</v>
      </c>
      <c r="B11">
        <v>-35.479999999999997</v>
      </c>
      <c r="C11">
        <v>-175.58</v>
      </c>
      <c r="D11">
        <v>-35.76</v>
      </c>
      <c r="E11">
        <v>-171.63</v>
      </c>
      <c r="F11">
        <f>_10sept_0_20[[#This Row],[H_mag]]-40</f>
        <v>-75.47999999999999</v>
      </c>
      <c r="G11">
        <f>_10sept_0_20[[#This Row],[V_mag]]-40</f>
        <v>-75.759999999999991</v>
      </c>
      <c r="H11">
        <f>10^(_10sept_0_20[[#This Row],[H_mag_adj]]/20)*COS(RADIANS(_10sept_0_20[[#This Row],[H_phase]]))</f>
        <v>-1.6776696394806112E-4</v>
      </c>
      <c r="I11">
        <f>10^(_10sept_0_20[[#This Row],[H_mag_adj]]/20)*SIN(RADIANS(_10sept_0_20[[#This Row],[H_phase]]))</f>
        <v>-1.2967874368751471E-5</v>
      </c>
      <c r="J11">
        <f>10^(_10sept_0_20[[#This Row],[V_mag_adj]]/20)*COS(RADIANS(_10sept_0_20[[#This Row],[V_phase]]))</f>
        <v>-1.6119418893996795E-4</v>
      </c>
      <c r="K11">
        <f>10^(_10sept_0_20[[#This Row],[V_mag_adj]]/20)*SIN(RADIANS(_10sept_0_20[[#This Row],[V_phase]]))</f>
        <v>-2.3716852062221972E-5</v>
      </c>
    </row>
    <row r="12" spans="1:11" x14ac:dyDescent="0.3">
      <c r="A12">
        <v>-171</v>
      </c>
      <c r="B12">
        <v>-34.049999999999997</v>
      </c>
      <c r="C12">
        <v>167.05</v>
      </c>
      <c r="D12">
        <v>-34.479999999999997</v>
      </c>
      <c r="E12">
        <v>167.3</v>
      </c>
      <c r="F12">
        <f>_10sept_0_20[[#This Row],[H_mag]]-40</f>
        <v>-74.05</v>
      </c>
      <c r="G12">
        <f>_10sept_0_20[[#This Row],[V_mag]]-40</f>
        <v>-74.47999999999999</v>
      </c>
      <c r="H12">
        <f>10^(_10sept_0_20[[#This Row],[H_mag_adj]]/20)*COS(RADIANS(_10sept_0_20[[#This Row],[H_phase]]))</f>
        <v>-1.9333534431660706E-4</v>
      </c>
      <c r="I12">
        <f>10^(_10sept_0_20[[#This Row],[H_mag_adj]]/20)*SIN(RADIANS(_10sept_0_20[[#This Row],[H_phase]]))</f>
        <v>4.4457307425852155E-5</v>
      </c>
      <c r="J12">
        <f>10^(_10sept_0_20[[#This Row],[V_mag_adj]]/20)*COS(RADIANS(_10sept_0_20[[#This Row],[V_phase]]))</f>
        <v>-1.8418007797143767E-4</v>
      </c>
      <c r="K12">
        <f>10^(_10sept_0_20[[#This Row],[V_mag_adj]]/20)*SIN(RADIANS(_10sept_0_20[[#This Row],[V_phase]]))</f>
        <v>4.1506773194981286E-5</v>
      </c>
    </row>
    <row r="13" spans="1:11" x14ac:dyDescent="0.3">
      <c r="A13">
        <v>-170</v>
      </c>
      <c r="B13">
        <v>-32.869999999999997</v>
      </c>
      <c r="C13">
        <v>158.35</v>
      </c>
      <c r="D13">
        <v>-33.119999999999997</v>
      </c>
      <c r="E13">
        <v>159.22999999999999</v>
      </c>
      <c r="F13">
        <f>_10sept_0_20[[#This Row],[H_mag]]-40</f>
        <v>-72.87</v>
      </c>
      <c r="G13">
        <f>_10sept_0_20[[#This Row],[V_mag]]-40</f>
        <v>-73.12</v>
      </c>
      <c r="H13">
        <f>10^(_10sept_0_20[[#This Row],[H_mag_adj]]/20)*COS(RADIANS(_10sept_0_20[[#This Row],[H_phase]]))</f>
        <v>-2.1121672926599917E-4</v>
      </c>
      <c r="I13">
        <f>10^(_10sept_0_20[[#This Row],[H_mag_adj]]/20)*SIN(RADIANS(_10sept_0_20[[#This Row],[H_phase]]))</f>
        <v>8.3839908190434947E-5</v>
      </c>
      <c r="J13">
        <f>10^(_10sept_0_20[[#This Row],[V_mag_adj]]/20)*COS(RADIANS(_10sept_0_20[[#This Row],[V_phase]]))</f>
        <v>-2.0645097772731223E-4</v>
      </c>
      <c r="K13">
        <f>10^(_10sept_0_20[[#This Row],[V_mag_adj]]/20)*SIN(RADIANS(_10sept_0_20[[#This Row],[V_phase]]))</f>
        <v>7.8299698631446453E-5</v>
      </c>
    </row>
    <row r="14" spans="1:11" x14ac:dyDescent="0.3">
      <c r="A14">
        <v>-169</v>
      </c>
      <c r="B14">
        <v>-32.43</v>
      </c>
      <c r="C14">
        <v>149.94</v>
      </c>
      <c r="D14">
        <v>-32.89</v>
      </c>
      <c r="E14">
        <v>153.91999999999999</v>
      </c>
      <c r="F14">
        <f>_10sept_0_20[[#This Row],[H_mag]]-40</f>
        <v>-72.430000000000007</v>
      </c>
      <c r="G14">
        <f>_10sept_0_20[[#This Row],[V_mag]]-40</f>
        <v>-72.89</v>
      </c>
      <c r="H14">
        <f>10^(_10sept_0_20[[#This Row],[H_mag_adj]]/20)*COS(RADIANS(_10sept_0_20[[#This Row],[H_phase]]))</f>
        <v>-2.0690345350930062E-4</v>
      </c>
      <c r="I14">
        <f>10^(_10sept_0_20[[#This Row],[H_mag_adj]]/20)*SIN(RADIANS(_10sept_0_20[[#This Row],[H_phase]]))</f>
        <v>1.1974483117492446E-4</v>
      </c>
      <c r="J14">
        <f>10^(_10sept_0_20[[#This Row],[V_mag_adj]]/20)*COS(RADIANS(_10sept_0_20[[#This Row],[V_phase]]))</f>
        <v>-2.0364038373858786E-4</v>
      </c>
      <c r="K14">
        <f>10^(_10sept_0_20[[#This Row],[V_mag_adj]]/20)*SIN(RADIANS(_10sept_0_20[[#This Row],[V_phase]]))</f>
        <v>9.967426583147346E-5</v>
      </c>
    </row>
    <row r="15" spans="1:11" x14ac:dyDescent="0.3">
      <c r="A15">
        <v>-168</v>
      </c>
      <c r="B15">
        <v>-32.61</v>
      </c>
      <c r="C15">
        <v>142.52000000000001</v>
      </c>
      <c r="D15">
        <v>-33.18</v>
      </c>
      <c r="E15">
        <v>143.87</v>
      </c>
      <c r="F15">
        <f>_10sept_0_20[[#This Row],[H_mag]]-40</f>
        <v>-72.61</v>
      </c>
      <c r="G15">
        <f>_10sept_0_20[[#This Row],[V_mag]]-40</f>
        <v>-73.180000000000007</v>
      </c>
      <c r="H15">
        <f>10^(_10sept_0_20[[#This Row],[H_mag_adj]]/20)*COS(RADIANS(_10sept_0_20[[#This Row],[H_phase]]))</f>
        <v>-1.8581592743850616E-4</v>
      </c>
      <c r="I15">
        <f>10^(_10sept_0_20[[#This Row],[H_mag_adj]]/20)*SIN(RADIANS(_10sept_0_20[[#This Row],[H_phase]]))</f>
        <v>1.4247855137617399E-4</v>
      </c>
      <c r="J15">
        <f>10^(_10sept_0_20[[#This Row],[V_mag_adj]]/20)*COS(RADIANS(_10sept_0_20[[#This Row],[V_phase]]))</f>
        <v>-1.7710874765006576E-4</v>
      </c>
      <c r="K15">
        <f>10^(_10sept_0_20[[#This Row],[V_mag_adj]]/20)*SIN(RADIANS(_10sept_0_20[[#This Row],[V_phase]]))</f>
        <v>1.2929201967174157E-4</v>
      </c>
    </row>
    <row r="16" spans="1:11" x14ac:dyDescent="0.3">
      <c r="A16">
        <v>-167</v>
      </c>
      <c r="B16">
        <v>-33.17</v>
      </c>
      <c r="C16">
        <v>128.24</v>
      </c>
      <c r="D16">
        <v>-33.75</v>
      </c>
      <c r="E16">
        <v>133.16999999999999</v>
      </c>
      <c r="F16">
        <f>_10sept_0_20[[#This Row],[H_mag]]-40</f>
        <v>-73.17</v>
      </c>
      <c r="G16">
        <f>_10sept_0_20[[#This Row],[V_mag]]-40</f>
        <v>-73.75</v>
      </c>
      <c r="H16">
        <f>10^(_10sept_0_20[[#This Row],[H_mag_adj]]/20)*COS(RADIANS(_10sept_0_20[[#This Row],[H_phase]]))</f>
        <v>-1.3588151865487634E-4</v>
      </c>
      <c r="I16">
        <f>10^(_10sept_0_20[[#This Row],[H_mag_adj]]/20)*SIN(RADIANS(_10sept_0_20[[#This Row],[H_phase]]))</f>
        <v>1.7242677474962263E-4</v>
      </c>
      <c r="J16">
        <f>10^(_10sept_0_20[[#This Row],[V_mag_adj]]/20)*COS(RADIANS(_10sept_0_20[[#This Row],[V_phase]]))</f>
        <v>-1.4049506171814964E-4</v>
      </c>
      <c r="K16">
        <f>10^(_10sept_0_20[[#This Row],[V_mag_adj]]/20)*SIN(RADIANS(_10sept_0_20[[#This Row],[V_phase]]))</f>
        <v>1.497691155601565E-4</v>
      </c>
    </row>
    <row r="17" spans="1:11" x14ac:dyDescent="0.3">
      <c r="A17">
        <v>-166</v>
      </c>
      <c r="B17">
        <v>-32.630000000000003</v>
      </c>
      <c r="C17">
        <v>109.77</v>
      </c>
      <c r="D17">
        <v>-33.46</v>
      </c>
      <c r="E17">
        <v>115.38</v>
      </c>
      <c r="F17">
        <f>_10sept_0_20[[#This Row],[H_mag]]-40</f>
        <v>-72.63</v>
      </c>
      <c r="G17">
        <f>_10sept_0_20[[#This Row],[V_mag]]-40</f>
        <v>-73.460000000000008</v>
      </c>
      <c r="H17">
        <f>10^(_10sept_0_20[[#This Row],[H_mag_adj]]/20)*COS(RADIANS(_10sept_0_20[[#This Row],[H_phase]]))</f>
        <v>-7.9019027522816949E-5</v>
      </c>
      <c r="I17">
        <f>10^(_10sept_0_20[[#This Row],[H_mag_adj]]/20)*SIN(RADIANS(_10sept_0_20[[#This Row],[H_phase]]))</f>
        <v>2.1984489850454883E-4</v>
      </c>
      <c r="J17">
        <f>10^(_10sept_0_20[[#This Row],[V_mag_adj]]/20)*COS(RADIANS(_10sept_0_20[[#This Row],[V_phase]]))</f>
        <v>-9.1006458220427018E-5</v>
      </c>
      <c r="K17">
        <f>10^(_10sept_0_20[[#This Row],[V_mag_adj]]/20)*SIN(RADIANS(_10sept_0_20[[#This Row],[V_phase]]))</f>
        <v>1.9183194472329013E-4</v>
      </c>
    </row>
    <row r="18" spans="1:11" x14ac:dyDescent="0.3">
      <c r="A18">
        <v>-165</v>
      </c>
      <c r="B18">
        <v>-31.18</v>
      </c>
      <c r="C18">
        <v>91.23</v>
      </c>
      <c r="D18">
        <v>-31.56</v>
      </c>
      <c r="E18">
        <v>93.3</v>
      </c>
      <c r="F18">
        <f>_10sept_0_20[[#This Row],[H_mag]]-40</f>
        <v>-71.180000000000007</v>
      </c>
      <c r="G18">
        <f>_10sept_0_20[[#This Row],[V_mag]]-40</f>
        <v>-71.56</v>
      </c>
      <c r="H18">
        <f>10^(_10sept_0_20[[#This Row],[H_mag_adj]]/20)*COS(RADIANS(_10sept_0_20[[#This Row],[H_phase]]))</f>
        <v>-5.925829077236531E-6</v>
      </c>
      <c r="I18">
        <f>10^(_10sept_0_20[[#This Row],[H_mag_adj]]/20)*SIN(RADIANS(_10sept_0_20[[#This Row],[H_phase]]))</f>
        <v>2.7599417666372683E-4</v>
      </c>
      <c r="J18">
        <f>10^(_10sept_0_20[[#This Row],[V_mag_adj]]/20)*COS(RADIANS(_10sept_0_20[[#This Row],[V_phase]]))</f>
        <v>-1.5210768894467674E-5</v>
      </c>
      <c r="K18">
        <f>10^(_10sept_0_20[[#This Row],[V_mag_adj]]/20)*SIN(RADIANS(_10sept_0_20[[#This Row],[V_phase]]))</f>
        <v>2.6380271590216052E-4</v>
      </c>
    </row>
    <row r="19" spans="1:11" x14ac:dyDescent="0.3">
      <c r="A19">
        <v>-164</v>
      </c>
      <c r="B19">
        <v>-28.78</v>
      </c>
      <c r="C19">
        <v>83.37</v>
      </c>
      <c r="D19">
        <v>-29</v>
      </c>
      <c r="E19">
        <v>85.36</v>
      </c>
      <c r="F19">
        <f>_10sept_0_20[[#This Row],[H_mag]]-40</f>
        <v>-68.78</v>
      </c>
      <c r="G19">
        <f>_10sept_0_20[[#This Row],[V_mag]]-40</f>
        <v>-69</v>
      </c>
      <c r="H19">
        <f>10^(_10sept_0_20[[#This Row],[H_mag_adj]]/20)*COS(RADIANS(_10sept_0_20[[#This Row],[H_phase]]))</f>
        <v>4.2016634209579499E-5</v>
      </c>
      <c r="I19">
        <f>10^(_10sept_0_20[[#This Row],[H_mag_adj]]/20)*SIN(RADIANS(_10sept_0_20[[#This Row],[H_phase]]))</f>
        <v>3.6148133557510907E-4</v>
      </c>
      <c r="J19">
        <f>10^(_10sept_0_20[[#This Row],[V_mag_adj]]/20)*COS(RADIANS(_10sept_0_20[[#This Row],[V_phase]]))</f>
        <v>2.8702553781711857E-5</v>
      </c>
      <c r="K19">
        <f>10^(_10sept_0_20[[#This Row],[V_mag_adj]]/20)*SIN(RADIANS(_10sept_0_20[[#This Row],[V_phase]]))</f>
        <v>3.5365054020293035E-4</v>
      </c>
    </row>
    <row r="20" spans="1:11" x14ac:dyDescent="0.3">
      <c r="A20">
        <v>-163</v>
      </c>
      <c r="B20">
        <v>-26.99</v>
      </c>
      <c r="C20">
        <v>78.36</v>
      </c>
      <c r="D20">
        <v>-27.16</v>
      </c>
      <c r="E20">
        <v>81.12</v>
      </c>
      <c r="F20">
        <f>_10sept_0_20[[#This Row],[H_mag]]-40</f>
        <v>-66.989999999999995</v>
      </c>
      <c r="G20">
        <f>_10sept_0_20[[#This Row],[V_mag]]-40</f>
        <v>-67.16</v>
      </c>
      <c r="H20">
        <f>10^(_10sept_0_20[[#This Row],[H_mag_adj]]/20)*COS(RADIANS(_10sept_0_20[[#This Row],[H_phase]]))</f>
        <v>9.0227479297529768E-5</v>
      </c>
      <c r="I20">
        <f>10^(_10sept_0_20[[#This Row],[H_mag_adj]]/20)*SIN(RADIANS(_10sept_0_20[[#This Row],[H_phase]]))</f>
        <v>4.3800135723863693E-4</v>
      </c>
      <c r="J20">
        <f>10^(_10sept_0_20[[#This Row],[V_mag_adj]]/20)*COS(RADIANS(_10sept_0_20[[#This Row],[V_phase]]))</f>
        <v>6.7694016492382959E-5</v>
      </c>
      <c r="K20">
        <f>10^(_10sept_0_20[[#This Row],[V_mag_adj]]/20)*SIN(RADIANS(_10sept_0_20[[#This Row],[V_phase]]))</f>
        <v>4.3327438537507E-4</v>
      </c>
    </row>
    <row r="21" spans="1:11" x14ac:dyDescent="0.3">
      <c r="A21">
        <v>-162</v>
      </c>
      <c r="B21">
        <v>-25.4</v>
      </c>
      <c r="C21">
        <v>79.17</v>
      </c>
      <c r="D21">
        <v>-25.05</v>
      </c>
      <c r="E21">
        <v>82.27</v>
      </c>
      <c r="F21">
        <f>_10sept_0_20[[#This Row],[H_mag]]-40</f>
        <v>-65.400000000000006</v>
      </c>
      <c r="G21">
        <f>_10sept_0_20[[#This Row],[V_mag]]-40</f>
        <v>-65.05</v>
      </c>
      <c r="H21">
        <f>10^(_10sept_0_20[[#This Row],[H_mag_adj]]/20)*COS(RADIANS(_10sept_0_20[[#This Row],[H_phase]]))</f>
        <v>1.0090591872886372E-4</v>
      </c>
      <c r="I21">
        <f>10^(_10sept_0_20[[#This Row],[H_mag_adj]]/20)*SIN(RADIANS(_10sept_0_20[[#This Row],[H_phase]]))</f>
        <v>5.2746672490133783E-4</v>
      </c>
      <c r="J21">
        <f>10^(_10sept_0_20[[#This Row],[V_mag_adj]]/20)*COS(RADIANS(_10sept_0_20[[#This Row],[V_phase]]))</f>
        <v>7.5203589972436876E-5</v>
      </c>
      <c r="K21">
        <f>10^(_10sept_0_20[[#This Row],[V_mag_adj]]/20)*SIN(RADIANS(_10sept_0_20[[#This Row],[V_phase]]))</f>
        <v>5.5403281199551031E-4</v>
      </c>
    </row>
    <row r="22" spans="1:11" x14ac:dyDescent="0.3">
      <c r="A22">
        <v>-161</v>
      </c>
      <c r="B22">
        <v>-23.91</v>
      </c>
      <c r="C22">
        <v>82.78</v>
      </c>
      <c r="D22">
        <v>-23.77</v>
      </c>
      <c r="E22">
        <v>84.92</v>
      </c>
      <c r="F22">
        <f>_10sept_0_20[[#This Row],[H_mag]]-40</f>
        <v>-63.91</v>
      </c>
      <c r="G22">
        <f>_10sept_0_20[[#This Row],[V_mag]]-40</f>
        <v>-63.769999999999996</v>
      </c>
      <c r="H22">
        <f>10^(_10sept_0_20[[#This Row],[H_mag_adj]]/20)*COS(RADIANS(_10sept_0_20[[#This Row],[H_phase]]))</f>
        <v>8.012436118426302E-5</v>
      </c>
      <c r="I22">
        <f>10^(_10sept_0_20[[#This Row],[H_mag_adj]]/20)*SIN(RADIANS(_10sept_0_20[[#This Row],[H_phase]]))</f>
        <v>6.3247404366505503E-4</v>
      </c>
      <c r="J22">
        <f>10^(_10sept_0_20[[#This Row],[V_mag_adj]]/20)*COS(RADIANS(_10sept_0_20[[#This Row],[V_phase]]))</f>
        <v>5.7368292899155224E-5</v>
      </c>
      <c r="K22">
        <f>10^(_10sept_0_20[[#This Row],[V_mag_adj]]/20)*SIN(RADIANS(_10sept_0_20[[#This Row],[V_phase]]))</f>
        <v>6.4534321330656592E-4</v>
      </c>
    </row>
    <row r="23" spans="1:11" x14ac:dyDescent="0.3">
      <c r="A23">
        <v>-160</v>
      </c>
      <c r="B23">
        <v>-22.85</v>
      </c>
      <c r="C23">
        <v>89.12</v>
      </c>
      <c r="D23">
        <v>-22.69</v>
      </c>
      <c r="E23">
        <v>91.96</v>
      </c>
      <c r="F23">
        <f>_10sept_0_20[[#This Row],[H_mag]]-40</f>
        <v>-62.85</v>
      </c>
      <c r="G23">
        <f>_10sept_0_20[[#This Row],[V_mag]]-40</f>
        <v>-62.69</v>
      </c>
      <c r="H23">
        <f>10^(_10sept_0_20[[#This Row],[H_mag_adj]]/20)*COS(RADIANS(_10sept_0_20[[#This Row],[H_phase]]))</f>
        <v>1.1062237159025332E-5</v>
      </c>
      <c r="I23">
        <f>10^(_10sept_0_20[[#This Row],[H_mag_adj]]/20)*SIN(RADIANS(_10sept_0_20[[#This Row],[H_phase]]))</f>
        <v>7.2019279768545147E-4</v>
      </c>
      <c r="J23">
        <f>10^(_10sept_0_20[[#This Row],[V_mag_adj]]/20)*COS(RADIANS(_10sept_0_20[[#This Row],[V_phase]]))</f>
        <v>-2.5092777310840673E-5</v>
      </c>
      <c r="K23">
        <f>10^(_10sept_0_20[[#This Row],[V_mag_adj]]/20)*SIN(RADIANS(_10sept_0_20[[#This Row],[V_phase]]))</f>
        <v>7.3323948000848674E-4</v>
      </c>
    </row>
    <row r="24" spans="1:11" x14ac:dyDescent="0.3">
      <c r="A24">
        <v>-159</v>
      </c>
      <c r="B24">
        <v>-22.26</v>
      </c>
      <c r="C24">
        <v>97.01</v>
      </c>
      <c r="D24">
        <v>-21.95</v>
      </c>
      <c r="E24">
        <v>98.72</v>
      </c>
      <c r="F24">
        <f>_10sept_0_20[[#This Row],[H_mag]]-40</f>
        <v>-62.260000000000005</v>
      </c>
      <c r="G24">
        <f>_10sept_0_20[[#This Row],[V_mag]]-40</f>
        <v>-61.95</v>
      </c>
      <c r="H24">
        <f>10^(_10sept_0_20[[#This Row],[H_mag_adj]]/20)*COS(RADIANS(_10sept_0_20[[#This Row],[H_phase]]))</f>
        <v>-9.4083043308855431E-5</v>
      </c>
      <c r="I24">
        <f>10^(_10sept_0_20[[#This Row],[H_mag_adj]]/20)*SIN(RADIANS(_10sept_0_20[[#This Row],[H_phase]]))</f>
        <v>7.6514086257192847E-4</v>
      </c>
      <c r="J24">
        <f>10^(_10sept_0_20[[#This Row],[V_mag_adj]]/20)*COS(RADIANS(_10sept_0_20[[#This Row],[V_phase]]))</f>
        <v>-1.2112003557922197E-4</v>
      </c>
      <c r="K24">
        <f>10^(_10sept_0_20[[#This Row],[V_mag_adj]]/20)*SIN(RADIANS(_10sept_0_20[[#This Row],[V_phase]]))</f>
        <v>7.8967931666711142E-4</v>
      </c>
    </row>
    <row r="25" spans="1:11" x14ac:dyDescent="0.3">
      <c r="A25">
        <v>-158</v>
      </c>
      <c r="B25">
        <v>-21.68</v>
      </c>
      <c r="C25">
        <v>106.68</v>
      </c>
      <c r="D25">
        <v>-21.54</v>
      </c>
      <c r="E25">
        <v>107.93</v>
      </c>
      <c r="F25">
        <f>_10sept_0_20[[#This Row],[H_mag]]-40</f>
        <v>-61.68</v>
      </c>
      <c r="G25">
        <f>_10sept_0_20[[#This Row],[V_mag]]-40</f>
        <v>-61.54</v>
      </c>
      <c r="H25">
        <f>10^(_10sept_0_20[[#This Row],[H_mag_adj]]/20)*COS(RADIANS(_10sept_0_20[[#This Row],[H_phase]]))</f>
        <v>-2.3654919782377541E-4</v>
      </c>
      <c r="I25">
        <f>10^(_10sept_0_20[[#This Row],[H_mag_adj]]/20)*SIN(RADIANS(_10sept_0_20[[#This Row],[H_phase]]))</f>
        <v>7.8946064476078325E-4</v>
      </c>
      <c r="J25">
        <f>10^(_10sept_0_20[[#This Row],[V_mag_adj]]/20)*COS(RADIANS(_10sept_0_20[[#This Row],[V_phase]]))</f>
        <v>-2.5783743419129649E-4</v>
      </c>
      <c r="K25">
        <f>10^(_10sept_0_20[[#This Row],[V_mag_adj]]/20)*SIN(RADIANS(_10sept_0_20[[#This Row],[V_phase]]))</f>
        <v>7.9685328382935058E-4</v>
      </c>
    </row>
    <row r="26" spans="1:11" x14ac:dyDescent="0.3">
      <c r="A26">
        <v>-157</v>
      </c>
      <c r="B26">
        <v>-21.36</v>
      </c>
      <c r="C26">
        <v>117.33</v>
      </c>
      <c r="D26">
        <v>-21.26</v>
      </c>
      <c r="E26">
        <v>117.62</v>
      </c>
      <c r="F26">
        <f>_10sept_0_20[[#This Row],[H_mag]]-40</f>
        <v>-61.36</v>
      </c>
      <c r="G26">
        <f>_10sept_0_20[[#This Row],[V_mag]]-40</f>
        <v>-61.260000000000005</v>
      </c>
      <c r="H26">
        <f>10^(_10sept_0_20[[#This Row],[H_mag_adj]]/20)*COS(RADIANS(_10sept_0_20[[#This Row],[H_phase]]))</f>
        <v>-3.9257375763743262E-4</v>
      </c>
      <c r="I26">
        <f>10^(_10sept_0_20[[#This Row],[H_mag_adj]]/20)*SIN(RADIANS(_10sept_0_20[[#This Row],[H_phase]]))</f>
        <v>7.5962156913679188E-4</v>
      </c>
      <c r="J26">
        <f>10^(_10sept_0_20[[#This Row],[V_mag_adj]]/20)*COS(RADIANS(_10sept_0_20[[#This Row],[V_phase]]))</f>
        <v>-4.0100375497706159E-4</v>
      </c>
      <c r="K26">
        <f>10^(_10sept_0_20[[#This Row],[V_mag_adj]]/20)*SIN(RADIANS(_10sept_0_20[[#This Row],[V_phase]]))</f>
        <v>7.6639773551691087E-4</v>
      </c>
    </row>
    <row r="27" spans="1:11" x14ac:dyDescent="0.3">
      <c r="A27">
        <v>-156</v>
      </c>
      <c r="B27">
        <v>-21.12</v>
      </c>
      <c r="C27">
        <v>130.31</v>
      </c>
      <c r="D27">
        <v>-21.15</v>
      </c>
      <c r="E27">
        <v>130.16999999999999</v>
      </c>
      <c r="F27">
        <f>_10sept_0_20[[#This Row],[H_mag]]-40</f>
        <v>-61.120000000000005</v>
      </c>
      <c r="G27">
        <f>_10sept_0_20[[#This Row],[V_mag]]-40</f>
        <v>-61.15</v>
      </c>
      <c r="H27">
        <f>10^(_10sept_0_20[[#This Row],[H_mag_adj]]/20)*COS(RADIANS(_10sept_0_20[[#This Row],[H_phase]]))</f>
        <v>-5.6865977851867228E-4</v>
      </c>
      <c r="I27">
        <f>10^(_10sept_0_20[[#This Row],[H_mag_adj]]/20)*SIN(RADIANS(_10sept_0_20[[#This Row],[H_phase]]))</f>
        <v>6.703033950315303E-4</v>
      </c>
      <c r="J27">
        <f>10^(_10sept_0_20[[#This Row],[V_mag_adj]]/20)*COS(RADIANS(_10sept_0_20[[#This Row],[V_phase]]))</f>
        <v>-5.650651820962811E-4</v>
      </c>
      <c r="K27">
        <f>10^(_10sept_0_20[[#This Row],[V_mag_adj]]/20)*SIN(RADIANS(_10sept_0_20[[#This Row],[V_phase]]))</f>
        <v>6.6937495422544316E-4</v>
      </c>
    </row>
    <row r="28" spans="1:11" x14ac:dyDescent="0.3">
      <c r="A28">
        <v>-155</v>
      </c>
      <c r="B28">
        <v>-21.13</v>
      </c>
      <c r="C28">
        <v>143.09</v>
      </c>
      <c r="D28">
        <v>-21.06</v>
      </c>
      <c r="E28">
        <v>143.19</v>
      </c>
      <c r="F28">
        <f>_10sept_0_20[[#This Row],[H_mag]]-40</f>
        <v>-61.129999999999995</v>
      </c>
      <c r="G28">
        <f>_10sept_0_20[[#This Row],[V_mag]]-40</f>
        <v>-61.06</v>
      </c>
      <c r="H28">
        <f>10^(_10sept_0_20[[#This Row],[H_mag_adj]]/20)*COS(RADIANS(_10sept_0_20[[#This Row],[H_phase]]))</f>
        <v>-7.0203997613691599E-4</v>
      </c>
      <c r="I28">
        <f>10^(_10sept_0_20[[#This Row],[H_mag_adj]]/20)*SIN(RADIANS(_10sept_0_20[[#This Row],[H_phase]]))</f>
        <v>5.2729815187435288E-4</v>
      </c>
      <c r="J28">
        <f>10^(_10sept_0_20[[#This Row],[V_mag_adj]]/20)*COS(RADIANS(_10sept_0_20[[#This Row],[V_phase]]))</f>
        <v>-7.0864728666007455E-4</v>
      </c>
      <c r="K28">
        <f>10^(_10sept_0_20[[#This Row],[V_mag_adj]]/20)*SIN(RADIANS(_10sept_0_20[[#This Row],[V_phase]]))</f>
        <v>5.3032882806380161E-4</v>
      </c>
    </row>
    <row r="29" spans="1:11" x14ac:dyDescent="0.3">
      <c r="A29">
        <v>-154</v>
      </c>
      <c r="B29">
        <v>-21.19</v>
      </c>
      <c r="C29">
        <v>156.81</v>
      </c>
      <c r="D29">
        <v>-21.07</v>
      </c>
      <c r="E29">
        <v>157.06</v>
      </c>
      <c r="F29">
        <f>_10sept_0_20[[#This Row],[H_mag]]-40</f>
        <v>-61.19</v>
      </c>
      <c r="G29">
        <f>_10sept_0_20[[#This Row],[V_mag]]-40</f>
        <v>-61.07</v>
      </c>
      <c r="H29">
        <f>10^(_10sept_0_20[[#This Row],[H_mag_adj]]/20)*COS(RADIANS(_10sept_0_20[[#This Row],[H_phase]]))</f>
        <v>-8.015155342380371E-4</v>
      </c>
      <c r="I29">
        <f>10^(_10sept_0_20[[#This Row],[H_mag_adj]]/20)*SIN(RADIANS(_10sept_0_20[[#This Row],[H_phase]]))</f>
        <v>3.4336442057279992E-4</v>
      </c>
      <c r="J29">
        <f>10^(_10sept_0_20[[#This Row],[V_mag_adj]]/20)*COS(RADIANS(_10sept_0_20[[#This Row],[V_phase]]))</f>
        <v>-8.1417703729105839E-4</v>
      </c>
      <c r="K29">
        <f>10^(_10sept_0_20[[#This Row],[V_mag_adj]]/20)*SIN(RADIANS(_10sept_0_20[[#This Row],[V_phase]]))</f>
        <v>3.4459186951563885E-4</v>
      </c>
    </row>
    <row r="30" spans="1:11" x14ac:dyDescent="0.3">
      <c r="A30">
        <v>-153</v>
      </c>
      <c r="B30">
        <v>-21.14</v>
      </c>
      <c r="C30">
        <v>171.11</v>
      </c>
      <c r="D30">
        <v>-21.2</v>
      </c>
      <c r="E30">
        <v>171.84</v>
      </c>
      <c r="F30">
        <f>_10sept_0_20[[#This Row],[H_mag]]-40</f>
        <v>-61.14</v>
      </c>
      <c r="G30">
        <f>_10sept_0_20[[#This Row],[V_mag]]-40</f>
        <v>-61.2</v>
      </c>
      <c r="H30">
        <f>10^(_10sept_0_20[[#This Row],[H_mag_adj]]/20)*COS(RADIANS(_10sept_0_20[[#This Row],[H_phase]]))</f>
        <v>-8.6646528116545807E-4</v>
      </c>
      <c r="I30">
        <f>10^(_10sept_0_20[[#This Row],[H_mag_adj]]/20)*SIN(RADIANS(_10sept_0_20[[#This Row],[H_phase]]))</f>
        <v>1.3552991116898299E-4</v>
      </c>
      <c r="J30">
        <f>10^(_10sept_0_20[[#This Row],[V_mag_adj]]/20)*COS(RADIANS(_10sept_0_20[[#This Row],[V_phase]]))</f>
        <v>-8.6214557437600025E-4</v>
      </c>
      <c r="K30">
        <f>10^(_10sept_0_20[[#This Row],[V_mag_adj]]/20)*SIN(RADIANS(_10sept_0_20[[#This Row],[V_phase]]))</f>
        <v>1.236227471505909E-4</v>
      </c>
    </row>
    <row r="31" spans="1:11" x14ac:dyDescent="0.3">
      <c r="A31">
        <v>-152</v>
      </c>
      <c r="B31">
        <v>-21.45</v>
      </c>
      <c r="C31">
        <v>-173.6</v>
      </c>
      <c r="D31">
        <v>-21.46</v>
      </c>
      <c r="E31">
        <v>-173.81</v>
      </c>
      <c r="F31">
        <f>_10sept_0_20[[#This Row],[H_mag]]-40</f>
        <v>-61.45</v>
      </c>
      <c r="G31">
        <f>_10sept_0_20[[#This Row],[V_mag]]-40</f>
        <v>-61.46</v>
      </c>
      <c r="H31">
        <f>10^(_10sept_0_20[[#This Row],[H_mag_adj]]/20)*COS(RADIANS(_10sept_0_20[[#This Row],[H_phase]]))</f>
        <v>-8.4097865438790881E-4</v>
      </c>
      <c r="I31">
        <f>10^(_10sept_0_20[[#This Row],[H_mag_adj]]/20)*SIN(RADIANS(_10sept_0_20[[#This Row],[H_phase]]))</f>
        <v>-9.4330870221806439E-5</v>
      </c>
      <c r="J31">
        <f>10^(_10sept_0_20[[#This Row],[V_mag_adj]]/20)*COS(RADIANS(_10sept_0_20[[#This Row],[V_phase]]))</f>
        <v>-8.4035069897820508E-4</v>
      </c>
      <c r="K31">
        <f>10^(_10sept_0_20[[#This Row],[V_mag_adj]]/20)*SIN(RADIANS(_10sept_0_20[[#This Row],[V_phase]]))</f>
        <v>-9.1142903192486759E-5</v>
      </c>
    </row>
    <row r="32" spans="1:11" x14ac:dyDescent="0.3">
      <c r="A32">
        <v>-151</v>
      </c>
      <c r="B32">
        <v>-21.68</v>
      </c>
      <c r="C32">
        <v>-159.4</v>
      </c>
      <c r="D32">
        <v>-21.9</v>
      </c>
      <c r="E32">
        <v>-159.71</v>
      </c>
      <c r="F32">
        <f>_10sept_0_20[[#This Row],[H_mag]]-40</f>
        <v>-61.68</v>
      </c>
      <c r="G32">
        <f>_10sept_0_20[[#This Row],[V_mag]]-40</f>
        <v>-61.9</v>
      </c>
      <c r="H32">
        <f>10^(_10sept_0_20[[#This Row],[H_mag_adj]]/20)*COS(RADIANS(_10sept_0_20[[#This Row],[H_phase]]))</f>
        <v>-7.7144234132386273E-4</v>
      </c>
      <c r="I32">
        <f>10^(_10sept_0_20[[#This Row],[H_mag_adj]]/20)*SIN(RADIANS(_10sept_0_20[[#This Row],[H_phase]]))</f>
        <v>-2.8996611289931816E-4</v>
      </c>
      <c r="J32">
        <f>10^(_10sept_0_20[[#This Row],[V_mag_adj]]/20)*COS(RADIANS(_10sept_0_20[[#This Row],[V_phase]]))</f>
        <v>-7.536669020589609E-4</v>
      </c>
      <c r="K32">
        <f>10^(_10sept_0_20[[#This Row],[V_mag_adj]]/20)*SIN(RADIANS(_10sept_0_20[[#This Row],[V_phase]]))</f>
        <v>-2.7864032331215898E-4</v>
      </c>
    </row>
    <row r="33" spans="1:11" x14ac:dyDescent="0.3">
      <c r="A33">
        <v>-150</v>
      </c>
      <c r="B33">
        <v>-22.18</v>
      </c>
      <c r="C33">
        <v>-143.97</v>
      </c>
      <c r="D33">
        <v>-22.54</v>
      </c>
      <c r="E33">
        <v>-143.53</v>
      </c>
      <c r="F33">
        <f>_10sept_0_20[[#This Row],[H_mag]]-40</f>
        <v>-62.18</v>
      </c>
      <c r="G33">
        <f>_10sept_0_20[[#This Row],[V_mag]]-40</f>
        <v>-62.54</v>
      </c>
      <c r="H33">
        <f>10^(_10sept_0_20[[#This Row],[H_mag_adj]]/20)*COS(RADIANS(_10sept_0_20[[#This Row],[H_phase]]))</f>
        <v>-6.2920525440431552E-4</v>
      </c>
      <c r="I33">
        <f>10^(_10sept_0_20[[#This Row],[H_mag_adj]]/20)*SIN(RADIANS(_10sept_0_20[[#This Row],[H_phase]]))</f>
        <v>-4.5764792426483621E-4</v>
      </c>
      <c r="J33">
        <f>10^(_10sept_0_20[[#This Row],[V_mag_adj]]/20)*COS(RADIANS(_10sept_0_20[[#This Row],[V_phase]]))</f>
        <v>-6.0027035361793417E-4</v>
      </c>
      <c r="K33">
        <f>10^(_10sept_0_20[[#This Row],[V_mag_adj]]/20)*SIN(RADIANS(_10sept_0_20[[#This Row],[V_phase]]))</f>
        <v>-4.4369049065686562E-4</v>
      </c>
    </row>
    <row r="34" spans="1:11" x14ac:dyDescent="0.3">
      <c r="A34">
        <v>-149</v>
      </c>
      <c r="B34">
        <v>-22.87</v>
      </c>
      <c r="C34">
        <v>-127.72</v>
      </c>
      <c r="D34">
        <v>-23.14</v>
      </c>
      <c r="E34">
        <v>-128.05000000000001</v>
      </c>
      <c r="F34">
        <f>_10sept_0_20[[#This Row],[H_mag]]-40</f>
        <v>-62.870000000000005</v>
      </c>
      <c r="G34">
        <f>_10sept_0_20[[#This Row],[V_mag]]-40</f>
        <v>-63.14</v>
      </c>
      <c r="H34">
        <f>10^(_10sept_0_20[[#This Row],[H_mag_adj]]/20)*COS(RADIANS(_10sept_0_20[[#This Row],[H_phase]]))</f>
        <v>-4.3965471856411087E-4</v>
      </c>
      <c r="I34">
        <f>10^(_10sept_0_20[[#This Row],[H_mag_adj]]/20)*SIN(RADIANS(_10sept_0_20[[#This Row],[H_phase]]))</f>
        <v>-5.6843653798500828E-4</v>
      </c>
      <c r="J34">
        <f>10^(_10sept_0_20[[#This Row],[V_mag_adj]]/20)*COS(RADIANS(_10sept_0_20[[#This Row],[V_phase]]))</f>
        <v>-4.2936499259455668E-4</v>
      </c>
      <c r="K34">
        <f>10^(_10sept_0_20[[#This Row],[V_mag_adj]]/20)*SIN(RADIANS(_10sept_0_20[[#This Row],[V_phase]]))</f>
        <v>-5.4857470165547821E-4</v>
      </c>
    </row>
    <row r="35" spans="1:11" x14ac:dyDescent="0.3">
      <c r="A35">
        <v>-148</v>
      </c>
      <c r="B35">
        <v>-23.66</v>
      </c>
      <c r="C35">
        <v>-112.73</v>
      </c>
      <c r="D35">
        <v>-24.02</v>
      </c>
      <c r="E35">
        <v>-111.76</v>
      </c>
      <c r="F35">
        <f>_10sept_0_20[[#This Row],[H_mag]]-40</f>
        <v>-63.66</v>
      </c>
      <c r="G35">
        <f>_10sept_0_20[[#This Row],[V_mag]]-40</f>
        <v>-64.02</v>
      </c>
      <c r="H35">
        <f>10^(_10sept_0_20[[#This Row],[H_mag_adj]]/20)*COS(RADIANS(_10sept_0_20[[#This Row],[H_phase]]))</f>
        <v>-2.5352733247221737E-4</v>
      </c>
      <c r="I35">
        <f>10^(_10sept_0_20[[#This Row],[H_mag_adj]]/20)*SIN(RADIANS(_10sept_0_20[[#This Row],[H_phase]]))</f>
        <v>-6.0518633674367793E-4</v>
      </c>
      <c r="J35">
        <f>10^(_10sept_0_20[[#This Row],[V_mag_adj]]/20)*COS(RADIANS(_10sept_0_20[[#This Row],[V_phase]]))</f>
        <v>-2.3337024235550738E-4</v>
      </c>
      <c r="K35">
        <f>10^(_10sept_0_20[[#This Row],[V_mag_adj]]/20)*SIN(RADIANS(_10sept_0_20[[#This Row],[V_phase]]))</f>
        <v>-5.8465063434359808E-4</v>
      </c>
    </row>
    <row r="36" spans="1:11" x14ac:dyDescent="0.3">
      <c r="A36">
        <v>-147</v>
      </c>
      <c r="B36">
        <v>-24.88</v>
      </c>
      <c r="C36">
        <v>-96.55</v>
      </c>
      <c r="D36">
        <v>-25.23</v>
      </c>
      <c r="E36">
        <v>-93.89</v>
      </c>
      <c r="F36">
        <f>_10sept_0_20[[#This Row],[H_mag]]-40</f>
        <v>-64.88</v>
      </c>
      <c r="G36">
        <f>_10sept_0_20[[#This Row],[V_mag]]-40</f>
        <v>-65.23</v>
      </c>
      <c r="H36">
        <f>10^(_10sept_0_20[[#This Row],[H_mag_adj]]/20)*COS(RADIANS(_10sept_0_20[[#This Row],[H_phase]]))</f>
        <v>-6.5038767148229391E-5</v>
      </c>
      <c r="I36">
        <f>10^(_10sept_0_20[[#This Row],[H_mag_adj]]/20)*SIN(RADIANS(_10sept_0_20[[#This Row],[H_phase]]))</f>
        <v>-5.6644263271162117E-4</v>
      </c>
      <c r="J36">
        <f>10^(_10sept_0_20[[#This Row],[V_mag_adj]]/20)*COS(RADIANS(_10sept_0_20[[#This Row],[V_phase]]))</f>
        <v>-3.7152947237697425E-5</v>
      </c>
      <c r="K36">
        <f>10^(_10sept_0_20[[#This Row],[V_mag_adj]]/20)*SIN(RADIANS(_10sept_0_20[[#This Row],[V_phase]]))</f>
        <v>-5.4638439802973636E-4</v>
      </c>
    </row>
    <row r="37" spans="1:11" x14ac:dyDescent="0.3">
      <c r="A37">
        <v>-146</v>
      </c>
      <c r="B37">
        <v>-26.44</v>
      </c>
      <c r="C37">
        <v>-77.73</v>
      </c>
      <c r="D37">
        <v>-26.53</v>
      </c>
      <c r="E37">
        <v>-75.34</v>
      </c>
      <c r="F37">
        <f>_10sept_0_20[[#This Row],[H_mag]]-40</f>
        <v>-66.44</v>
      </c>
      <c r="G37">
        <f>_10sept_0_20[[#This Row],[V_mag]]-40</f>
        <v>-66.53</v>
      </c>
      <c r="H37">
        <f>10^(_10sept_0_20[[#This Row],[H_mag_adj]]/20)*COS(RADIANS(_10sept_0_20[[#This Row],[H_phase]]))</f>
        <v>1.0125053075043092E-4</v>
      </c>
      <c r="I37">
        <f>10^(_10sept_0_20[[#This Row],[H_mag_adj]]/20)*SIN(RADIANS(_10sept_0_20[[#This Row],[H_phase]]))</f>
        <v>-4.6554786564985759E-4</v>
      </c>
      <c r="J37">
        <f>10^(_10sept_0_20[[#This Row],[V_mag_adj]]/20)*COS(RADIANS(_10sept_0_20[[#This Row],[V_phase]]))</f>
        <v>1.1933347617726035E-4</v>
      </c>
      <c r="K37">
        <f>10^(_10sept_0_20[[#This Row],[V_mag_adj]]/20)*SIN(RADIANS(_10sept_0_20[[#This Row],[V_phase]]))</f>
        <v>-4.5616938797840329E-4</v>
      </c>
    </row>
    <row r="38" spans="1:11" x14ac:dyDescent="0.3">
      <c r="A38">
        <v>-145</v>
      </c>
      <c r="B38">
        <v>-28.4</v>
      </c>
      <c r="C38">
        <v>-60.56</v>
      </c>
      <c r="D38">
        <v>-28.7</v>
      </c>
      <c r="E38">
        <v>-56.69</v>
      </c>
      <c r="F38">
        <f>_10sept_0_20[[#This Row],[H_mag]]-40</f>
        <v>-68.400000000000006</v>
      </c>
      <c r="G38">
        <f>_10sept_0_20[[#This Row],[V_mag]]-40</f>
        <v>-68.7</v>
      </c>
      <c r="H38">
        <f>10^(_10sept_0_20[[#This Row],[H_mag_adj]]/20)*COS(RADIANS(_10sept_0_20[[#This Row],[H_phase]]))</f>
        <v>1.8686759578479323E-4</v>
      </c>
      <c r="I38">
        <f>10^(_10sept_0_20[[#This Row],[H_mag_adj]]/20)*SIN(RADIANS(_10sept_0_20[[#This Row],[H_phase]]))</f>
        <v>-3.3109587542010137E-4</v>
      </c>
      <c r="J38">
        <f>10^(_10sept_0_20[[#This Row],[V_mag_adj]]/20)*COS(RADIANS(_10sept_0_20[[#This Row],[V_phase]]))</f>
        <v>2.0169993818626504E-4</v>
      </c>
      <c r="K38">
        <f>10^(_10sept_0_20[[#This Row],[V_mag_adj]]/20)*SIN(RADIANS(_10sept_0_20[[#This Row],[V_phase]]))</f>
        <v>-3.0694205185152133E-4</v>
      </c>
    </row>
    <row r="39" spans="1:11" x14ac:dyDescent="0.3">
      <c r="A39">
        <v>-144</v>
      </c>
      <c r="B39">
        <v>-31.16</v>
      </c>
      <c r="C39">
        <v>-35.39</v>
      </c>
      <c r="D39">
        <v>-31.36</v>
      </c>
      <c r="E39">
        <v>-28.32</v>
      </c>
      <c r="F39">
        <f>_10sept_0_20[[#This Row],[H_mag]]-40</f>
        <v>-71.16</v>
      </c>
      <c r="G39">
        <f>_10sept_0_20[[#This Row],[V_mag]]-40</f>
        <v>-71.36</v>
      </c>
      <c r="H39">
        <f>10^(_10sept_0_20[[#This Row],[H_mag_adj]]/20)*COS(RADIANS(_10sept_0_20[[#This Row],[H_phase]]))</f>
        <v>2.2556907578456911E-4</v>
      </c>
      <c r="I39">
        <f>10^(_10sept_0_20[[#This Row],[H_mag_adj]]/20)*SIN(RADIANS(_10sept_0_20[[#This Row],[H_phase]]))</f>
        <v>-1.602443532260058E-4</v>
      </c>
      <c r="J39">
        <f>10^(_10sept_0_20[[#This Row],[V_mag_adj]]/20)*COS(RADIANS(_10sept_0_20[[#This Row],[V_phase]]))</f>
        <v>2.3803264867213657E-4</v>
      </c>
      <c r="K39">
        <f>10^(_10sept_0_20[[#This Row],[V_mag_adj]]/20)*SIN(RADIANS(_10sept_0_20[[#This Row],[V_phase]]))</f>
        <v>-1.2827457470001097E-4</v>
      </c>
    </row>
    <row r="40" spans="1:11" x14ac:dyDescent="0.3">
      <c r="A40">
        <v>-143</v>
      </c>
      <c r="B40">
        <v>-34.07</v>
      </c>
      <c r="C40">
        <v>2.4700000000000002</v>
      </c>
      <c r="D40">
        <v>-33.43</v>
      </c>
      <c r="E40">
        <v>5.43</v>
      </c>
      <c r="F40">
        <f>_10sept_0_20[[#This Row],[H_mag]]-40</f>
        <v>-74.069999999999993</v>
      </c>
      <c r="G40">
        <f>_10sept_0_20[[#This Row],[V_mag]]-40</f>
        <v>-73.430000000000007</v>
      </c>
      <c r="H40">
        <f>10^(_10sept_0_20[[#This Row],[H_mag_adj]]/20)*COS(RADIANS(_10sept_0_20[[#This Row],[H_phase]]))</f>
        <v>1.977408149721011E-4</v>
      </c>
      <c r="I40">
        <f>10^(_10sept_0_20[[#This Row],[H_mag_adj]]/20)*SIN(RADIANS(_10sept_0_20[[#This Row],[H_phase]]))</f>
        <v>8.5298185764796838E-6</v>
      </c>
      <c r="J40">
        <f>10^(_10sept_0_20[[#This Row],[V_mag_adj]]/20)*COS(RADIANS(_10sept_0_20[[#This Row],[V_phase]]))</f>
        <v>2.1210296555866748E-4</v>
      </c>
      <c r="K40">
        <f>10^(_10sept_0_20[[#This Row],[V_mag_adj]]/20)*SIN(RADIANS(_10sept_0_20[[#This Row],[V_phase]]))</f>
        <v>2.016168808009155E-5</v>
      </c>
    </row>
    <row r="41" spans="1:11" x14ac:dyDescent="0.3">
      <c r="A41">
        <v>-142</v>
      </c>
      <c r="B41">
        <v>-35.08</v>
      </c>
      <c r="C41">
        <v>50.18</v>
      </c>
      <c r="D41">
        <v>-34.119999999999997</v>
      </c>
      <c r="E41">
        <v>47.73</v>
      </c>
      <c r="F41">
        <f>_10sept_0_20[[#This Row],[H_mag]]-40</f>
        <v>-75.08</v>
      </c>
      <c r="G41">
        <f>_10sept_0_20[[#This Row],[V_mag]]-40</f>
        <v>-74.12</v>
      </c>
      <c r="H41">
        <f>10^(_10sept_0_20[[#This Row],[H_mag_adj]]/20)*COS(RADIANS(_10sept_0_20[[#This Row],[H_phase]]))</f>
        <v>1.128330418297837E-4</v>
      </c>
      <c r="I41">
        <f>10^(_10sept_0_20[[#This Row],[H_mag_adj]]/20)*SIN(RADIANS(_10sept_0_20[[#This Row],[H_phase]]))</f>
        <v>1.3533033862634717E-4</v>
      </c>
      <c r="J41">
        <f>10^(_10sept_0_20[[#This Row],[V_mag_adj]]/20)*COS(RADIANS(_10sept_0_20[[#This Row],[V_phase]]))</f>
        <v>1.3236498134273716E-4</v>
      </c>
      <c r="K41">
        <f>10^(_10sept_0_20[[#This Row],[V_mag_adj]]/20)*SIN(RADIANS(_10sept_0_20[[#This Row],[V_phase]]))</f>
        <v>1.4562031522524037E-4</v>
      </c>
    </row>
    <row r="42" spans="1:11" x14ac:dyDescent="0.3">
      <c r="A42">
        <v>-141</v>
      </c>
      <c r="B42">
        <v>-33.24</v>
      </c>
      <c r="C42">
        <v>88.73</v>
      </c>
      <c r="D42">
        <v>-32.799999999999997</v>
      </c>
      <c r="E42">
        <v>85.3</v>
      </c>
      <c r="F42">
        <f>_10sept_0_20[[#This Row],[H_mag]]-40</f>
        <v>-73.240000000000009</v>
      </c>
      <c r="G42">
        <f>_10sept_0_20[[#This Row],[V_mag]]-40</f>
        <v>-72.8</v>
      </c>
      <c r="H42">
        <f>10^(_10sept_0_20[[#This Row],[H_mag_adj]]/20)*COS(RADIANS(_10sept_0_20[[#This Row],[H_phase]]))</f>
        <v>4.826646862796452E-6</v>
      </c>
      <c r="I42">
        <f>10^(_10sept_0_20[[#This Row],[H_mag_adj]]/20)*SIN(RADIANS(_10sept_0_20[[#This Row],[H_phase]]))</f>
        <v>2.1771748208650158E-4</v>
      </c>
      <c r="J42">
        <f>10^(_10sept_0_20[[#This Row],[V_mag_adj]]/20)*COS(RADIANS(_10sept_0_20[[#This Row],[V_phase]]))</f>
        <v>1.8771027893659374E-5</v>
      </c>
      <c r="K42">
        <f>10^(_10sept_0_20[[#This Row],[V_mag_adj]]/20)*SIN(RADIANS(_10sept_0_20[[#This Row],[V_phase]]))</f>
        <v>2.2831643510004408E-4</v>
      </c>
    </row>
    <row r="43" spans="1:11" x14ac:dyDescent="0.3">
      <c r="A43">
        <v>-140</v>
      </c>
      <c r="B43">
        <v>-31.08</v>
      </c>
      <c r="C43">
        <v>112.46</v>
      </c>
      <c r="D43">
        <v>-30.42</v>
      </c>
      <c r="E43">
        <v>110.19</v>
      </c>
      <c r="F43">
        <f>_10sept_0_20[[#This Row],[H_mag]]-40</f>
        <v>-71.08</v>
      </c>
      <c r="G43">
        <f>_10sept_0_20[[#This Row],[V_mag]]-40</f>
        <v>-70.42</v>
      </c>
      <c r="H43">
        <f>10^(_10sept_0_20[[#This Row],[H_mag_adj]]/20)*COS(RADIANS(_10sept_0_20[[#This Row],[H_phase]]))</f>
        <v>-1.0668588402095503E-4</v>
      </c>
      <c r="I43">
        <f>10^(_10sept_0_20[[#This Row],[H_mag_adj]]/20)*SIN(RADIANS(_10sept_0_20[[#This Row],[H_phase]]))</f>
        <v>2.5807195353814229E-4</v>
      </c>
      <c r="J43">
        <f>10^(_10sept_0_20[[#This Row],[V_mag_adj]]/20)*COS(RADIANS(_10sept_0_20[[#This Row],[V_phase]]))</f>
        <v>-1.0398920137222328E-4</v>
      </c>
      <c r="K43">
        <f>10^(_10sept_0_20[[#This Row],[V_mag_adj]]/20)*SIN(RADIANS(_10sept_0_20[[#This Row],[V_phase]]))</f>
        <v>2.8278666696961798E-4</v>
      </c>
    </row>
    <row r="44" spans="1:11" x14ac:dyDescent="0.3">
      <c r="A44">
        <v>-139</v>
      </c>
      <c r="B44">
        <v>-29.71</v>
      </c>
      <c r="C44">
        <v>129.21</v>
      </c>
      <c r="D44">
        <v>-29.2</v>
      </c>
      <c r="E44">
        <v>124.64</v>
      </c>
      <c r="F44">
        <f>_10sept_0_20[[#This Row],[H_mag]]-40</f>
        <v>-69.710000000000008</v>
      </c>
      <c r="G44">
        <f>_10sept_0_20[[#This Row],[V_mag]]-40</f>
        <v>-69.2</v>
      </c>
      <c r="H44">
        <f>10^(_10sept_0_20[[#This Row],[H_mag_adj]]/20)*COS(RADIANS(_10sept_0_20[[#This Row],[H_phase]]))</f>
        <v>-2.0669507834509388E-4</v>
      </c>
      <c r="I44">
        <f>10^(_10sept_0_20[[#This Row],[H_mag_adj]]/20)*SIN(RADIANS(_10sept_0_20[[#This Row],[H_phase]]))</f>
        <v>2.5334291486082798E-4</v>
      </c>
      <c r="J44">
        <f>10^(_10sept_0_20[[#This Row],[V_mag_adj]]/20)*COS(RADIANS(_10sept_0_20[[#This Row],[V_phase]]))</f>
        <v>-1.9709155867509595E-4</v>
      </c>
      <c r="K44">
        <f>10^(_10sept_0_20[[#This Row],[V_mag_adj]]/20)*SIN(RADIANS(_10sept_0_20[[#This Row],[V_phase]]))</f>
        <v>2.8527418558425919E-4</v>
      </c>
    </row>
    <row r="45" spans="1:11" x14ac:dyDescent="0.3">
      <c r="A45">
        <v>-138</v>
      </c>
      <c r="B45">
        <v>-29.19</v>
      </c>
      <c r="C45">
        <v>143.97</v>
      </c>
      <c r="D45">
        <v>-29</v>
      </c>
      <c r="E45">
        <v>141.52000000000001</v>
      </c>
      <c r="F45">
        <f>_10sept_0_20[[#This Row],[H_mag]]-40</f>
        <v>-69.19</v>
      </c>
      <c r="G45">
        <f>_10sept_0_20[[#This Row],[V_mag]]-40</f>
        <v>-69</v>
      </c>
      <c r="H45">
        <f>10^(_10sept_0_20[[#This Row],[H_mag_adj]]/20)*COS(RADIANS(_10sept_0_20[[#This Row],[H_phase]]))</f>
        <v>-2.8073227214194375E-4</v>
      </c>
      <c r="I45">
        <f>10^(_10sept_0_20[[#This Row],[H_mag_adj]]/20)*SIN(RADIANS(_10sept_0_20[[#This Row],[H_phase]]))</f>
        <v>2.0418860255949967E-4</v>
      </c>
      <c r="J45">
        <f>10^(_10sept_0_20[[#This Row],[V_mag_adj]]/20)*COS(RADIANS(_10sept_0_20[[#This Row],[V_phase]]))</f>
        <v>-2.7775693610896166E-4</v>
      </c>
      <c r="K45">
        <f>10^(_10sept_0_20[[#This Row],[V_mag_adj]]/20)*SIN(RADIANS(_10sept_0_20[[#This Row],[V_phase]]))</f>
        <v>2.2077958606442463E-4</v>
      </c>
    </row>
    <row r="46" spans="1:11" x14ac:dyDescent="0.3">
      <c r="A46">
        <v>-137</v>
      </c>
      <c r="B46">
        <v>-29.23</v>
      </c>
      <c r="C46">
        <v>158.93</v>
      </c>
      <c r="D46">
        <v>-29.38</v>
      </c>
      <c r="E46">
        <v>156.22999999999999</v>
      </c>
      <c r="F46">
        <f>_10sept_0_20[[#This Row],[H_mag]]-40</f>
        <v>-69.23</v>
      </c>
      <c r="G46">
        <f>_10sept_0_20[[#This Row],[V_mag]]-40</f>
        <v>-69.38</v>
      </c>
      <c r="H46">
        <f>10^(_10sept_0_20[[#This Row],[H_mag_adj]]/20)*COS(RADIANS(_10sept_0_20[[#This Row],[H_phase]]))</f>
        <v>-3.2243909309330574E-4</v>
      </c>
      <c r="I46">
        <f>10^(_10sept_0_20[[#This Row],[H_mag_adj]]/20)*SIN(RADIANS(_10sept_0_20[[#This Row],[H_phase]]))</f>
        <v>1.2422496404343873E-4</v>
      </c>
      <c r="J46">
        <f>10^(_10sept_0_20[[#This Row],[V_mag_adj]]/20)*COS(RADIANS(_10sept_0_20[[#This Row],[V_phase]]))</f>
        <v>-3.1081514540491753E-4</v>
      </c>
      <c r="K46">
        <f>10^(_10sept_0_20[[#This Row],[V_mag_adj]]/20)*SIN(RADIANS(_10sept_0_20[[#This Row],[V_phase]]))</f>
        <v>1.3689145761890695E-4</v>
      </c>
    </row>
    <row r="47" spans="1:11" x14ac:dyDescent="0.3">
      <c r="A47">
        <v>-136</v>
      </c>
      <c r="B47">
        <v>-30.26</v>
      </c>
      <c r="C47">
        <v>171.23</v>
      </c>
      <c r="D47">
        <v>-30.85</v>
      </c>
      <c r="E47">
        <v>168.03</v>
      </c>
      <c r="F47">
        <f>_10sept_0_20[[#This Row],[H_mag]]-40</f>
        <v>-70.260000000000005</v>
      </c>
      <c r="G47">
        <f>_10sept_0_20[[#This Row],[V_mag]]-40</f>
        <v>-70.849999999999994</v>
      </c>
      <c r="H47">
        <f>10^(_10sept_0_20[[#This Row],[H_mag_adj]]/20)*COS(RADIANS(_10sept_0_20[[#This Row],[H_phase]]))</f>
        <v>-3.0331400549293922E-4</v>
      </c>
      <c r="I47">
        <f>10^(_10sept_0_20[[#This Row],[H_mag_adj]]/20)*SIN(RADIANS(_10sept_0_20[[#This Row],[H_phase]]))</f>
        <v>4.679288112643788E-5</v>
      </c>
      <c r="J47">
        <f>10^(_10sept_0_20[[#This Row],[V_mag_adj]]/20)*COS(RADIANS(_10sept_0_20[[#This Row],[V_phase]]))</f>
        <v>-2.8051278907925925E-4</v>
      </c>
      <c r="K47">
        <f>10^(_10sept_0_20[[#This Row],[V_mag_adj]]/20)*SIN(RADIANS(_10sept_0_20[[#This Row],[V_phase]]))</f>
        <v>5.9471338959890287E-5</v>
      </c>
    </row>
    <row r="48" spans="1:11" x14ac:dyDescent="0.3">
      <c r="A48">
        <v>-135</v>
      </c>
      <c r="B48">
        <v>-32.840000000000003</v>
      </c>
      <c r="C48">
        <v>-169.73</v>
      </c>
      <c r="D48">
        <v>-34.03</v>
      </c>
      <c r="E48">
        <v>-176.02</v>
      </c>
      <c r="F48">
        <f>_10sept_0_20[[#This Row],[H_mag]]-40</f>
        <v>-72.84</v>
      </c>
      <c r="G48">
        <f>_10sept_0_20[[#This Row],[V_mag]]-40</f>
        <v>-74.03</v>
      </c>
      <c r="H48">
        <f>10^(_10sept_0_20[[#This Row],[H_mag_adj]]/20)*COS(RADIANS(_10sept_0_20[[#This Row],[H_phase]]))</f>
        <v>-2.2438076254954173E-4</v>
      </c>
      <c r="I48">
        <f>10^(_10sept_0_20[[#This Row],[H_mag_adj]]/20)*SIN(RADIANS(_10sept_0_20[[#This Row],[H_phase]]))</f>
        <v>-4.065554145547114E-5</v>
      </c>
      <c r="J48">
        <f>10^(_10sept_0_20[[#This Row],[V_mag_adj]]/20)*COS(RADIANS(_10sept_0_20[[#This Row],[V_phase]]))</f>
        <v>-1.9835875052929948E-4</v>
      </c>
      <c r="K48">
        <f>10^(_10sept_0_20[[#This Row],[V_mag_adj]]/20)*SIN(RADIANS(_10sept_0_20[[#This Row],[V_phase]]))</f>
        <v>-1.380101790694568E-5</v>
      </c>
    </row>
    <row r="49" spans="1:11" x14ac:dyDescent="0.3">
      <c r="A49">
        <v>-134</v>
      </c>
      <c r="B49">
        <v>-37.74</v>
      </c>
      <c r="C49">
        <v>-152.59</v>
      </c>
      <c r="D49">
        <v>-40.25</v>
      </c>
      <c r="E49">
        <v>-152.07</v>
      </c>
      <c r="F49">
        <f>_10sept_0_20[[#This Row],[H_mag]]-40</f>
        <v>-77.740000000000009</v>
      </c>
      <c r="G49">
        <f>_10sept_0_20[[#This Row],[V_mag]]-40</f>
        <v>-80.25</v>
      </c>
      <c r="H49">
        <f>10^(_10sept_0_20[[#This Row],[H_mag_adj]]/20)*COS(RADIANS(_10sept_0_20[[#This Row],[H_phase]]))</f>
        <v>-1.1515515070613815E-4</v>
      </c>
      <c r="I49">
        <f>10^(_10sept_0_20[[#This Row],[H_mag_adj]]/20)*SIN(RADIANS(_10sept_0_20[[#This Row],[H_phase]]))</f>
        <v>-5.9716261408022075E-5</v>
      </c>
      <c r="J49">
        <f>10^(_10sept_0_20[[#This Row],[V_mag_adj]]/20)*COS(RADIANS(_10sept_0_20[[#This Row],[V_phase]]))</f>
        <v>-8.5845321502685899E-5</v>
      </c>
      <c r="K49">
        <f>10^(_10sept_0_20[[#This Row],[V_mag_adj]]/20)*SIN(RADIANS(_10sept_0_20[[#This Row],[V_phase]]))</f>
        <v>-4.5510323432818101E-5</v>
      </c>
    </row>
    <row r="50" spans="1:11" x14ac:dyDescent="0.3">
      <c r="A50">
        <v>-133</v>
      </c>
      <c r="B50">
        <v>-44.65</v>
      </c>
      <c r="C50">
        <v>-104.1</v>
      </c>
      <c r="D50">
        <v>-47.58</v>
      </c>
      <c r="E50">
        <v>-49.34</v>
      </c>
      <c r="F50">
        <f>_10sept_0_20[[#This Row],[H_mag]]-40</f>
        <v>-84.65</v>
      </c>
      <c r="G50">
        <f>_10sept_0_20[[#This Row],[V_mag]]-40</f>
        <v>-87.58</v>
      </c>
      <c r="H50">
        <f>10^(_10sept_0_20[[#This Row],[H_mag_adj]]/20)*COS(RADIANS(_10sept_0_20[[#This Row],[H_phase]]))</f>
        <v>-1.426277550240261E-5</v>
      </c>
      <c r="I50">
        <f>10^(_10sept_0_20[[#This Row],[H_mag_adj]]/20)*SIN(RADIANS(_10sept_0_20[[#This Row],[H_phase]]))</f>
        <v>-5.6782489382137556E-5</v>
      </c>
      <c r="J50">
        <f>10^(_10sept_0_20[[#This Row],[V_mag_adj]]/20)*COS(RADIANS(_10sept_0_20[[#This Row],[V_phase]]))</f>
        <v>2.7224530052232614E-5</v>
      </c>
      <c r="K50">
        <f>10^(_10sept_0_20[[#This Row],[V_mag_adj]]/20)*SIN(RADIANS(_10sept_0_20[[#This Row],[V_phase]]))</f>
        <v>-3.169616879617451E-5</v>
      </c>
    </row>
    <row r="51" spans="1:11" x14ac:dyDescent="0.3">
      <c r="A51">
        <v>-132</v>
      </c>
      <c r="B51">
        <v>-44.44</v>
      </c>
      <c r="C51">
        <v>-1.65</v>
      </c>
      <c r="D51">
        <v>-40.74</v>
      </c>
      <c r="E51">
        <v>4.41</v>
      </c>
      <c r="F51">
        <f>_10sept_0_20[[#This Row],[H_mag]]-40</f>
        <v>-84.44</v>
      </c>
      <c r="G51">
        <f>_10sept_0_20[[#This Row],[V_mag]]-40</f>
        <v>-80.740000000000009</v>
      </c>
      <c r="H51">
        <f>10^(_10sept_0_20[[#This Row],[H_mag_adj]]/20)*COS(RADIANS(_10sept_0_20[[#This Row],[H_phase]]))</f>
        <v>5.9954238379818267E-5</v>
      </c>
      <c r="I51">
        <f>10^(_10sept_0_20[[#This Row],[H_mag_adj]]/20)*SIN(RADIANS(_10sept_0_20[[#This Row],[H_phase]]))</f>
        <v>-1.7270355680610615E-6</v>
      </c>
      <c r="J51">
        <f>10^(_10sept_0_20[[#This Row],[V_mag_adj]]/20)*COS(RADIANS(_10sept_0_20[[#This Row],[V_phase]]))</f>
        <v>9.1561373236776798E-5</v>
      </c>
      <c r="K51">
        <f>10^(_10sept_0_20[[#This Row],[V_mag_adj]]/20)*SIN(RADIANS(_10sept_0_20[[#This Row],[V_phase]]))</f>
        <v>7.0613390117153123E-6</v>
      </c>
    </row>
    <row r="52" spans="1:11" x14ac:dyDescent="0.3">
      <c r="A52">
        <v>-131</v>
      </c>
      <c r="B52">
        <v>-38.15</v>
      </c>
      <c r="C52">
        <v>36.71</v>
      </c>
      <c r="D52">
        <v>-36.46</v>
      </c>
      <c r="E52">
        <v>36.409999999999997</v>
      </c>
      <c r="F52">
        <f>_10sept_0_20[[#This Row],[H_mag]]-40</f>
        <v>-78.150000000000006</v>
      </c>
      <c r="G52">
        <f>_10sept_0_20[[#This Row],[V_mag]]-40</f>
        <v>-76.460000000000008</v>
      </c>
      <c r="H52">
        <f>10^(_10sept_0_20[[#This Row],[H_mag_adj]]/20)*COS(RADIANS(_10sept_0_20[[#This Row],[H_phase]]))</f>
        <v>9.9196500353931265E-5</v>
      </c>
      <c r="I52">
        <f>10^(_10sept_0_20[[#This Row],[H_mag_adj]]/20)*SIN(RADIANS(_10sept_0_20[[#This Row],[H_phase]]))</f>
        <v>7.3965728106689796E-5</v>
      </c>
      <c r="J52">
        <f>10^(_10sept_0_20[[#This Row],[V_mag_adj]]/20)*COS(RADIANS(_10sept_0_20[[#This Row],[V_phase]]))</f>
        <v>1.2097139445064405E-4</v>
      </c>
      <c r="K52">
        <f>10^(_10sept_0_20[[#This Row],[V_mag_adj]]/20)*SIN(RADIANS(_10sept_0_20[[#This Row],[V_phase]]))</f>
        <v>8.9220398042579979E-5</v>
      </c>
    </row>
    <row r="53" spans="1:11" x14ac:dyDescent="0.3">
      <c r="A53">
        <v>-130</v>
      </c>
      <c r="B53">
        <v>-35.54</v>
      </c>
      <c r="C53">
        <v>64.45</v>
      </c>
      <c r="D53">
        <v>-34.97</v>
      </c>
      <c r="E53">
        <v>57.57</v>
      </c>
      <c r="F53">
        <f>_10sept_0_20[[#This Row],[H_mag]]-40</f>
        <v>-75.539999999999992</v>
      </c>
      <c r="G53">
        <f>_10sept_0_20[[#This Row],[V_mag]]-40</f>
        <v>-74.97</v>
      </c>
      <c r="H53">
        <f>10^(_10sept_0_20[[#This Row],[H_mag_adj]]/20)*COS(RADIANS(_10sept_0_20[[#This Row],[H_phase]]))</f>
        <v>7.2073902075373681E-5</v>
      </c>
      <c r="I53">
        <f>10^(_10sept_0_20[[#This Row],[H_mag_adj]]/20)*SIN(RADIANS(_10sept_0_20[[#This Row],[H_phase]]))</f>
        <v>1.5076734080032977E-4</v>
      </c>
      <c r="J53">
        <f>10^(_10sept_0_20[[#This Row],[V_mag_adj]]/20)*COS(RADIANS(_10sept_0_20[[#This Row],[V_phase]]))</f>
        <v>9.5693522004976266E-5</v>
      </c>
      <c r="K53">
        <f>10^(_10sept_0_20[[#This Row],[V_mag_adj]]/20)*SIN(RADIANS(_10sept_0_20[[#This Row],[V_phase]]))</f>
        <v>1.5061449154561568E-4</v>
      </c>
    </row>
    <row r="54" spans="1:11" x14ac:dyDescent="0.3">
      <c r="A54">
        <v>-129</v>
      </c>
      <c r="B54">
        <v>-33.22</v>
      </c>
      <c r="C54">
        <v>89.45</v>
      </c>
      <c r="D54">
        <v>-33.549999999999997</v>
      </c>
      <c r="E54">
        <v>85.53</v>
      </c>
      <c r="F54">
        <f>_10sept_0_20[[#This Row],[H_mag]]-40</f>
        <v>-73.22</v>
      </c>
      <c r="G54">
        <f>_10sept_0_20[[#This Row],[V_mag]]-40</f>
        <v>-73.55</v>
      </c>
      <c r="H54">
        <f>10^(_10sept_0_20[[#This Row],[H_mag_adj]]/20)*COS(RADIANS(_10sept_0_20[[#This Row],[H_phase]]))</f>
        <v>2.0952381218050993E-6</v>
      </c>
      <c r="I54">
        <f>10^(_10sept_0_20[[#This Row],[H_mag_adj]]/20)*SIN(RADIANS(_10sept_0_20[[#This Row],[H_phase]]))</f>
        <v>2.1826293468602125E-4</v>
      </c>
      <c r="J54">
        <f>10^(_10sept_0_20[[#This Row],[V_mag_adj]]/20)*COS(RADIANS(_10sept_0_20[[#This Row],[V_phase]]))</f>
        <v>1.637737312152751E-5</v>
      </c>
      <c r="K54">
        <f>10^(_10sept_0_20[[#This Row],[V_mag_adj]]/20)*SIN(RADIANS(_10sept_0_20[[#This Row],[V_phase]]))</f>
        <v>2.0949660232321069E-4</v>
      </c>
    </row>
    <row r="55" spans="1:11" x14ac:dyDescent="0.3">
      <c r="A55">
        <v>-128</v>
      </c>
      <c r="B55">
        <v>-31.65</v>
      </c>
      <c r="C55">
        <v>113.75</v>
      </c>
      <c r="D55">
        <v>-32.11</v>
      </c>
      <c r="E55">
        <v>114.25</v>
      </c>
      <c r="F55">
        <f>_10sept_0_20[[#This Row],[H_mag]]-40</f>
        <v>-71.650000000000006</v>
      </c>
      <c r="G55">
        <f>_10sept_0_20[[#This Row],[V_mag]]-40</f>
        <v>-72.11</v>
      </c>
      <c r="H55">
        <f>10^(_10sept_0_20[[#This Row],[H_mag_adj]]/20)*COS(RADIANS(_10sept_0_20[[#This Row],[H_phase]]))</f>
        <v>-1.0532512414039672E-4</v>
      </c>
      <c r="I55">
        <f>10^(_10sept_0_20[[#This Row],[H_mag_adj]]/20)*SIN(RADIANS(_10sept_0_20[[#This Row],[H_phase]]))</f>
        <v>2.3936955310346547E-4</v>
      </c>
      <c r="J55">
        <f>10^(_10sept_0_20[[#This Row],[V_mag_adj]]/20)*COS(RADIANS(_10sept_0_20[[#This Row],[V_phase]]))</f>
        <v>-1.0186960872940668E-4</v>
      </c>
      <c r="K55">
        <f>10^(_10sept_0_20[[#This Row],[V_mag_adj]]/20)*SIN(RADIANS(_10sept_0_20[[#This Row],[V_phase]]))</f>
        <v>2.2614214575860078E-4</v>
      </c>
    </row>
    <row r="56" spans="1:11" x14ac:dyDescent="0.3">
      <c r="A56">
        <v>-127</v>
      </c>
      <c r="B56">
        <v>-29.53</v>
      </c>
      <c r="C56">
        <v>134.55000000000001</v>
      </c>
      <c r="D56">
        <v>-29.84</v>
      </c>
      <c r="E56">
        <v>135.66999999999999</v>
      </c>
      <c r="F56">
        <f>_10sept_0_20[[#This Row],[H_mag]]-40</f>
        <v>-69.53</v>
      </c>
      <c r="G56">
        <f>_10sept_0_20[[#This Row],[V_mag]]-40</f>
        <v>-69.84</v>
      </c>
      <c r="H56">
        <f>10^(_10sept_0_20[[#This Row],[H_mag_adj]]/20)*COS(RADIANS(_10sept_0_20[[#This Row],[H_phase]]))</f>
        <v>-2.3417855962638574E-4</v>
      </c>
      <c r="I56">
        <f>10^(_10sept_0_20[[#This Row],[H_mag_adj]]/20)*SIN(RADIANS(_10sept_0_20[[#This Row],[H_phase]]))</f>
        <v>2.3788622400316493E-4</v>
      </c>
      <c r="J56">
        <f>10^(_10sept_0_20[[#This Row],[V_mag_adj]]/20)*COS(RADIANS(_10sept_0_20[[#This Row],[V_phase]]))</f>
        <v>-2.3041173020543369E-4</v>
      </c>
      <c r="K56">
        <f>10^(_10sept_0_20[[#This Row],[V_mag_adj]]/20)*SIN(RADIANS(_10sept_0_20[[#This Row],[V_phase]]))</f>
        <v>2.2508504207418957E-4</v>
      </c>
    </row>
    <row r="57" spans="1:11" x14ac:dyDescent="0.3">
      <c r="A57">
        <v>-126</v>
      </c>
      <c r="B57">
        <v>-27.48</v>
      </c>
      <c r="C57">
        <v>153.72999999999999</v>
      </c>
      <c r="D57">
        <v>-27.72</v>
      </c>
      <c r="E57">
        <v>155.18</v>
      </c>
      <c r="F57">
        <f>_10sept_0_20[[#This Row],[H_mag]]-40</f>
        <v>-67.48</v>
      </c>
      <c r="G57">
        <f>_10sept_0_20[[#This Row],[V_mag]]-40</f>
        <v>-67.72</v>
      </c>
      <c r="H57">
        <f>10^(_10sept_0_20[[#This Row],[H_mag_adj]]/20)*COS(RADIANS(_10sept_0_20[[#This Row],[H_phase]]))</f>
        <v>-3.790146808323092E-4</v>
      </c>
      <c r="I57">
        <f>10^(_10sept_0_20[[#This Row],[H_mag_adj]]/20)*SIN(RADIANS(_10sept_0_20[[#This Row],[H_phase]]))</f>
        <v>1.8707386027659652E-4</v>
      </c>
      <c r="J57">
        <f>10^(_10sept_0_20[[#This Row],[V_mag_adj]]/20)*COS(RADIANS(_10sept_0_20[[#This Row],[V_phase]]))</f>
        <v>-3.7317223532522698E-4</v>
      </c>
      <c r="K57">
        <f>10^(_10sept_0_20[[#This Row],[V_mag_adj]]/20)*SIN(RADIANS(_10sept_0_20[[#This Row],[V_phase]]))</f>
        <v>1.7258787891013497E-4</v>
      </c>
    </row>
    <row r="58" spans="1:11" x14ac:dyDescent="0.3">
      <c r="A58">
        <v>-125</v>
      </c>
      <c r="B58">
        <v>-25.62</v>
      </c>
      <c r="C58">
        <v>170.76</v>
      </c>
      <c r="D58">
        <v>-25.84</v>
      </c>
      <c r="E58">
        <v>171.77</v>
      </c>
      <c r="F58">
        <f>_10sept_0_20[[#This Row],[H_mag]]-40</f>
        <v>-65.62</v>
      </c>
      <c r="G58">
        <f>_10sept_0_20[[#This Row],[V_mag]]-40</f>
        <v>-65.84</v>
      </c>
      <c r="H58">
        <f>10^(_10sept_0_20[[#This Row],[H_mag_adj]]/20)*COS(RADIANS(_10sept_0_20[[#This Row],[H_phase]]))</f>
        <v>-5.1680641011049729E-4</v>
      </c>
      <c r="I58">
        <f>10^(_10sept_0_20[[#This Row],[H_mag_adj]]/20)*SIN(RADIANS(_10sept_0_20[[#This Row],[H_phase]]))</f>
        <v>8.4074679074547118E-5</v>
      </c>
      <c r="J58">
        <f>10^(_10sept_0_20[[#This Row],[V_mag_adj]]/20)*COS(RADIANS(_10sept_0_20[[#This Row],[V_phase]]))</f>
        <v>-5.0524752078906336E-4</v>
      </c>
      <c r="K58">
        <f>10^(_10sept_0_20[[#This Row],[V_mag_adj]]/20)*SIN(RADIANS(_10sept_0_20[[#This Row],[V_phase]]))</f>
        <v>7.3077340786279504E-5</v>
      </c>
    </row>
    <row r="59" spans="1:11" x14ac:dyDescent="0.3">
      <c r="A59">
        <v>-124</v>
      </c>
      <c r="B59">
        <v>-24.3</v>
      </c>
      <c r="C59">
        <v>-174.26</v>
      </c>
      <c r="D59">
        <v>-24.37</v>
      </c>
      <c r="E59">
        <v>-172.3</v>
      </c>
      <c r="F59">
        <f>_10sept_0_20[[#This Row],[H_mag]]-40</f>
        <v>-64.3</v>
      </c>
      <c r="G59">
        <f>_10sept_0_20[[#This Row],[V_mag]]-40</f>
        <v>-64.37</v>
      </c>
      <c r="H59">
        <f>10^(_10sept_0_20[[#This Row],[H_mag_adj]]/20)*COS(RADIANS(_10sept_0_20[[#This Row],[H_phase]]))</f>
        <v>-6.0648067266175253E-4</v>
      </c>
      <c r="I59">
        <f>10^(_10sept_0_20[[#This Row],[H_mag_adj]]/20)*SIN(RADIANS(_10sept_0_20[[#This Row],[H_phase]]))</f>
        <v>-6.096247029870426E-5</v>
      </c>
      <c r="J59">
        <f>10^(_10sept_0_20[[#This Row],[V_mag_adj]]/20)*COS(RADIANS(_10sept_0_20[[#This Row],[V_phase]]))</f>
        <v>-5.9919239398513078E-4</v>
      </c>
      <c r="K59">
        <f>10^(_10sept_0_20[[#This Row],[V_mag_adj]]/20)*SIN(RADIANS(_10sept_0_20[[#This Row],[V_phase]]))</f>
        <v>-8.1013990171401623E-5</v>
      </c>
    </row>
    <row r="60" spans="1:11" x14ac:dyDescent="0.3">
      <c r="A60">
        <v>-123</v>
      </c>
      <c r="B60">
        <v>-23.25</v>
      </c>
      <c r="C60">
        <v>-160.47999999999999</v>
      </c>
      <c r="D60">
        <v>-23.49</v>
      </c>
      <c r="E60">
        <v>-158.47</v>
      </c>
      <c r="F60">
        <f>_10sept_0_20[[#This Row],[H_mag]]-40</f>
        <v>-63.25</v>
      </c>
      <c r="G60">
        <f>_10sept_0_20[[#This Row],[V_mag]]-40</f>
        <v>-63.489999999999995</v>
      </c>
      <c r="H60">
        <f>10^(_10sept_0_20[[#This Row],[H_mag_adj]]/20)*COS(RADIANS(_10sept_0_20[[#This Row],[H_phase]]))</f>
        <v>-6.4832510406719686E-4</v>
      </c>
      <c r="I60">
        <f>10^(_10sept_0_20[[#This Row],[H_mag_adj]]/20)*SIN(RADIANS(_10sept_0_20[[#This Row],[H_phase]]))</f>
        <v>-2.2983867907238337E-4</v>
      </c>
      <c r="J60">
        <f>10^(_10sept_0_20[[#This Row],[V_mag_adj]]/20)*COS(RADIANS(_10sept_0_20[[#This Row],[V_phase]]))</f>
        <v>-6.2242676514745335E-4</v>
      </c>
      <c r="K60">
        <f>10^(_10sept_0_20[[#This Row],[V_mag_adj]]/20)*SIN(RADIANS(_10sept_0_20[[#This Row],[V_phase]]))</f>
        <v>-2.4555697140264611E-4</v>
      </c>
    </row>
    <row r="61" spans="1:11" x14ac:dyDescent="0.3">
      <c r="A61">
        <v>-122</v>
      </c>
      <c r="B61">
        <v>-22.79</v>
      </c>
      <c r="C61">
        <v>-145.28</v>
      </c>
      <c r="D61">
        <v>-22.96</v>
      </c>
      <c r="E61">
        <v>-142.15</v>
      </c>
      <c r="F61">
        <f>_10sept_0_20[[#This Row],[H_mag]]-40</f>
        <v>-62.79</v>
      </c>
      <c r="G61">
        <f>_10sept_0_20[[#This Row],[V_mag]]-40</f>
        <v>-62.96</v>
      </c>
      <c r="H61">
        <f>10^(_10sept_0_20[[#This Row],[H_mag_adj]]/20)*COS(RADIANS(_10sept_0_20[[#This Row],[H_phase]]))</f>
        <v>-5.9613264249586714E-4</v>
      </c>
      <c r="I61">
        <f>10^(_10sept_0_20[[#This Row],[H_mag_adj]]/20)*SIN(RADIANS(_10sept_0_20[[#This Row],[H_phase]]))</f>
        <v>-4.1308974683668928E-4</v>
      </c>
      <c r="J61">
        <f>10^(_10sept_0_20[[#This Row],[V_mag_adj]]/20)*COS(RADIANS(_10sept_0_20[[#This Row],[V_phase]]))</f>
        <v>-5.6158830744981541E-4</v>
      </c>
      <c r="K61">
        <f>10^(_10sept_0_20[[#This Row],[V_mag_adj]]/20)*SIN(RADIANS(_10sept_0_20[[#This Row],[V_phase]]))</f>
        <v>-4.3639802352756402E-4</v>
      </c>
    </row>
    <row r="62" spans="1:11" x14ac:dyDescent="0.3">
      <c r="A62">
        <v>-121</v>
      </c>
      <c r="B62">
        <v>-22.45</v>
      </c>
      <c r="C62">
        <v>-126.14</v>
      </c>
      <c r="D62">
        <v>-22.42</v>
      </c>
      <c r="E62">
        <v>-124.49</v>
      </c>
      <c r="F62">
        <f>_10sept_0_20[[#This Row],[H_mag]]-40</f>
        <v>-62.45</v>
      </c>
      <c r="G62">
        <f>_10sept_0_20[[#This Row],[V_mag]]-40</f>
        <v>-62.42</v>
      </c>
      <c r="H62">
        <f>10^(_10sept_0_20[[#This Row],[H_mag_adj]]/20)*COS(RADIANS(_10sept_0_20[[#This Row],[H_phase]]))</f>
        <v>-4.448110139965971E-4</v>
      </c>
      <c r="I62">
        <f>10^(_10sept_0_20[[#This Row],[H_mag_adj]]/20)*SIN(RADIANS(_10sept_0_20[[#This Row],[H_phase]]))</f>
        <v>-6.0909448583217377E-4</v>
      </c>
      <c r="J62">
        <f>10^(_10sept_0_20[[#This Row],[V_mag_adj]]/20)*COS(RADIANS(_10sept_0_20[[#This Row],[V_phase]]))</f>
        <v>-4.2856600483121596E-4</v>
      </c>
      <c r="K62">
        <f>10^(_10sept_0_20[[#This Row],[V_mag_adj]]/20)*SIN(RADIANS(_10sept_0_20[[#This Row],[V_phase]]))</f>
        <v>-6.2380061757651237E-4</v>
      </c>
    </row>
    <row r="63" spans="1:11" x14ac:dyDescent="0.3">
      <c r="A63">
        <v>-120</v>
      </c>
      <c r="B63">
        <v>-22.17</v>
      </c>
      <c r="C63">
        <v>-107.67</v>
      </c>
      <c r="D63">
        <v>-22.24</v>
      </c>
      <c r="E63">
        <v>-106.22</v>
      </c>
      <c r="F63">
        <f>_10sept_0_20[[#This Row],[H_mag]]-40</f>
        <v>-62.17</v>
      </c>
      <c r="G63">
        <f>_10sept_0_20[[#This Row],[V_mag]]-40</f>
        <v>-62.239999999999995</v>
      </c>
      <c r="H63">
        <f>10^(_10sept_0_20[[#This Row],[H_mag_adj]]/20)*COS(RADIANS(_10sept_0_20[[#This Row],[H_phase]]))</f>
        <v>-2.3643275408376387E-4</v>
      </c>
      <c r="I63">
        <f>10^(_10sept_0_20[[#This Row],[H_mag_adj]]/20)*SIN(RADIANS(_10sept_0_20[[#This Row],[H_phase]]))</f>
        <v>-7.4218318654148342E-4</v>
      </c>
      <c r="J63">
        <f>10^(_10sept_0_20[[#This Row],[V_mag_adj]]/20)*COS(RADIANS(_10sept_0_20[[#This Row],[V_phase]]))</f>
        <v>-2.1583000487343922E-4</v>
      </c>
      <c r="K63">
        <f>10^(_10sept_0_20[[#This Row],[V_mag_adj]]/20)*SIN(RADIANS(_10sept_0_20[[#This Row],[V_phase]]))</f>
        <v>-7.4192499323056098E-4</v>
      </c>
    </row>
    <row r="64" spans="1:11" x14ac:dyDescent="0.3">
      <c r="A64">
        <v>-119</v>
      </c>
      <c r="B64">
        <v>-21.82</v>
      </c>
      <c r="C64">
        <v>-87.98</v>
      </c>
      <c r="D64">
        <v>-22.03</v>
      </c>
      <c r="E64">
        <v>-86.72</v>
      </c>
      <c r="F64">
        <f>_10sept_0_20[[#This Row],[H_mag]]-40</f>
        <v>-61.82</v>
      </c>
      <c r="G64">
        <f>_10sept_0_20[[#This Row],[V_mag]]-40</f>
        <v>-62.03</v>
      </c>
      <c r="H64">
        <f>10^(_10sept_0_20[[#This Row],[H_mag_adj]]/20)*COS(RADIANS(_10sept_0_20[[#This Row],[H_phase]]))</f>
        <v>2.858503740175374E-5</v>
      </c>
      <c r="I64">
        <f>10^(_10sept_0_20[[#This Row],[H_mag_adj]]/20)*SIN(RADIANS(_10sept_0_20[[#This Row],[H_phase]]))</f>
        <v>-8.1045711360451316E-4</v>
      </c>
      <c r="J64">
        <f>10^(_10sept_0_20[[#This Row],[V_mag_adj]]/20)*COS(RADIANS(_10sept_0_20[[#This Row],[V_phase]]))</f>
        <v>4.5291215274255545E-5</v>
      </c>
      <c r="K64">
        <f>10^(_10sept_0_20[[#This Row],[V_mag_adj]]/20)*SIN(RADIANS(_10sept_0_20[[#This Row],[V_phase]]))</f>
        <v>-7.9029271190573147E-4</v>
      </c>
    </row>
    <row r="65" spans="1:11" x14ac:dyDescent="0.3">
      <c r="A65">
        <v>-118</v>
      </c>
      <c r="B65">
        <v>-21.48</v>
      </c>
      <c r="C65">
        <v>-67.47</v>
      </c>
      <c r="D65">
        <v>-21.81</v>
      </c>
      <c r="E65">
        <v>-66.5</v>
      </c>
      <c r="F65">
        <f>_10sept_0_20[[#This Row],[H_mag]]-40</f>
        <v>-61.480000000000004</v>
      </c>
      <c r="G65">
        <f>_10sept_0_20[[#This Row],[V_mag]]-40</f>
        <v>-61.81</v>
      </c>
      <c r="H65">
        <f>10^(_10sept_0_20[[#This Row],[H_mag_adj]]/20)*COS(RADIANS(_10sept_0_20[[#This Row],[H_phase]]))</f>
        <v>3.2313815208054103E-4</v>
      </c>
      <c r="I65">
        <f>10^(_10sept_0_20[[#This Row],[H_mag_adj]]/20)*SIN(RADIANS(_10sept_0_20[[#This Row],[H_phase]]))</f>
        <v>-7.7897063380033831E-4</v>
      </c>
      <c r="J65">
        <f>10^(_10sept_0_20[[#This Row],[V_mag_adj]]/20)*COS(RADIANS(_10sept_0_20[[#This Row],[V_phase]]))</f>
        <v>3.2374247457793106E-4</v>
      </c>
      <c r="K65">
        <f>10^(_10sept_0_20[[#This Row],[V_mag_adj]]/20)*SIN(RADIANS(_10sept_0_20[[#This Row],[V_phase]]))</f>
        <v>-7.4455671738187803E-4</v>
      </c>
    </row>
    <row r="66" spans="1:11" x14ac:dyDescent="0.3">
      <c r="A66">
        <v>-117</v>
      </c>
      <c r="B66">
        <v>-21.27</v>
      </c>
      <c r="C66">
        <v>-46.21</v>
      </c>
      <c r="D66">
        <v>-21.55</v>
      </c>
      <c r="E66">
        <v>-44.4</v>
      </c>
      <c r="F66">
        <f>_10sept_0_20[[#This Row],[H_mag]]-40</f>
        <v>-61.269999999999996</v>
      </c>
      <c r="G66">
        <f>_10sept_0_20[[#This Row],[V_mag]]-40</f>
        <v>-61.55</v>
      </c>
      <c r="H66">
        <f>10^(_10sept_0_20[[#This Row],[H_mag_adj]]/20)*COS(RADIANS(_10sept_0_20[[#This Row],[H_phase]]))</f>
        <v>5.97883934961663E-4</v>
      </c>
      <c r="I66">
        <f>10^(_10sept_0_20[[#This Row],[H_mag_adj]]/20)*SIN(RADIANS(_10sept_0_20[[#This Row],[H_phase]]))</f>
        <v>-6.2368546457715649E-4</v>
      </c>
      <c r="J66">
        <f>10^(_10sept_0_20[[#This Row],[V_mag_adj]]/20)*COS(RADIANS(_10sept_0_20[[#This Row],[V_phase]]))</f>
        <v>5.9770326288826627E-4</v>
      </c>
      <c r="K66">
        <f>10^(_10sept_0_20[[#This Row],[V_mag_adj]]/20)*SIN(RADIANS(_10sept_0_20[[#This Row],[V_phase]]))</f>
        <v>-5.853142792850638E-4</v>
      </c>
    </row>
    <row r="67" spans="1:11" x14ac:dyDescent="0.3">
      <c r="A67">
        <v>-116</v>
      </c>
      <c r="B67">
        <v>-21.12</v>
      </c>
      <c r="C67">
        <v>-26.02</v>
      </c>
      <c r="D67">
        <v>-21.16</v>
      </c>
      <c r="E67">
        <v>-25.31</v>
      </c>
      <c r="F67">
        <f>_10sept_0_20[[#This Row],[H_mag]]-40</f>
        <v>-61.120000000000005</v>
      </c>
      <c r="G67">
        <f>_10sept_0_20[[#This Row],[V_mag]]-40</f>
        <v>-61.16</v>
      </c>
      <c r="H67">
        <f>10^(_10sept_0_20[[#This Row],[H_mag_adj]]/20)*COS(RADIANS(_10sept_0_20[[#This Row],[H_phase]]))</f>
        <v>7.8992564818539514E-4</v>
      </c>
      <c r="I67">
        <f>10^(_10sept_0_20[[#This Row],[H_mag_adj]]/20)*SIN(RADIANS(_10sept_0_20[[#This Row],[H_phase]]))</f>
        <v>-3.856138683120518E-4</v>
      </c>
      <c r="J67">
        <f>10^(_10sept_0_20[[#This Row],[V_mag_adj]]/20)*COS(RADIANS(_10sept_0_20[[#This Row],[V_phase]]))</f>
        <v>7.9099228706568927E-4</v>
      </c>
      <c r="K67">
        <f>10^(_10sept_0_20[[#This Row],[V_mag_adj]]/20)*SIN(RADIANS(_10sept_0_20[[#This Row],[V_phase]]))</f>
        <v>-3.7406925657402774E-4</v>
      </c>
    </row>
    <row r="68" spans="1:11" x14ac:dyDescent="0.3">
      <c r="A68">
        <v>-115</v>
      </c>
      <c r="B68">
        <v>-20.86</v>
      </c>
      <c r="C68">
        <v>-4.9400000000000004</v>
      </c>
      <c r="D68">
        <v>-20.94</v>
      </c>
      <c r="E68">
        <v>-3.87</v>
      </c>
      <c r="F68">
        <f>_10sept_0_20[[#This Row],[H_mag]]-40</f>
        <v>-60.86</v>
      </c>
      <c r="G68">
        <f>_10sept_0_20[[#This Row],[V_mag]]-40</f>
        <v>-60.94</v>
      </c>
      <c r="H68">
        <f>10^(_10sept_0_20[[#This Row],[H_mag_adj]]/20)*COS(RADIANS(_10sept_0_20[[#This Row],[H_phase]]))</f>
        <v>9.0236818571760066E-4</v>
      </c>
      <c r="I68">
        <f>10^(_10sept_0_20[[#This Row],[H_mag_adj]]/20)*SIN(RADIANS(_10sept_0_20[[#This Row],[H_phase]]))</f>
        <v>-7.7994882745875975E-5</v>
      </c>
      <c r="J68">
        <f>10^(_10sept_0_20[[#This Row],[V_mag_adj]]/20)*COS(RADIANS(_10sept_0_20[[#This Row],[V_phase]]))</f>
        <v>8.9538243679659717E-4</v>
      </c>
      <c r="K68">
        <f>10^(_10sept_0_20[[#This Row],[V_mag_adj]]/20)*SIN(RADIANS(_10sept_0_20[[#This Row],[V_phase]]))</f>
        <v>-6.0570067485968194E-5</v>
      </c>
    </row>
    <row r="69" spans="1:11" x14ac:dyDescent="0.3">
      <c r="A69">
        <v>-114</v>
      </c>
      <c r="B69">
        <v>-20.53</v>
      </c>
      <c r="C69">
        <v>15.08</v>
      </c>
      <c r="D69">
        <v>-20.55</v>
      </c>
      <c r="E69">
        <v>15.29</v>
      </c>
      <c r="F69">
        <f>_10sept_0_20[[#This Row],[H_mag]]-40</f>
        <v>-60.53</v>
      </c>
      <c r="G69">
        <f>_10sept_0_20[[#This Row],[V_mag]]-40</f>
        <v>-60.55</v>
      </c>
      <c r="H69">
        <f>10^(_10sept_0_20[[#This Row],[H_mag_adj]]/20)*COS(RADIANS(_10sept_0_20[[#This Row],[H_phase]]))</f>
        <v>9.0840777504294157E-4</v>
      </c>
      <c r="I69">
        <f>10^(_10sept_0_20[[#This Row],[H_mag_adj]]/20)*SIN(RADIANS(_10sept_0_20[[#This Row],[H_phase]]))</f>
        <v>2.4476708126781887E-4</v>
      </c>
      <c r="J69">
        <f>10^(_10sept_0_20[[#This Row],[V_mag_adj]]/20)*COS(RADIANS(_10sept_0_20[[#This Row],[V_phase]]))</f>
        <v>9.0541735468139227E-4</v>
      </c>
      <c r="K69">
        <f>10^(_10sept_0_20[[#This Row],[V_mag_adj]]/20)*SIN(RADIANS(_10sept_0_20[[#This Row],[V_phase]]))</f>
        <v>2.4752431567375992E-4</v>
      </c>
    </row>
    <row r="70" spans="1:11" x14ac:dyDescent="0.3">
      <c r="A70">
        <v>-113</v>
      </c>
      <c r="B70">
        <v>-20.47</v>
      </c>
      <c r="C70">
        <v>32.590000000000003</v>
      </c>
      <c r="D70">
        <v>-20.350000000000001</v>
      </c>
      <c r="E70">
        <v>33.33</v>
      </c>
      <c r="F70">
        <f>_10sept_0_20[[#This Row],[H_mag]]-40</f>
        <v>-60.47</v>
      </c>
      <c r="G70">
        <f>_10sept_0_20[[#This Row],[V_mag]]-40</f>
        <v>-60.35</v>
      </c>
      <c r="H70">
        <f>10^(_10sept_0_20[[#This Row],[H_mag_adj]]/20)*COS(RADIANS(_10sept_0_20[[#This Row],[H_phase]]))</f>
        <v>7.9816712542532021E-4</v>
      </c>
      <c r="I70">
        <f>10^(_10sept_0_20[[#This Row],[H_mag_adj]]/20)*SIN(RADIANS(_10sept_0_20[[#This Row],[H_phase]]))</f>
        <v>5.1025291218280075E-4</v>
      </c>
      <c r="J70">
        <f>10^(_10sept_0_20[[#This Row],[V_mag_adj]]/20)*COS(RADIANS(_10sept_0_20[[#This Row],[V_phase]]))</f>
        <v>8.0252160923680678E-4</v>
      </c>
      <c r="K70">
        <f>10^(_10sept_0_20[[#This Row],[V_mag_adj]]/20)*SIN(RADIANS(_10sept_0_20[[#This Row],[V_phase]]))</f>
        <v>5.2775988277125447E-4</v>
      </c>
    </row>
    <row r="71" spans="1:11" x14ac:dyDescent="0.3">
      <c r="A71">
        <v>-112</v>
      </c>
      <c r="B71">
        <v>-20.53</v>
      </c>
      <c r="C71">
        <v>49.83</v>
      </c>
      <c r="D71">
        <v>-20.3</v>
      </c>
      <c r="E71">
        <v>50.68</v>
      </c>
      <c r="F71">
        <f>_10sept_0_20[[#This Row],[H_mag]]-40</f>
        <v>-60.53</v>
      </c>
      <c r="G71">
        <f>_10sept_0_20[[#This Row],[V_mag]]-40</f>
        <v>-60.3</v>
      </c>
      <c r="H71">
        <f>10^(_10sept_0_20[[#This Row],[H_mag_adj]]/20)*COS(RADIANS(_10sept_0_20[[#This Row],[H_phase]]))</f>
        <v>6.0687402285408384E-4</v>
      </c>
      <c r="I71">
        <f>10^(_10sept_0_20[[#This Row],[H_mag_adj]]/20)*SIN(RADIANS(_10sept_0_20[[#This Row],[H_phase]]))</f>
        <v>7.1890161372453146E-4</v>
      </c>
      <c r="J71">
        <f>10^(_10sept_0_20[[#This Row],[V_mag_adj]]/20)*COS(RADIANS(_10sept_0_20[[#This Row],[V_phase]]))</f>
        <v>6.1213906226801685E-4</v>
      </c>
      <c r="K71">
        <f>10^(_10sept_0_20[[#This Row],[V_mag_adj]]/20)*SIN(RADIANS(_10sept_0_20[[#This Row],[V_phase]]))</f>
        <v>7.4735538349745266E-4</v>
      </c>
    </row>
    <row r="72" spans="1:11" x14ac:dyDescent="0.3">
      <c r="A72">
        <v>-111</v>
      </c>
      <c r="B72">
        <v>-20.77</v>
      </c>
      <c r="C72">
        <v>66.819999999999993</v>
      </c>
      <c r="D72">
        <v>-20.6</v>
      </c>
      <c r="E72">
        <v>67.900000000000006</v>
      </c>
      <c r="F72">
        <f>_10sept_0_20[[#This Row],[H_mag]]-40</f>
        <v>-60.769999999999996</v>
      </c>
      <c r="G72">
        <f>_10sept_0_20[[#This Row],[V_mag]]-40</f>
        <v>-60.6</v>
      </c>
      <c r="H72">
        <f>10^(_10sept_0_20[[#This Row],[H_mag_adj]]/20)*COS(RADIANS(_10sept_0_20[[#This Row],[H_phase]]))</f>
        <v>3.6022870100940892E-4</v>
      </c>
      <c r="I72">
        <f>10^(_10sept_0_20[[#This Row],[H_mag_adj]]/20)*SIN(RADIANS(_10sept_0_20[[#This Row],[H_phase]]))</f>
        <v>8.4128744498890187E-4</v>
      </c>
      <c r="J72">
        <f>10^(_10sept_0_20[[#This Row],[V_mag_adj]]/20)*COS(RADIANS(_10sept_0_20[[#This Row],[V_phase]]))</f>
        <v>3.5111291163899118E-4</v>
      </c>
      <c r="K72">
        <f>10^(_10sept_0_20[[#This Row],[V_mag_adj]]/20)*SIN(RADIANS(_10sept_0_20[[#This Row],[V_phase]]))</f>
        <v>8.646868295726889E-4</v>
      </c>
    </row>
    <row r="73" spans="1:11" x14ac:dyDescent="0.3">
      <c r="A73">
        <v>-110</v>
      </c>
      <c r="B73">
        <v>-21.45</v>
      </c>
      <c r="C73">
        <v>85.25</v>
      </c>
      <c r="D73">
        <v>-21.33</v>
      </c>
      <c r="E73">
        <v>86.61</v>
      </c>
      <c r="F73">
        <f>_10sept_0_20[[#This Row],[H_mag]]-40</f>
        <v>-61.45</v>
      </c>
      <c r="G73">
        <f>_10sept_0_20[[#This Row],[V_mag]]-40</f>
        <v>-61.33</v>
      </c>
      <c r="H73">
        <f>10^(_10sept_0_20[[#This Row],[H_mag_adj]]/20)*COS(RADIANS(_10sept_0_20[[#This Row],[H_phase]]))</f>
        <v>7.0076658325528298E-5</v>
      </c>
      <c r="I73">
        <f>10^(_10sept_0_20[[#This Row],[H_mag_adj]]/20)*SIN(RADIANS(_10sept_0_20[[#This Row],[H_phase]]))</f>
        <v>8.4334611647343715E-4</v>
      </c>
      <c r="J73">
        <f>10^(_10sept_0_20[[#This Row],[V_mag_adj]]/20)*COS(RADIANS(_10sept_0_20[[#This Row],[V_phase]]))</f>
        <v>5.0736867176007621E-5</v>
      </c>
      <c r="K73">
        <f>10^(_10sept_0_20[[#This Row],[V_mag_adj]]/20)*SIN(RADIANS(_10sept_0_20[[#This Row],[V_phase]]))</f>
        <v>8.5652371117436016E-4</v>
      </c>
    </row>
    <row r="74" spans="1:11" x14ac:dyDescent="0.3">
      <c r="A74">
        <v>-109</v>
      </c>
      <c r="B74">
        <v>-22.17</v>
      </c>
      <c r="C74">
        <v>107.74</v>
      </c>
      <c r="D74">
        <v>-22.14</v>
      </c>
      <c r="E74">
        <v>108.48</v>
      </c>
      <c r="F74">
        <f>_10sept_0_20[[#This Row],[H_mag]]-40</f>
        <v>-62.17</v>
      </c>
      <c r="G74">
        <f>_10sept_0_20[[#This Row],[V_mag]]-40</f>
        <v>-62.14</v>
      </c>
      <c r="H74">
        <f>10^(_10sept_0_20[[#This Row],[H_mag_adj]]/20)*COS(RADIANS(_10sept_0_20[[#This Row],[H_phase]]))</f>
        <v>-2.3733932522351783E-4</v>
      </c>
      <c r="I74">
        <f>10^(_10sept_0_20[[#This Row],[H_mag_adj]]/20)*SIN(RADIANS(_10sept_0_20[[#This Row],[H_phase]]))</f>
        <v>7.4189377561140733E-4</v>
      </c>
      <c r="J74">
        <f>10^(_10sept_0_20[[#This Row],[V_mag_adj]]/20)*COS(RADIANS(_10sept_0_20[[#This Row],[V_phase]]))</f>
        <v>-2.477553866445463E-4</v>
      </c>
      <c r="K74">
        <f>10^(_10sept_0_20[[#This Row],[V_mag_adj]]/20)*SIN(RADIANS(_10sept_0_20[[#This Row],[V_phase]]))</f>
        <v>7.4132266476493352E-4</v>
      </c>
    </row>
    <row r="75" spans="1:11" x14ac:dyDescent="0.3">
      <c r="A75">
        <v>-108</v>
      </c>
      <c r="B75">
        <v>-22.46</v>
      </c>
      <c r="C75">
        <v>133.19999999999999</v>
      </c>
      <c r="D75">
        <v>-22.54</v>
      </c>
      <c r="E75">
        <v>133.25</v>
      </c>
      <c r="F75">
        <f>_10sept_0_20[[#This Row],[H_mag]]-40</f>
        <v>-62.46</v>
      </c>
      <c r="G75">
        <f>_10sept_0_20[[#This Row],[V_mag]]-40</f>
        <v>-62.54</v>
      </c>
      <c r="H75">
        <f>10^(_10sept_0_20[[#This Row],[H_mag_adj]]/20)*COS(RADIANS(_10sept_0_20[[#This Row],[H_phase]]))</f>
        <v>-5.1570737088919101E-4</v>
      </c>
      <c r="I75">
        <f>10^(_10sept_0_20[[#This Row],[H_mag_adj]]/20)*SIN(RADIANS(_10sept_0_20[[#This Row],[H_phase]]))</f>
        <v>5.4917257125525101E-4</v>
      </c>
      <c r="J75">
        <f>10^(_10sept_0_20[[#This Row],[V_mag_adj]]/20)*COS(RADIANS(_10sept_0_20[[#This Row],[V_phase]]))</f>
        <v>-5.1145399241280746E-4</v>
      </c>
      <c r="K75">
        <f>10^(_10sept_0_20[[#This Row],[V_mag_adj]]/20)*SIN(RADIANS(_10sept_0_20[[#This Row],[V_phase]]))</f>
        <v>5.436916061306536E-4</v>
      </c>
    </row>
    <row r="76" spans="1:11" x14ac:dyDescent="0.3">
      <c r="A76">
        <v>-107</v>
      </c>
      <c r="B76">
        <v>-22.19</v>
      </c>
      <c r="C76">
        <v>158.63</v>
      </c>
      <c r="D76">
        <v>-22.16</v>
      </c>
      <c r="E76">
        <v>159.36000000000001</v>
      </c>
      <c r="F76">
        <f>_10sept_0_20[[#This Row],[H_mag]]-40</f>
        <v>-62.19</v>
      </c>
      <c r="G76">
        <f>_10sept_0_20[[#This Row],[V_mag]]-40</f>
        <v>-62.16</v>
      </c>
      <c r="H76">
        <f>10^(_10sept_0_20[[#This Row],[H_mag_adj]]/20)*COS(RADIANS(_10sept_0_20[[#This Row],[H_phase]]))</f>
        <v>-7.2371031751981634E-4</v>
      </c>
      <c r="I76">
        <f>10^(_10sept_0_20[[#This Row],[H_mag_adj]]/20)*SIN(RADIANS(_10sept_0_20[[#This Row],[H_phase]]))</f>
        <v>2.8318193037647418E-4</v>
      </c>
      <c r="J76">
        <f>10^(_10sept_0_20[[#This Row],[V_mag_adj]]/20)*COS(RADIANS(_10sept_0_20[[#This Row],[V_phase]]))</f>
        <v>-7.2977568225830736E-4</v>
      </c>
      <c r="K76">
        <f>10^(_10sept_0_20[[#This Row],[V_mag_adj]]/20)*SIN(RADIANS(_10sept_0_20[[#This Row],[V_phase]]))</f>
        <v>2.7488625804710561E-4</v>
      </c>
    </row>
    <row r="77" spans="1:11" x14ac:dyDescent="0.3">
      <c r="A77">
        <v>-106</v>
      </c>
      <c r="B77">
        <v>-21.51</v>
      </c>
      <c r="C77">
        <v>-178.72</v>
      </c>
      <c r="D77">
        <v>-21.43</v>
      </c>
      <c r="E77">
        <v>-179.32</v>
      </c>
      <c r="F77">
        <f>_10sept_0_20[[#This Row],[H_mag]]-40</f>
        <v>-61.510000000000005</v>
      </c>
      <c r="G77">
        <f>_10sept_0_20[[#This Row],[V_mag]]-40</f>
        <v>-61.43</v>
      </c>
      <c r="H77">
        <f>10^(_10sept_0_20[[#This Row],[H_mag_adj]]/20)*COS(RADIANS(_10sept_0_20[[#This Row],[H_phase]]))</f>
        <v>-8.4021729348993514E-4</v>
      </c>
      <c r="I77">
        <f>10^(_10sept_0_20[[#This Row],[H_mag_adj]]/20)*SIN(RADIANS(_10sept_0_20[[#This Row],[H_phase]]))</f>
        <v>-1.877375783929758E-5</v>
      </c>
      <c r="J77">
        <f>10^(_10sept_0_20[[#This Row],[V_mag_adj]]/20)*COS(RADIANS(_10sept_0_20[[#This Row],[V_phase]]))</f>
        <v>-8.4814364626961886E-4</v>
      </c>
      <c r="K77">
        <f>10^(_10sept_0_20[[#This Row],[V_mag_adj]]/20)*SIN(RADIANS(_10sept_0_20[[#This Row],[V_phase]]))</f>
        <v>-1.0066444068030357E-5</v>
      </c>
    </row>
    <row r="78" spans="1:11" x14ac:dyDescent="0.3">
      <c r="A78">
        <v>-105</v>
      </c>
      <c r="B78">
        <v>-20.62</v>
      </c>
      <c r="C78">
        <v>-159.96</v>
      </c>
      <c r="D78">
        <v>-20.7</v>
      </c>
      <c r="E78">
        <v>-160.44999999999999</v>
      </c>
      <c r="F78">
        <f>_10sept_0_20[[#This Row],[H_mag]]-40</f>
        <v>-60.620000000000005</v>
      </c>
      <c r="G78">
        <f>_10sept_0_20[[#This Row],[V_mag]]-40</f>
        <v>-60.7</v>
      </c>
      <c r="H78">
        <f>10^(_10sept_0_20[[#This Row],[H_mag_adj]]/20)*COS(RADIANS(_10sept_0_20[[#This Row],[H_phase]]))</f>
        <v>-8.7473266114941411E-4</v>
      </c>
      <c r="I78">
        <f>10^(_10sept_0_20[[#This Row],[H_mag_adj]]/20)*SIN(RADIANS(_10sept_0_20[[#This Row],[H_phase]]))</f>
        <v>-3.190684053250637E-4</v>
      </c>
      <c r="J78">
        <f>10^(_10sept_0_20[[#This Row],[V_mag_adj]]/20)*COS(RADIANS(_10sept_0_20[[#This Row],[V_phase]]))</f>
        <v>-8.6938502824323921E-4</v>
      </c>
      <c r="K78">
        <f>10^(_10sept_0_20[[#This Row],[V_mag_adj]]/20)*SIN(RADIANS(_10sept_0_20[[#This Row],[V_phase]]))</f>
        <v>-3.0871946953322642E-4</v>
      </c>
    </row>
    <row r="79" spans="1:11" x14ac:dyDescent="0.3">
      <c r="A79">
        <v>-104</v>
      </c>
      <c r="B79">
        <v>-20.43</v>
      </c>
      <c r="C79">
        <v>-143.49</v>
      </c>
      <c r="D79">
        <v>-20.36</v>
      </c>
      <c r="E79">
        <v>-144.46</v>
      </c>
      <c r="F79">
        <f>_10sept_0_20[[#This Row],[H_mag]]-40</f>
        <v>-60.43</v>
      </c>
      <c r="G79">
        <f>_10sept_0_20[[#This Row],[V_mag]]-40</f>
        <v>-60.36</v>
      </c>
      <c r="H79">
        <f>10^(_10sept_0_20[[#This Row],[H_mag_adj]]/20)*COS(RADIANS(_10sept_0_20[[#This Row],[H_phase]]))</f>
        <v>-7.6493163867776958E-4</v>
      </c>
      <c r="I79">
        <f>10^(_10sept_0_20[[#This Row],[H_mag_adj]]/20)*SIN(RADIANS(_10sept_0_20[[#This Row],[H_phase]]))</f>
        <v>-5.6622627018528655E-4</v>
      </c>
      <c r="J79">
        <f>10^(_10sept_0_20[[#This Row],[V_mag_adj]]/20)*COS(RADIANS(_10sept_0_20[[#This Row],[V_phase]]))</f>
        <v>-7.8067380426109453E-4</v>
      </c>
      <c r="K79">
        <f>10^(_10sept_0_20[[#This Row],[V_mag_adj]]/20)*SIN(RADIANS(_10sept_0_20[[#This Row],[V_phase]]))</f>
        <v>-5.5767193141997157E-4</v>
      </c>
    </row>
    <row r="80" spans="1:11" x14ac:dyDescent="0.3">
      <c r="A80">
        <v>-103</v>
      </c>
      <c r="B80">
        <v>-20.34</v>
      </c>
      <c r="C80">
        <v>-128.49</v>
      </c>
      <c r="D80">
        <v>-20.69</v>
      </c>
      <c r="E80">
        <v>-129.54</v>
      </c>
      <c r="F80">
        <f>_10sept_0_20[[#This Row],[H_mag]]-40</f>
        <v>-60.34</v>
      </c>
      <c r="G80">
        <f>_10sept_0_20[[#This Row],[V_mag]]-40</f>
        <v>-60.69</v>
      </c>
      <c r="H80">
        <f>10^(_10sept_0_20[[#This Row],[H_mag_adj]]/20)*COS(RADIANS(_10sept_0_20[[#This Row],[H_phase]]))</f>
        <v>-5.9848636146967251E-4</v>
      </c>
      <c r="I80">
        <f>10^(_10sept_0_20[[#This Row],[H_mag_adj]]/20)*SIN(RADIANS(_10sept_0_20[[#This Row],[H_phase]]))</f>
        <v>-7.5267007983113898E-4</v>
      </c>
      <c r="J80">
        <f>10^(_10sept_0_20[[#This Row],[V_mag_adj]]/20)*COS(RADIANS(_10sept_0_20[[#This Row],[V_phase]]))</f>
        <v>-5.8800100520358517E-4</v>
      </c>
      <c r="K80">
        <f>10^(_10sept_0_20[[#This Row],[V_mag_adj]]/20)*SIN(RADIANS(_10sept_0_20[[#This Row],[V_phase]]))</f>
        <v>-7.1228851731384903E-4</v>
      </c>
    </row>
    <row r="81" spans="1:11" x14ac:dyDescent="0.3">
      <c r="A81">
        <v>-102</v>
      </c>
      <c r="B81">
        <v>-20.74</v>
      </c>
      <c r="C81">
        <v>-111.7</v>
      </c>
      <c r="D81">
        <v>-21.02</v>
      </c>
      <c r="E81">
        <v>-112.88</v>
      </c>
      <c r="F81">
        <f>_10sept_0_20[[#This Row],[H_mag]]-40</f>
        <v>-60.739999999999995</v>
      </c>
      <c r="G81">
        <f>_10sept_0_20[[#This Row],[V_mag]]-40</f>
        <v>-61.019999999999996</v>
      </c>
      <c r="H81">
        <f>10^(_10sept_0_20[[#This Row],[H_mag_adj]]/20)*COS(RADIANS(_10sept_0_20[[#This Row],[H_phase]]))</f>
        <v>-3.3955049964865984E-4</v>
      </c>
      <c r="I81">
        <f>10^(_10sept_0_20[[#This Row],[H_mag_adj]]/20)*SIN(RADIANS(_10sept_0_20[[#This Row],[H_phase]]))</f>
        <v>-8.532527268943355E-4</v>
      </c>
      <c r="J81">
        <f>10^(_10sept_0_20[[#This Row],[V_mag_adj]]/20)*COS(RADIANS(_10sept_0_20[[#This Row],[V_phase]]))</f>
        <v>-3.4572350387311666E-4</v>
      </c>
      <c r="K81">
        <f>10^(_10sept_0_20[[#This Row],[V_mag_adj]]/20)*SIN(RADIANS(_10sept_0_20[[#This Row],[V_phase]]))</f>
        <v>-8.1923982256084217E-4</v>
      </c>
    </row>
    <row r="82" spans="1:11" x14ac:dyDescent="0.3">
      <c r="A82">
        <v>-101</v>
      </c>
      <c r="B82">
        <v>-21.48</v>
      </c>
      <c r="C82">
        <v>-92.85</v>
      </c>
      <c r="D82">
        <v>-21.69</v>
      </c>
      <c r="E82">
        <v>-94.34</v>
      </c>
      <c r="F82">
        <f>_10sept_0_20[[#This Row],[H_mag]]-40</f>
        <v>-61.480000000000004</v>
      </c>
      <c r="G82">
        <f>_10sept_0_20[[#This Row],[V_mag]]-40</f>
        <v>-61.69</v>
      </c>
      <c r="H82">
        <f>10^(_10sept_0_20[[#This Row],[H_mag_adj]]/20)*COS(RADIANS(_10sept_0_20[[#This Row],[H_phase]]))</f>
        <v>-4.1931762787231466E-5</v>
      </c>
      <c r="I82">
        <f>10^(_10sept_0_20[[#This Row],[H_mag_adj]]/20)*SIN(RADIANS(_10sept_0_20[[#This Row],[H_phase]]))</f>
        <v>-8.4229166024773333E-4</v>
      </c>
      <c r="J82">
        <f>10^(_10sept_0_20[[#This Row],[V_mag_adj]]/20)*COS(RADIANS(_10sept_0_20[[#This Row],[V_phase]]))</f>
        <v>-6.2294788052440304E-5</v>
      </c>
      <c r="K82">
        <f>10^(_10sept_0_20[[#This Row],[V_mag_adj]]/20)*SIN(RADIANS(_10sept_0_20[[#This Row],[V_phase]]))</f>
        <v>-8.2082937751531287E-4</v>
      </c>
    </row>
    <row r="83" spans="1:11" x14ac:dyDescent="0.3">
      <c r="A83">
        <v>-100</v>
      </c>
      <c r="B83">
        <v>-22.08</v>
      </c>
      <c r="C83">
        <v>-72.569999999999993</v>
      </c>
      <c r="D83">
        <v>-22.43</v>
      </c>
      <c r="E83">
        <v>-72.569999999999993</v>
      </c>
      <c r="F83">
        <f>_10sept_0_20[[#This Row],[H_mag]]-40</f>
        <v>-62.08</v>
      </c>
      <c r="G83">
        <f>_10sept_0_20[[#This Row],[V_mag]]-40</f>
        <v>-62.43</v>
      </c>
      <c r="H83">
        <f>10^(_10sept_0_20[[#This Row],[H_mag_adj]]/20)*COS(RADIANS(_10sept_0_20[[#This Row],[H_phase]]))</f>
        <v>2.357520030363485E-4</v>
      </c>
      <c r="I83">
        <f>10^(_10sept_0_20[[#This Row],[H_mag_adj]]/20)*SIN(RADIANS(_10sept_0_20[[#This Row],[H_phase]]))</f>
        <v>-7.5090749639428298E-4</v>
      </c>
      <c r="J83">
        <f>10^(_10sept_0_20[[#This Row],[V_mag_adj]]/20)*COS(RADIANS(_10sept_0_20[[#This Row],[V_phase]]))</f>
        <v>2.2644117061273872E-4</v>
      </c>
      <c r="K83">
        <f>10^(_10sept_0_20[[#This Row],[V_mag_adj]]/20)*SIN(RADIANS(_10sept_0_20[[#This Row],[V_phase]]))</f>
        <v>-7.2125101935692113E-4</v>
      </c>
    </row>
    <row r="84" spans="1:11" x14ac:dyDescent="0.3">
      <c r="A84">
        <v>-99</v>
      </c>
      <c r="B84">
        <v>-22.5</v>
      </c>
      <c r="C84">
        <v>-50.61</v>
      </c>
      <c r="D84">
        <v>-22.9</v>
      </c>
      <c r="E84">
        <v>-49.18</v>
      </c>
      <c r="F84">
        <f>_10sept_0_20[[#This Row],[H_mag]]-40</f>
        <v>-62.5</v>
      </c>
      <c r="G84">
        <f>_10sept_0_20[[#This Row],[V_mag]]-40</f>
        <v>-62.9</v>
      </c>
      <c r="H84">
        <f>10^(_10sept_0_20[[#This Row],[H_mag_adj]]/20)*COS(RADIANS(_10sept_0_20[[#This Row],[H_phase]]))</f>
        <v>4.7587959276739139E-4</v>
      </c>
      <c r="I84">
        <f>10^(_10sept_0_20[[#This Row],[H_mag_adj]]/20)*SIN(RADIANS(_10sept_0_20[[#This Row],[H_phase]]))</f>
        <v>-5.7955149760645982E-4</v>
      </c>
      <c r="J84">
        <f>10^(_10sept_0_20[[#This Row],[V_mag_adj]]/20)*COS(RADIANS(_10sept_0_20[[#This Row],[V_phase]]))</f>
        <v>4.681320656711313E-4</v>
      </c>
      <c r="K84">
        <f>10^(_10sept_0_20[[#This Row],[V_mag_adj]]/20)*SIN(RADIANS(_10sept_0_20[[#This Row],[V_phase]]))</f>
        <v>-5.4195364477217366E-4</v>
      </c>
    </row>
    <row r="85" spans="1:11" x14ac:dyDescent="0.3">
      <c r="A85">
        <v>-98</v>
      </c>
      <c r="B85">
        <v>-22.86</v>
      </c>
      <c r="C85">
        <v>-28.71</v>
      </c>
      <c r="D85">
        <v>-23.07</v>
      </c>
      <c r="E85">
        <v>-26.81</v>
      </c>
      <c r="F85">
        <f>_10sept_0_20[[#This Row],[H_mag]]-40</f>
        <v>-62.86</v>
      </c>
      <c r="G85">
        <f>_10sept_0_20[[#This Row],[V_mag]]-40</f>
        <v>-63.07</v>
      </c>
      <c r="H85">
        <f>10^(_10sept_0_20[[#This Row],[H_mag_adj]]/20)*COS(RADIANS(_10sept_0_20[[#This Row],[H_phase]]))</f>
        <v>6.3100160094587375E-4</v>
      </c>
      <c r="I85">
        <f>10^(_10sept_0_20[[#This Row],[H_mag_adj]]/20)*SIN(RADIANS(_10sept_0_20[[#This Row],[H_phase]]))</f>
        <v>-3.4560644026741084E-4</v>
      </c>
      <c r="J85">
        <f>10^(_10sept_0_20[[#This Row],[V_mag_adj]]/20)*COS(RADIANS(_10sept_0_20[[#This Row],[V_phase]]))</f>
        <v>6.2677502869790916E-4</v>
      </c>
      <c r="K85">
        <f>10^(_10sept_0_20[[#This Row],[V_mag_adj]]/20)*SIN(RADIANS(_10sept_0_20[[#This Row],[V_phase]]))</f>
        <v>-3.1674416704285209E-4</v>
      </c>
    </row>
    <row r="86" spans="1:11" x14ac:dyDescent="0.3">
      <c r="A86">
        <v>-97</v>
      </c>
      <c r="B86">
        <v>-23</v>
      </c>
      <c r="C86">
        <v>-5.74</v>
      </c>
      <c r="D86">
        <v>-23.02</v>
      </c>
      <c r="E86">
        <v>-4.93</v>
      </c>
      <c r="F86">
        <f>_10sept_0_20[[#This Row],[H_mag]]-40</f>
        <v>-63</v>
      </c>
      <c r="G86">
        <f>_10sept_0_20[[#This Row],[V_mag]]-40</f>
        <v>-63.019999999999996</v>
      </c>
      <c r="H86">
        <f>10^(_10sept_0_20[[#This Row],[H_mag_adj]]/20)*COS(RADIANS(_10sept_0_20[[#This Row],[H_phase]]))</f>
        <v>7.0439613658395133E-4</v>
      </c>
      <c r="I86">
        <f>10^(_10sept_0_20[[#This Row],[H_mag_adj]]/20)*SIN(RADIANS(_10sept_0_20[[#This Row],[H_phase]]))</f>
        <v>-7.0804776624713075E-5</v>
      </c>
      <c r="J86">
        <f>10^(_10sept_0_20[[#This Row],[V_mag_adj]]/20)*COS(RADIANS(_10sept_0_20[[#This Row],[V_phase]]))</f>
        <v>7.0370448685678295E-4</v>
      </c>
      <c r="K86">
        <f>10^(_10sept_0_20[[#This Row],[V_mag_adj]]/20)*SIN(RADIANS(_10sept_0_20[[#This Row],[V_phase]]))</f>
        <v>-6.0699939354534508E-5</v>
      </c>
    </row>
    <row r="87" spans="1:11" x14ac:dyDescent="0.3">
      <c r="A87">
        <v>-96</v>
      </c>
      <c r="B87">
        <v>-23.03</v>
      </c>
      <c r="C87">
        <v>17.510000000000002</v>
      </c>
      <c r="D87">
        <v>-22.99</v>
      </c>
      <c r="E87">
        <v>18.100000000000001</v>
      </c>
      <c r="F87">
        <f>_10sept_0_20[[#This Row],[H_mag]]-40</f>
        <v>-63.03</v>
      </c>
      <c r="G87">
        <f>_10sept_0_20[[#This Row],[V_mag]]-40</f>
        <v>-62.989999999999995</v>
      </c>
      <c r="H87">
        <f>10^(_10sept_0_20[[#This Row],[H_mag_adj]]/20)*COS(RADIANS(_10sept_0_20[[#This Row],[H_phase]]))</f>
        <v>6.7281489130311452E-4</v>
      </c>
      <c r="I87">
        <f>10^(_10sept_0_20[[#This Row],[H_mag_adj]]/20)*SIN(RADIANS(_10sept_0_20[[#This Row],[H_phase]]))</f>
        <v>2.1226682976789845E-4</v>
      </c>
      <c r="J87">
        <f>10^(_10sept_0_20[[#This Row],[V_mag_adj]]/20)*COS(RADIANS(_10sept_0_20[[#This Row],[V_phase]]))</f>
        <v>6.7368877175090968E-4</v>
      </c>
      <c r="K87">
        <f>10^(_10sept_0_20[[#This Row],[V_mag_adj]]/20)*SIN(RADIANS(_10sept_0_20[[#This Row],[V_phase]]))</f>
        <v>2.2019543214866642E-4</v>
      </c>
    </row>
    <row r="88" spans="1:11" x14ac:dyDescent="0.3">
      <c r="A88">
        <v>-95</v>
      </c>
      <c r="B88">
        <v>-22.68</v>
      </c>
      <c r="C88">
        <v>41.23</v>
      </c>
      <c r="D88">
        <v>-22.41</v>
      </c>
      <c r="E88">
        <v>41.86</v>
      </c>
      <c r="F88">
        <f>_10sept_0_20[[#This Row],[H_mag]]-40</f>
        <v>-62.68</v>
      </c>
      <c r="G88">
        <f>_10sept_0_20[[#This Row],[V_mag]]-40</f>
        <v>-62.41</v>
      </c>
      <c r="H88">
        <f>10^(_10sept_0_20[[#This Row],[H_mag_adj]]/20)*COS(RADIANS(_10sept_0_20[[#This Row],[H_phase]]))</f>
        <v>5.5240578369666329E-4</v>
      </c>
      <c r="I88">
        <f>10^(_10sept_0_20[[#This Row],[H_mag_adj]]/20)*SIN(RADIANS(_10sept_0_20[[#This Row],[H_phase]]))</f>
        <v>4.8410584860503642E-4</v>
      </c>
      <c r="J88">
        <f>10^(_10sept_0_20[[#This Row],[V_mag_adj]]/20)*COS(RADIANS(_10sept_0_20[[#This Row],[V_phase]]))</f>
        <v>5.6432151236676458E-4</v>
      </c>
      <c r="K88">
        <f>10^(_10sept_0_20[[#This Row],[V_mag_adj]]/20)*SIN(RADIANS(_10sept_0_20[[#This Row],[V_phase]]))</f>
        <v>5.0562604055508773E-4</v>
      </c>
    </row>
    <row r="89" spans="1:11" x14ac:dyDescent="0.3">
      <c r="A89">
        <v>-94</v>
      </c>
      <c r="B89">
        <v>-21.87</v>
      </c>
      <c r="C89">
        <v>63.78</v>
      </c>
      <c r="D89">
        <v>-21.74</v>
      </c>
      <c r="E89">
        <v>62.27</v>
      </c>
      <c r="F89">
        <f>_10sept_0_20[[#This Row],[H_mag]]-40</f>
        <v>-61.870000000000005</v>
      </c>
      <c r="G89">
        <f>_10sept_0_20[[#This Row],[V_mag]]-40</f>
        <v>-61.739999999999995</v>
      </c>
      <c r="H89">
        <f>10^(_10sept_0_20[[#This Row],[H_mag_adj]]/20)*COS(RADIANS(_10sept_0_20[[#This Row],[H_phase]]))</f>
        <v>3.5624142226833882E-4</v>
      </c>
      <c r="I89">
        <f>10^(_10sept_0_20[[#This Row],[H_mag_adj]]/20)*SIN(RADIANS(_10sept_0_20[[#This Row],[H_phase]]))</f>
        <v>7.2334068004179051E-4</v>
      </c>
      <c r="J89">
        <f>10^(_10sept_0_20[[#This Row],[V_mag_adj]]/20)*COS(RADIANS(_10sept_0_20[[#This Row],[V_phase]]))</f>
        <v>3.8083622722523392E-4</v>
      </c>
      <c r="K89">
        <f>10^(_10sept_0_20[[#This Row],[V_mag_adj]]/20)*SIN(RADIANS(_10sept_0_20[[#This Row],[V_phase]]))</f>
        <v>7.2446420025379865E-4</v>
      </c>
    </row>
    <row r="90" spans="1:11" x14ac:dyDescent="0.3">
      <c r="A90">
        <v>-93</v>
      </c>
      <c r="B90">
        <v>-20.9</v>
      </c>
      <c r="C90">
        <v>83.28</v>
      </c>
      <c r="D90">
        <v>-20.75</v>
      </c>
      <c r="E90">
        <v>81.790000000000006</v>
      </c>
      <c r="F90">
        <f>_10sept_0_20[[#This Row],[H_mag]]-40</f>
        <v>-60.9</v>
      </c>
      <c r="G90">
        <f>_10sept_0_20[[#This Row],[V_mag]]-40</f>
        <v>-60.75</v>
      </c>
      <c r="H90">
        <f>10^(_10sept_0_20[[#This Row],[H_mag_adj]]/20)*COS(RADIANS(_10sept_0_20[[#This Row],[H_phase]]))</f>
        <v>1.0549952120396309E-4</v>
      </c>
      <c r="I90">
        <f>10^(_10sept_0_20[[#This Row],[H_mag_adj]]/20)*SIN(RADIANS(_10sept_0_20[[#This Row],[H_phase]]))</f>
        <v>8.9537722061142099E-4</v>
      </c>
      <c r="J90">
        <f>10^(_10sept_0_20[[#This Row],[V_mag_adj]]/20)*COS(RADIANS(_10sept_0_20[[#This Row],[V_phase]]))</f>
        <v>1.3098854466432594E-4</v>
      </c>
      <c r="K90">
        <f>10^(_10sept_0_20[[#This Row],[V_mag_adj]]/20)*SIN(RADIANS(_10sept_0_20[[#This Row],[V_phase]]))</f>
        <v>9.0787507004648754E-4</v>
      </c>
    </row>
    <row r="91" spans="1:11" x14ac:dyDescent="0.3">
      <c r="A91">
        <v>-92</v>
      </c>
      <c r="B91">
        <v>-19.850000000000001</v>
      </c>
      <c r="C91">
        <v>101.03</v>
      </c>
      <c r="D91">
        <v>-20.010000000000002</v>
      </c>
      <c r="E91">
        <v>98.89</v>
      </c>
      <c r="F91">
        <f>_10sept_0_20[[#This Row],[H_mag]]-40</f>
        <v>-59.85</v>
      </c>
      <c r="G91">
        <f>_10sept_0_20[[#This Row],[V_mag]]-40</f>
        <v>-60.010000000000005</v>
      </c>
      <c r="H91">
        <f>10^(_10sept_0_20[[#This Row],[H_mag_adj]]/20)*COS(RADIANS(_10sept_0_20[[#This Row],[H_phase]]))</f>
        <v>-1.9465567247849104E-4</v>
      </c>
      <c r="I91">
        <f>10^(_10sept_0_20[[#This Row],[H_mag_adj]]/20)*SIN(RADIANS(_10sept_0_20[[#This Row],[H_phase]]))</f>
        <v>9.9862472223117356E-4</v>
      </c>
      <c r="J91">
        <f>10^(_10sept_0_20[[#This Row],[V_mag_adj]]/20)*COS(RADIANS(_10sept_0_20[[#This Row],[V_phase]]))</f>
        <v>-1.5436013640461333E-4</v>
      </c>
      <c r="K91">
        <f>10^(_10sept_0_20[[#This Row],[V_mag_adj]]/20)*SIN(RADIANS(_10sept_0_20[[#This Row],[V_phase]]))</f>
        <v>9.8685004540289721E-4</v>
      </c>
    </row>
    <row r="92" spans="1:11" x14ac:dyDescent="0.3">
      <c r="A92">
        <v>-91</v>
      </c>
      <c r="B92">
        <v>-19.2</v>
      </c>
      <c r="C92">
        <v>116.09</v>
      </c>
      <c r="D92">
        <v>-19.22</v>
      </c>
      <c r="E92">
        <v>114.05</v>
      </c>
      <c r="F92">
        <f>_10sept_0_20[[#This Row],[H_mag]]-40</f>
        <v>-59.2</v>
      </c>
      <c r="G92">
        <f>_10sept_0_20[[#This Row],[V_mag]]-40</f>
        <v>-59.22</v>
      </c>
      <c r="H92">
        <f>10^(_10sept_0_20[[#This Row],[H_mag_adj]]/20)*COS(RADIANS(_10sept_0_20[[#This Row],[H_phase]]))</f>
        <v>-4.8221184310367934E-4</v>
      </c>
      <c r="I92">
        <f>10^(_10sept_0_20[[#This Row],[H_mag_adj]]/20)*SIN(RADIANS(_10sept_0_20[[#This Row],[H_phase]]))</f>
        <v>9.8475183319858073E-4</v>
      </c>
      <c r="J92">
        <f>10^(_10sept_0_20[[#This Row],[V_mag_adj]]/20)*COS(RADIANS(_10sept_0_20[[#This Row],[V_phase]]))</f>
        <v>-4.4582409314019195E-4</v>
      </c>
      <c r="K92">
        <f>10^(_10sept_0_20[[#This Row],[V_mag_adj]]/20)*SIN(RADIANS(_10sept_0_20[[#This Row],[V_phase]]))</f>
        <v>9.9899019478820179E-4</v>
      </c>
    </row>
    <row r="93" spans="1:11" x14ac:dyDescent="0.3">
      <c r="A93">
        <v>-90</v>
      </c>
      <c r="B93">
        <v>-18.63</v>
      </c>
      <c r="C93">
        <v>132.26</v>
      </c>
      <c r="D93">
        <v>-18.84</v>
      </c>
      <c r="E93">
        <v>130</v>
      </c>
      <c r="F93">
        <f>_10sept_0_20[[#This Row],[H_mag]]-40</f>
        <v>-58.629999999999995</v>
      </c>
      <c r="G93">
        <f>_10sept_0_20[[#This Row],[V_mag]]-40</f>
        <v>-58.84</v>
      </c>
      <c r="H93">
        <f>10^(_10sept_0_20[[#This Row],[H_mag_adj]]/20)*COS(RADIANS(_10sept_0_20[[#This Row],[H_phase]]))</f>
        <v>-7.8738964453034901E-4</v>
      </c>
      <c r="I93">
        <f>10^(_10sept_0_20[[#This Row],[H_mag_adj]]/20)*SIN(RADIANS(_10sept_0_20[[#This Row],[H_phase]]))</f>
        <v>8.6654446732480214E-4</v>
      </c>
      <c r="J93">
        <f>10^(_10sept_0_20[[#This Row],[V_mag_adj]]/20)*COS(RADIANS(_10sept_0_20[[#This Row],[V_phase]]))</f>
        <v>-7.3462803298204925E-4</v>
      </c>
      <c r="K93">
        <f>10^(_10sept_0_20[[#This Row],[V_mag_adj]]/20)*SIN(RADIANS(_10sept_0_20[[#This Row],[V_phase]]))</f>
        <v>8.7549559752677481E-4</v>
      </c>
    </row>
    <row r="94" spans="1:11" x14ac:dyDescent="0.3">
      <c r="A94">
        <v>-89</v>
      </c>
      <c r="B94">
        <v>-18.34</v>
      </c>
      <c r="C94">
        <v>148.49</v>
      </c>
      <c r="D94">
        <v>-18.52</v>
      </c>
      <c r="E94">
        <v>148.25</v>
      </c>
      <c r="F94">
        <f>_10sept_0_20[[#This Row],[H_mag]]-40</f>
        <v>-58.34</v>
      </c>
      <c r="G94">
        <f>_10sept_0_20[[#This Row],[V_mag]]-40</f>
        <v>-58.519999999999996</v>
      </c>
      <c r="H94">
        <f>10^(_10sept_0_20[[#This Row],[H_mag_adj]]/20)*COS(RADIANS(_10sept_0_20[[#This Row],[H_phase]]))</f>
        <v>-1.0320941775151867E-3</v>
      </c>
      <c r="I94">
        <f>10^(_10sept_0_20[[#This Row],[H_mag_adj]]/20)*SIN(RADIANS(_10sept_0_20[[#This Row],[H_phase]]))</f>
        <v>6.3271593127971627E-4</v>
      </c>
      <c r="J94">
        <f>10^(_10sept_0_20[[#This Row],[V_mag_adj]]/20)*COS(RADIANS(_10sept_0_20[[#This Row],[V_phase]]))</f>
        <v>-1.0083210933341477E-3</v>
      </c>
      <c r="K94">
        <f>10^(_10sept_0_20[[#This Row],[V_mag_adj]]/20)*SIN(RADIANS(_10sept_0_20[[#This Row],[V_phase]]))</f>
        <v>6.2396802551680647E-4</v>
      </c>
    </row>
    <row r="95" spans="1:11" x14ac:dyDescent="0.3">
      <c r="A95">
        <v>-88</v>
      </c>
      <c r="B95">
        <v>-18.13</v>
      </c>
      <c r="C95">
        <v>166.73</v>
      </c>
      <c r="D95">
        <v>-18.47</v>
      </c>
      <c r="E95">
        <v>165.5</v>
      </c>
      <c r="F95">
        <f>_10sept_0_20[[#This Row],[H_mag]]-40</f>
        <v>-58.129999999999995</v>
      </c>
      <c r="G95">
        <f>_10sept_0_20[[#This Row],[V_mag]]-40</f>
        <v>-58.47</v>
      </c>
      <c r="H95">
        <f>10^(_10sept_0_20[[#This Row],[H_mag_adj]]/20)*COS(RADIANS(_10sept_0_20[[#This Row],[H_phase]]))</f>
        <v>-1.2071086536302779E-3</v>
      </c>
      <c r="I95">
        <f>10^(_10sept_0_20[[#This Row],[H_mag_adj]]/20)*SIN(RADIANS(_10sept_0_20[[#This Row],[H_phase]]))</f>
        <v>2.8468111745237476E-4</v>
      </c>
      <c r="J95">
        <f>10^(_10sept_0_20[[#This Row],[V_mag_adj]]/20)*COS(RADIANS(_10sept_0_20[[#This Row],[V_phase]]))</f>
        <v>-1.1546266873695822E-3</v>
      </c>
      <c r="K95">
        <f>10^(_10sept_0_20[[#This Row],[V_mag_adj]]/20)*SIN(RADIANS(_10sept_0_20[[#This Row],[V_phase]]))</f>
        <v>2.9860676472036503E-4</v>
      </c>
    </row>
    <row r="96" spans="1:11" x14ac:dyDescent="0.3">
      <c r="A96">
        <v>-87</v>
      </c>
      <c r="B96">
        <v>-17.86</v>
      </c>
      <c r="C96">
        <v>-177.2</v>
      </c>
      <c r="D96">
        <v>-18.13</v>
      </c>
      <c r="E96">
        <v>-175.95</v>
      </c>
      <c r="F96">
        <f>_10sept_0_20[[#This Row],[H_mag]]-40</f>
        <v>-57.86</v>
      </c>
      <c r="G96">
        <f>_10sept_0_20[[#This Row],[V_mag]]-40</f>
        <v>-58.129999999999995</v>
      </c>
      <c r="H96">
        <f>10^(_10sept_0_20[[#This Row],[H_mag_adj]]/20)*COS(RADIANS(_10sept_0_20[[#This Row],[H_phase]]))</f>
        <v>-1.2778538985924231E-3</v>
      </c>
      <c r="I96">
        <f>10^(_10sept_0_20[[#This Row],[H_mag_adj]]/20)*SIN(RADIANS(_10sept_0_20[[#This Row],[H_phase]]))</f>
        <v>-6.2497482188906772E-5</v>
      </c>
      <c r="J96">
        <f>10^(_10sept_0_20[[#This Row],[V_mag_adj]]/20)*COS(RADIANS(_10sept_0_20[[#This Row],[V_phase]]))</f>
        <v>-1.2371265342376141E-3</v>
      </c>
      <c r="K96">
        <f>10^(_10sept_0_20[[#This Row],[V_mag_adj]]/20)*SIN(RADIANS(_10sept_0_20[[#This Row],[V_phase]]))</f>
        <v>-8.7593256522772411E-5</v>
      </c>
    </row>
    <row r="97" spans="1:11" x14ac:dyDescent="0.3">
      <c r="A97">
        <v>-86</v>
      </c>
      <c r="B97">
        <v>-17.489999999999998</v>
      </c>
      <c r="C97">
        <v>-157.56</v>
      </c>
      <c r="D97">
        <v>-17.72</v>
      </c>
      <c r="E97">
        <v>-156.19999999999999</v>
      </c>
      <c r="F97">
        <f>_10sept_0_20[[#This Row],[H_mag]]-40</f>
        <v>-57.489999999999995</v>
      </c>
      <c r="G97">
        <f>_10sept_0_20[[#This Row],[V_mag]]-40</f>
        <v>-57.72</v>
      </c>
      <c r="H97">
        <f>10^(_10sept_0_20[[#This Row],[H_mag_adj]]/20)*COS(RADIANS(_10sept_0_20[[#This Row],[H_phase]]))</f>
        <v>-1.2339667231761585E-3</v>
      </c>
      <c r="I97">
        <f>10^(_10sept_0_20[[#This Row],[H_mag_adj]]/20)*SIN(RADIANS(_10sept_0_20[[#This Row],[H_phase]]))</f>
        <v>-5.0961249351049213E-4</v>
      </c>
      <c r="J97">
        <f>10^(_10sept_0_20[[#This Row],[V_mag_adj]]/20)*COS(RADIANS(_10sept_0_20[[#This Row],[V_phase]]))</f>
        <v>-1.1896027252657855E-3</v>
      </c>
      <c r="K97">
        <f>10^(_10sept_0_20[[#This Row],[V_mag_adj]]/20)*SIN(RADIANS(_10sept_0_20[[#This Row],[V_phase]]))</f>
        <v>-5.2467731767580578E-4</v>
      </c>
    </row>
    <row r="98" spans="1:11" x14ac:dyDescent="0.3">
      <c r="A98">
        <v>-85</v>
      </c>
      <c r="B98">
        <v>-17.100000000000001</v>
      </c>
      <c r="C98">
        <v>-140.02000000000001</v>
      </c>
      <c r="D98">
        <v>-17.21</v>
      </c>
      <c r="E98">
        <v>-138.22999999999999</v>
      </c>
      <c r="F98">
        <f>_10sept_0_20[[#This Row],[H_mag]]-40</f>
        <v>-57.1</v>
      </c>
      <c r="G98">
        <f>_10sept_0_20[[#This Row],[V_mag]]-40</f>
        <v>-57.21</v>
      </c>
      <c r="H98">
        <f>10^(_10sept_0_20[[#This Row],[H_mag_adj]]/20)*COS(RADIANS(_10sept_0_20[[#This Row],[H_phase]]))</f>
        <v>-1.0699934687943618E-3</v>
      </c>
      <c r="I98">
        <f>10^(_10sept_0_20[[#This Row],[H_mag_adj]]/20)*SIN(RADIANS(_10sept_0_20[[#This Row],[H_phase]]))</f>
        <v>-8.9719483753276995E-4</v>
      </c>
      <c r="J98">
        <f>10^(_10sept_0_20[[#This Row],[V_mag_adj]]/20)*COS(RADIANS(_10sept_0_20[[#This Row],[V_phase]]))</f>
        <v>-1.0283403441800709E-3</v>
      </c>
      <c r="K98">
        <f>10^(_10sept_0_20[[#This Row],[V_mag_adj]]/20)*SIN(RADIANS(_10sept_0_20[[#This Row],[V_phase]]))</f>
        <v>-9.1847396068419447E-4</v>
      </c>
    </row>
    <row r="99" spans="1:11" x14ac:dyDescent="0.3">
      <c r="A99">
        <v>-84</v>
      </c>
      <c r="B99">
        <v>-16.73</v>
      </c>
      <c r="C99">
        <v>-123.48</v>
      </c>
      <c r="D99">
        <v>-16.68</v>
      </c>
      <c r="E99">
        <v>-121.74</v>
      </c>
      <c r="F99">
        <f>_10sept_0_20[[#This Row],[H_mag]]-40</f>
        <v>-56.730000000000004</v>
      </c>
      <c r="G99">
        <f>_10sept_0_20[[#This Row],[V_mag]]-40</f>
        <v>-56.68</v>
      </c>
      <c r="H99">
        <f>10^(_10sept_0_20[[#This Row],[H_mag_adj]]/20)*COS(RADIANS(_10sept_0_20[[#This Row],[H_phase]]))</f>
        <v>-8.0382289445978352E-4</v>
      </c>
      <c r="I99">
        <f>10^(_10sept_0_20[[#This Row],[H_mag_adj]]/20)*SIN(RADIANS(_10sept_0_20[[#This Row],[H_phase]]))</f>
        <v>-1.2153654661633728E-3</v>
      </c>
      <c r="J99">
        <f>10^(_10sept_0_20[[#This Row],[V_mag_adj]]/20)*COS(RADIANS(_10sept_0_20[[#This Row],[V_phase]]))</f>
        <v>-7.709741594508256E-4</v>
      </c>
      <c r="K99">
        <f>10^(_10sept_0_20[[#This Row],[V_mag_adj]]/20)*SIN(RADIANS(_10sept_0_20[[#This Row],[V_phase]]))</f>
        <v>-1.2463664467521676E-3</v>
      </c>
    </row>
    <row r="100" spans="1:11" x14ac:dyDescent="0.3">
      <c r="A100">
        <v>-83</v>
      </c>
      <c r="B100">
        <v>-16.489999999999998</v>
      </c>
      <c r="C100">
        <v>-106.28</v>
      </c>
      <c r="D100">
        <v>-16.399999999999999</v>
      </c>
      <c r="E100">
        <v>-105.89</v>
      </c>
      <c r="F100">
        <f>_10sept_0_20[[#This Row],[H_mag]]-40</f>
        <v>-56.489999999999995</v>
      </c>
      <c r="G100">
        <f>_10sept_0_20[[#This Row],[V_mag]]-40</f>
        <v>-56.4</v>
      </c>
      <c r="H100">
        <f>10^(_10sept_0_20[[#This Row],[H_mag_adj]]/20)*COS(RADIANS(_10sept_0_20[[#This Row],[H_phase]]))</f>
        <v>-4.1992539889232052E-4</v>
      </c>
      <c r="I100">
        <f>10^(_10sept_0_20[[#This Row],[H_mag_adj]]/20)*SIN(RADIANS(_10sept_0_20[[#This Row],[H_phase]]))</f>
        <v>-1.43789588745079E-3</v>
      </c>
      <c r="J100">
        <f>10^(_10sept_0_20[[#This Row],[V_mag_adj]]/20)*COS(RADIANS(_10sept_0_20[[#This Row],[V_phase]]))</f>
        <v>-4.1439999113394936E-4</v>
      </c>
      <c r="K100">
        <f>10^(_10sept_0_20[[#This Row],[V_mag_adj]]/20)*SIN(RADIANS(_10sept_0_20[[#This Row],[V_phase]]))</f>
        <v>-1.4557267257682511E-3</v>
      </c>
    </row>
    <row r="101" spans="1:11" x14ac:dyDescent="0.3">
      <c r="A101">
        <v>-82</v>
      </c>
      <c r="B101">
        <v>-16.45</v>
      </c>
      <c r="C101">
        <v>-88.97</v>
      </c>
      <c r="D101">
        <v>-16.260000000000002</v>
      </c>
      <c r="E101">
        <v>-88.74</v>
      </c>
      <c r="F101">
        <f>_10sept_0_20[[#This Row],[H_mag]]-40</f>
        <v>-56.45</v>
      </c>
      <c r="G101">
        <f>_10sept_0_20[[#This Row],[V_mag]]-40</f>
        <v>-56.260000000000005</v>
      </c>
      <c r="H101">
        <f>10^(_10sept_0_20[[#This Row],[H_mag_adj]]/20)*COS(RADIANS(_10sept_0_20[[#This Row],[H_phase]]))</f>
        <v>2.7051490573966408E-5</v>
      </c>
      <c r="I101">
        <f>10^(_10sept_0_20[[#This Row],[H_mag_adj]]/20)*SIN(RADIANS(_10sept_0_20[[#This Row],[H_phase]]))</f>
        <v>-1.5046303614013575E-3</v>
      </c>
      <c r="J101">
        <f>10^(_10sept_0_20[[#This Row],[V_mag_adj]]/20)*COS(RADIANS(_10sept_0_20[[#This Row],[V_phase]]))</f>
        <v>3.3823060874055354E-5</v>
      </c>
      <c r="K101">
        <f>10^(_10sept_0_20[[#This Row],[V_mag_adj]]/20)*SIN(RADIANS(_10sept_0_20[[#This Row],[V_phase]]))</f>
        <v>-1.5377827213357757E-3</v>
      </c>
    </row>
    <row r="102" spans="1:11" x14ac:dyDescent="0.3">
      <c r="A102">
        <v>-81</v>
      </c>
      <c r="B102">
        <v>-16.309999999999999</v>
      </c>
      <c r="C102">
        <v>-70.84</v>
      </c>
      <c r="D102">
        <v>-16.13</v>
      </c>
      <c r="E102">
        <v>-71.27</v>
      </c>
      <c r="F102">
        <f>_10sept_0_20[[#This Row],[H_mag]]-40</f>
        <v>-56.31</v>
      </c>
      <c r="G102">
        <f>_10sept_0_20[[#This Row],[V_mag]]-40</f>
        <v>-56.129999999999995</v>
      </c>
      <c r="H102">
        <f>10^(_10sept_0_20[[#This Row],[H_mag_adj]]/20)*COS(RADIANS(_10sept_0_20[[#This Row],[H_phase]]))</f>
        <v>5.0193582445317404E-4</v>
      </c>
      <c r="I102">
        <f>10^(_10sept_0_20[[#This Row],[H_mag_adj]]/20)*SIN(RADIANS(_10sept_0_20[[#This Row],[H_phase]]))</f>
        <v>-1.444609866638693E-3</v>
      </c>
      <c r="J102">
        <f>10^(_10sept_0_20[[#This Row],[V_mag_adj]]/20)*COS(RADIANS(_10sept_0_20[[#This Row],[V_phase]]))</f>
        <v>5.0136307952386569E-4</v>
      </c>
      <c r="K102">
        <f>10^(_10sept_0_20[[#This Row],[V_mag_adj]]/20)*SIN(RADIANS(_10sept_0_20[[#This Row],[V_phase]]))</f>
        <v>-1.4786635455231519E-3</v>
      </c>
    </row>
    <row r="103" spans="1:11" x14ac:dyDescent="0.3">
      <c r="A103">
        <v>-80</v>
      </c>
      <c r="B103">
        <v>-15.96</v>
      </c>
      <c r="C103">
        <v>-53.03</v>
      </c>
      <c r="D103">
        <v>-15.83</v>
      </c>
      <c r="E103">
        <v>-53.43</v>
      </c>
      <c r="F103">
        <f>_10sept_0_20[[#This Row],[H_mag]]-40</f>
        <v>-55.96</v>
      </c>
      <c r="G103">
        <f>_10sept_0_20[[#This Row],[V_mag]]-40</f>
        <v>-55.83</v>
      </c>
      <c r="H103">
        <f>10^(_10sept_0_20[[#This Row],[H_mag_adj]]/20)*COS(RADIANS(_10sept_0_20[[#This Row],[H_phase]]))</f>
        <v>9.5754919532756568E-4</v>
      </c>
      <c r="I103">
        <f>10^(_10sept_0_20[[#This Row],[H_mag_adj]]/20)*SIN(RADIANS(_10sept_0_20[[#This Row],[H_phase]]))</f>
        <v>-1.2720959747697645E-3</v>
      </c>
      <c r="J103">
        <f>10^(_10sept_0_20[[#This Row],[V_mag_adj]]/20)*COS(RADIANS(_10sept_0_20[[#This Row],[V_phase]]))</f>
        <v>9.6294999352087294E-4</v>
      </c>
      <c r="K103">
        <f>10^(_10sept_0_20[[#This Row],[V_mag_adj]]/20)*SIN(RADIANS(_10sept_0_20[[#This Row],[V_phase]]))</f>
        <v>-1.2980326129868045E-3</v>
      </c>
    </row>
    <row r="104" spans="1:11" x14ac:dyDescent="0.3">
      <c r="A104">
        <v>-79</v>
      </c>
      <c r="B104">
        <v>-15.38</v>
      </c>
      <c r="C104">
        <v>-34.93</v>
      </c>
      <c r="D104">
        <v>-15.27</v>
      </c>
      <c r="E104">
        <v>-35.35</v>
      </c>
      <c r="F104">
        <f>_10sept_0_20[[#This Row],[H_mag]]-40</f>
        <v>-55.38</v>
      </c>
      <c r="G104">
        <f>_10sept_0_20[[#This Row],[V_mag]]-40</f>
        <v>-55.269999999999996</v>
      </c>
      <c r="H104">
        <f>10^(_10sept_0_20[[#This Row],[H_mag_adj]]/20)*COS(RADIANS(_10sept_0_20[[#This Row],[H_phase]]))</f>
        <v>1.3955183784245039E-3</v>
      </c>
      <c r="I104">
        <f>10^(_10sept_0_20[[#This Row],[H_mag_adj]]/20)*SIN(RADIANS(_10sept_0_20[[#This Row],[H_phase]]))</f>
        <v>-9.746137918071751E-4</v>
      </c>
      <c r="J104">
        <f>10^(_10sept_0_20[[#This Row],[V_mag_adj]]/20)*COS(RADIANS(_10sept_0_20[[#This Row],[V_phase]]))</f>
        <v>1.4060306585498823E-3</v>
      </c>
      <c r="K104">
        <f>10^(_10sept_0_20[[#This Row],[V_mag_adj]]/20)*SIN(RADIANS(_10sept_0_20[[#This Row],[V_phase]]))</f>
        <v>-9.9736844694215646E-4</v>
      </c>
    </row>
    <row r="105" spans="1:11" x14ac:dyDescent="0.3">
      <c r="A105">
        <v>-78</v>
      </c>
      <c r="B105">
        <v>-14.6</v>
      </c>
      <c r="C105">
        <v>-19.489999999999998</v>
      </c>
      <c r="D105">
        <v>-14.51</v>
      </c>
      <c r="E105">
        <v>-19.899999999999999</v>
      </c>
      <c r="F105">
        <f>_10sept_0_20[[#This Row],[H_mag]]-40</f>
        <v>-54.6</v>
      </c>
      <c r="G105">
        <f>_10sept_0_20[[#This Row],[V_mag]]-40</f>
        <v>-54.51</v>
      </c>
      <c r="H105">
        <f>10^(_10sept_0_20[[#This Row],[H_mag_adj]]/20)*COS(RADIANS(_10sept_0_20[[#This Row],[H_phase]]))</f>
        <v>1.7553890540445529E-3</v>
      </c>
      <c r="I105">
        <f>10^(_10sept_0_20[[#This Row],[H_mag_adj]]/20)*SIN(RADIANS(_10sept_0_20[[#This Row],[H_phase]]))</f>
        <v>-6.2127109498662681E-4</v>
      </c>
      <c r="J105">
        <f>10^(_10sept_0_20[[#This Row],[V_mag_adj]]/20)*COS(RADIANS(_10sept_0_20[[#This Row],[V_phase]]))</f>
        <v>1.769134909544428E-3</v>
      </c>
      <c r="K105">
        <f>10^(_10sept_0_20[[#This Row],[V_mag_adj]]/20)*SIN(RADIANS(_10sept_0_20[[#This Row],[V_phase]]))</f>
        <v>-6.4041789689668702E-4</v>
      </c>
    </row>
    <row r="106" spans="1:11" x14ac:dyDescent="0.3">
      <c r="A106">
        <v>-77</v>
      </c>
      <c r="B106">
        <v>-13.82</v>
      </c>
      <c r="C106">
        <v>-6.17</v>
      </c>
      <c r="D106">
        <v>-13.68</v>
      </c>
      <c r="E106">
        <v>-6.82</v>
      </c>
      <c r="F106">
        <f>_10sept_0_20[[#This Row],[H_mag]]-40</f>
        <v>-53.82</v>
      </c>
      <c r="G106">
        <f>_10sept_0_20[[#This Row],[V_mag]]-40</f>
        <v>-53.68</v>
      </c>
      <c r="H106">
        <f>10^(_10sept_0_20[[#This Row],[H_mag_adj]]/20)*COS(RADIANS(_10sept_0_20[[#This Row],[H_phase]]))</f>
        <v>2.0252422589264463E-3</v>
      </c>
      <c r="I106">
        <f>10^(_10sept_0_20[[#This Row],[H_mag_adj]]/20)*SIN(RADIANS(_10sept_0_20[[#This Row],[H_phase]]))</f>
        <v>-2.1893884763132842E-4</v>
      </c>
      <c r="J106">
        <f>10^(_10sept_0_20[[#This Row],[V_mag_adj]]/20)*COS(RADIANS(_10sept_0_20[[#This Row],[V_phase]]))</f>
        <v>2.0554932704627904E-3</v>
      </c>
      <c r="K106">
        <f>10^(_10sept_0_20[[#This Row],[V_mag_adj]]/20)*SIN(RADIANS(_10sept_0_20[[#This Row],[V_phase]]))</f>
        <v>-2.4583046812095215E-4</v>
      </c>
    </row>
    <row r="107" spans="1:11" x14ac:dyDescent="0.3">
      <c r="A107">
        <v>-76</v>
      </c>
      <c r="B107">
        <v>-13.04</v>
      </c>
      <c r="C107">
        <v>6.2</v>
      </c>
      <c r="D107">
        <v>-13.05</v>
      </c>
      <c r="E107">
        <v>5.61</v>
      </c>
      <c r="F107">
        <f>_10sept_0_20[[#This Row],[H_mag]]-40</f>
        <v>-53.04</v>
      </c>
      <c r="G107">
        <f>_10sept_0_20[[#This Row],[V_mag]]-40</f>
        <v>-53.05</v>
      </c>
      <c r="H107">
        <f>10^(_10sept_0_20[[#This Row],[H_mag_adj]]/20)*COS(RADIANS(_10sept_0_20[[#This Row],[H_phase]]))</f>
        <v>2.2154009517968611E-3</v>
      </c>
      <c r="I107">
        <f>10^(_10sept_0_20[[#This Row],[H_mag_adj]]/20)*SIN(RADIANS(_10sept_0_20[[#This Row],[H_phase]]))</f>
        <v>2.4066956035384744E-4</v>
      </c>
      <c r="J107">
        <f>10^(_10sept_0_20[[#This Row],[V_mag_adj]]/20)*COS(RADIANS(_10sept_0_20[[#This Row],[V_phase]]))</f>
        <v>2.2152099090996824E-3</v>
      </c>
      <c r="K107">
        <f>10^(_10sept_0_20[[#This Row],[V_mag_adj]]/20)*SIN(RADIANS(_10sept_0_20[[#This Row],[V_phase]]))</f>
        <v>2.1759358141837176E-4</v>
      </c>
    </row>
    <row r="108" spans="1:11" x14ac:dyDescent="0.3">
      <c r="A108">
        <v>-75</v>
      </c>
      <c r="B108">
        <v>-12.51</v>
      </c>
      <c r="C108">
        <v>16.91</v>
      </c>
      <c r="D108">
        <v>-12.55</v>
      </c>
      <c r="E108">
        <v>16.52</v>
      </c>
      <c r="F108">
        <f>_10sept_0_20[[#This Row],[H_mag]]-40</f>
        <v>-52.51</v>
      </c>
      <c r="G108">
        <f>_10sept_0_20[[#This Row],[V_mag]]-40</f>
        <v>-52.55</v>
      </c>
      <c r="H108">
        <f>10^(_10sept_0_20[[#This Row],[H_mag_adj]]/20)*COS(RADIANS(_10sept_0_20[[#This Row],[H_phase]]))</f>
        <v>2.2662316251901948E-3</v>
      </c>
      <c r="I108">
        <f>10^(_10sept_0_20[[#This Row],[H_mag_adj]]/20)*SIN(RADIANS(_10sept_0_20[[#This Row],[H_phase]]))</f>
        <v>6.8896587819173736E-4</v>
      </c>
      <c r="J108">
        <f>10^(_10sept_0_20[[#This Row],[V_mag_adj]]/20)*COS(RADIANS(_10sept_0_20[[#This Row],[V_phase]]))</f>
        <v>2.260435037210292E-3</v>
      </c>
      <c r="K108">
        <f>10^(_10sept_0_20[[#This Row],[V_mag_adj]]/20)*SIN(RADIANS(_10sept_0_20[[#This Row],[V_phase]]))</f>
        <v>6.7042972432323827E-4</v>
      </c>
    </row>
    <row r="109" spans="1:11" x14ac:dyDescent="0.3">
      <c r="A109">
        <v>-74</v>
      </c>
      <c r="B109">
        <v>-12.05</v>
      </c>
      <c r="C109">
        <v>27.06</v>
      </c>
      <c r="D109">
        <v>-12.12</v>
      </c>
      <c r="E109">
        <v>26.92</v>
      </c>
      <c r="F109">
        <f>_10sept_0_20[[#This Row],[H_mag]]-40</f>
        <v>-52.05</v>
      </c>
      <c r="G109">
        <f>_10sept_0_20[[#This Row],[V_mag]]-40</f>
        <v>-52.12</v>
      </c>
      <c r="H109">
        <f>10^(_10sept_0_20[[#This Row],[H_mag_adj]]/20)*COS(RADIANS(_10sept_0_20[[#This Row],[H_phase]]))</f>
        <v>2.2240720679957255E-3</v>
      </c>
      <c r="I109">
        <f>10^(_10sept_0_20[[#This Row],[H_mag_adj]]/20)*SIN(RADIANS(_10sept_0_20[[#This Row],[H_phase]]))</f>
        <v>1.1361565874409209E-3</v>
      </c>
      <c r="J109">
        <f>10^(_10sept_0_20[[#This Row],[V_mag_adj]]/20)*COS(RADIANS(_10sept_0_20[[#This Row],[V_phase]]))</f>
        <v>2.2089674781498436E-3</v>
      </c>
      <c r="K109">
        <f>10^(_10sept_0_20[[#This Row],[V_mag_adj]]/20)*SIN(RADIANS(_10sept_0_20[[#This Row],[V_phase]]))</f>
        <v>1.1216428719179091E-3</v>
      </c>
    </row>
    <row r="110" spans="1:11" x14ac:dyDescent="0.3">
      <c r="A110">
        <v>-73</v>
      </c>
      <c r="B110">
        <v>-11.7</v>
      </c>
      <c r="C110">
        <v>37.79</v>
      </c>
      <c r="D110">
        <v>-11.77</v>
      </c>
      <c r="E110">
        <v>37.520000000000003</v>
      </c>
      <c r="F110">
        <f>_10sept_0_20[[#This Row],[H_mag]]-40</f>
        <v>-51.7</v>
      </c>
      <c r="G110">
        <f>_10sept_0_20[[#This Row],[V_mag]]-40</f>
        <v>-51.769999999999996</v>
      </c>
      <c r="H110">
        <f>10^(_10sept_0_20[[#This Row],[H_mag_adj]]/20)*COS(RADIANS(_10sept_0_20[[#This Row],[H_phase]]))</f>
        <v>2.0548072259852779E-3</v>
      </c>
      <c r="I110">
        <f>10^(_10sept_0_20[[#This Row],[H_mag_adj]]/20)*SIN(RADIANS(_10sept_0_20[[#This Row],[H_phase]]))</f>
        <v>1.5932975296404947E-3</v>
      </c>
      <c r="J110">
        <f>10^(_10sept_0_20[[#This Row],[V_mag_adj]]/20)*COS(RADIANS(_10sept_0_20[[#This Row],[V_phase]]))</f>
        <v>2.0457392975517072E-3</v>
      </c>
      <c r="K110">
        <f>10^(_10sept_0_20[[#This Row],[V_mag_adj]]/20)*SIN(RADIANS(_10sept_0_20[[#This Row],[V_phase]]))</f>
        <v>1.5708858292282288E-3</v>
      </c>
    </row>
    <row r="111" spans="1:11" x14ac:dyDescent="0.3">
      <c r="A111">
        <v>-72</v>
      </c>
      <c r="B111">
        <v>-11.41</v>
      </c>
      <c r="C111">
        <v>48.13</v>
      </c>
      <c r="D111">
        <v>-11.49</v>
      </c>
      <c r="E111">
        <v>47.96</v>
      </c>
      <c r="F111">
        <f>_10sept_0_20[[#This Row],[H_mag]]-40</f>
        <v>-51.41</v>
      </c>
      <c r="G111">
        <f>_10sept_0_20[[#This Row],[V_mag]]-40</f>
        <v>-51.49</v>
      </c>
      <c r="H111">
        <f>10^(_10sept_0_20[[#This Row],[H_mag_adj]]/20)*COS(RADIANS(_10sept_0_20[[#This Row],[H_phase]]))</f>
        <v>1.7943783292459761E-3</v>
      </c>
      <c r="I111">
        <f>10^(_10sept_0_20[[#This Row],[H_mag_adj]]/20)*SIN(RADIANS(_10sept_0_20[[#This Row],[H_phase]]))</f>
        <v>2.0019751365973832E-3</v>
      </c>
      <c r="J111">
        <f>10^(_10sept_0_20[[#This Row],[V_mag_adj]]/20)*COS(RADIANS(_10sept_0_20[[#This Row],[V_phase]]))</f>
        <v>1.7838050570118289E-3</v>
      </c>
      <c r="K111">
        <f>10^(_10sept_0_20[[#This Row],[V_mag_adj]]/20)*SIN(RADIANS(_10sept_0_20[[#This Row],[V_phase]]))</f>
        <v>1.9783369779218353E-3</v>
      </c>
    </row>
    <row r="112" spans="1:11" x14ac:dyDescent="0.3">
      <c r="A112">
        <v>-71</v>
      </c>
      <c r="B112">
        <v>-11.16</v>
      </c>
      <c r="C112">
        <v>59.5</v>
      </c>
      <c r="D112">
        <v>-11.22</v>
      </c>
      <c r="E112">
        <v>59.56</v>
      </c>
      <c r="F112">
        <f>_10sept_0_20[[#This Row],[H_mag]]-40</f>
        <v>-51.16</v>
      </c>
      <c r="G112">
        <f>_10sept_0_20[[#This Row],[V_mag]]-40</f>
        <v>-51.22</v>
      </c>
      <c r="H112">
        <f>10^(_10sept_0_20[[#This Row],[H_mag_adj]]/20)*COS(RADIANS(_10sept_0_20[[#This Row],[H_phase]]))</f>
        <v>1.4043290331199559E-3</v>
      </c>
      <c r="I112">
        <f>10^(_10sept_0_20[[#This Row],[H_mag_adj]]/20)*SIN(RADIANS(_10sept_0_20[[#This Row],[H_phase]]))</f>
        <v>2.3840776069266145E-3</v>
      </c>
      <c r="J112">
        <f>10^(_10sept_0_20[[#This Row],[V_mag_adj]]/20)*COS(RADIANS(_10sept_0_20[[#This Row],[V_phase]]))</f>
        <v>1.3921815220425391E-3</v>
      </c>
      <c r="K112">
        <f>10^(_10sept_0_20[[#This Row],[V_mag_adj]]/20)*SIN(RADIANS(_10sept_0_20[[#This Row],[V_phase]]))</f>
        <v>2.369124919952018E-3</v>
      </c>
    </row>
    <row r="113" spans="1:11" x14ac:dyDescent="0.3">
      <c r="A113">
        <v>-70</v>
      </c>
      <c r="B113">
        <v>-10.84</v>
      </c>
      <c r="C113">
        <v>71.930000000000007</v>
      </c>
      <c r="D113">
        <v>-10.94</v>
      </c>
      <c r="E113">
        <v>71.78</v>
      </c>
      <c r="F113">
        <f>_10sept_0_20[[#This Row],[H_mag]]-40</f>
        <v>-50.84</v>
      </c>
      <c r="G113">
        <f>_10sept_0_20[[#This Row],[V_mag]]-40</f>
        <v>-50.94</v>
      </c>
      <c r="H113">
        <f>10^(_10sept_0_20[[#This Row],[H_mag_adj]]/20)*COS(RADIANS(_10sept_0_20[[#This Row],[H_phase]]))</f>
        <v>8.9045498373117285E-4</v>
      </c>
      <c r="I113">
        <f>10^(_10sept_0_20[[#This Row],[H_mag_adj]]/20)*SIN(RADIANS(_10sept_0_20[[#This Row],[H_phase]]))</f>
        <v>2.7291887204952173E-3</v>
      </c>
      <c r="J113">
        <f>10^(_10sept_0_20[[#This Row],[V_mag_adj]]/20)*COS(RADIANS(_10sept_0_20[[#This Row],[V_phase]]))</f>
        <v>8.8732221637380457E-4</v>
      </c>
      <c r="K113">
        <f>10^(_10sept_0_20[[#This Row],[V_mag_adj]]/20)*SIN(RADIANS(_10sept_0_20[[#This Row],[V_phase]]))</f>
        <v>2.6956341918591515E-3</v>
      </c>
    </row>
    <row r="114" spans="1:11" x14ac:dyDescent="0.3">
      <c r="A114">
        <v>-69</v>
      </c>
      <c r="B114">
        <v>-10.58</v>
      </c>
      <c r="C114">
        <v>84.28</v>
      </c>
      <c r="D114">
        <v>-10.64</v>
      </c>
      <c r="E114">
        <v>83.99</v>
      </c>
      <c r="F114">
        <f>_10sept_0_20[[#This Row],[H_mag]]-40</f>
        <v>-50.58</v>
      </c>
      <c r="G114">
        <f>_10sept_0_20[[#This Row],[V_mag]]-40</f>
        <v>-50.64</v>
      </c>
      <c r="H114">
        <f>10^(_10sept_0_20[[#This Row],[H_mag_adj]]/20)*COS(RADIANS(_10sept_0_20[[#This Row],[H_phase]]))</f>
        <v>2.9481647580665893E-4</v>
      </c>
      <c r="I114">
        <f>10^(_10sept_0_20[[#This Row],[H_mag_adj]]/20)*SIN(RADIANS(_10sept_0_20[[#This Row],[H_phase]]))</f>
        <v>2.9432840498102293E-3</v>
      </c>
      <c r="J114">
        <f>10^(_10sept_0_20[[#This Row],[V_mag_adj]]/20)*COS(RADIANS(_10sept_0_20[[#This Row],[V_phase]]))</f>
        <v>3.0757790693065255E-4</v>
      </c>
      <c r="K114">
        <f>10^(_10sept_0_20[[#This Row],[V_mag_adj]]/20)*SIN(RADIANS(_10sept_0_20[[#This Row],[V_phase]]))</f>
        <v>2.9215032618222173E-3</v>
      </c>
    </row>
    <row r="115" spans="1:11" x14ac:dyDescent="0.3">
      <c r="A115">
        <v>-68</v>
      </c>
      <c r="B115">
        <v>-10.25</v>
      </c>
      <c r="C115">
        <v>96.41</v>
      </c>
      <c r="D115">
        <v>-10.33</v>
      </c>
      <c r="E115">
        <v>96.2</v>
      </c>
      <c r="F115">
        <f>_10sept_0_20[[#This Row],[H_mag]]-40</f>
        <v>-50.25</v>
      </c>
      <c r="G115">
        <f>_10sept_0_20[[#This Row],[V_mag]]-40</f>
        <v>-50.33</v>
      </c>
      <c r="H115">
        <f>10^(_10sept_0_20[[#This Row],[H_mag_adj]]/20)*COS(RADIANS(_10sept_0_20[[#This Row],[H_phase]]))</f>
        <v>-3.4302760382386497E-4</v>
      </c>
      <c r="I115">
        <f>10^(_10sept_0_20[[#This Row],[H_mag_adj]]/20)*SIN(RADIANS(_10sept_0_20[[#This Row],[H_phase]]))</f>
        <v>3.053349116277743E-3</v>
      </c>
      <c r="J115">
        <f>10^(_10sept_0_20[[#This Row],[V_mag_adj]]/20)*COS(RADIANS(_10sept_0_20[[#This Row],[V_phase]]))</f>
        <v>-3.2879194144158868E-4</v>
      </c>
      <c r="K115">
        <f>10^(_10sept_0_20[[#This Row],[V_mag_adj]]/20)*SIN(RADIANS(_10sept_0_20[[#This Row],[V_phase]]))</f>
        <v>3.026581254986649E-3</v>
      </c>
    </row>
    <row r="116" spans="1:11" x14ac:dyDescent="0.3">
      <c r="A116">
        <v>-67</v>
      </c>
      <c r="B116">
        <v>-9.91</v>
      </c>
      <c r="C116">
        <v>108.25</v>
      </c>
      <c r="D116">
        <v>-9.9700000000000006</v>
      </c>
      <c r="E116">
        <v>108.04</v>
      </c>
      <c r="F116">
        <f>_10sept_0_20[[#This Row],[H_mag]]-40</f>
        <v>-49.91</v>
      </c>
      <c r="G116">
        <f>_10sept_0_20[[#This Row],[V_mag]]-40</f>
        <v>-49.97</v>
      </c>
      <c r="H116">
        <f>10^(_10sept_0_20[[#This Row],[H_mag_adj]]/20)*COS(RADIANS(_10sept_0_20[[#This Row],[H_phase]]))</f>
        <v>-1.0006254930148973E-3</v>
      </c>
      <c r="I116">
        <f>10^(_10sept_0_20[[#This Row],[H_mag_adj]]/20)*SIN(RADIANS(_10sept_0_20[[#This Row],[H_phase]]))</f>
        <v>3.034492290286051E-3</v>
      </c>
      <c r="J116">
        <f>10^(_10sept_0_20[[#This Row],[V_mag_adj]]/20)*COS(RADIANS(_10sept_0_20[[#This Row],[V_phase]]))</f>
        <v>-9.8268515370308852E-4</v>
      </c>
      <c r="K116">
        <f>10^(_10sept_0_20[[#This Row],[V_mag_adj]]/20)*SIN(RADIANS(_10sept_0_20[[#This Row],[V_phase]]))</f>
        <v>3.017224979548188E-3</v>
      </c>
    </row>
    <row r="117" spans="1:11" x14ac:dyDescent="0.3">
      <c r="A117">
        <v>-66</v>
      </c>
      <c r="B117">
        <v>-9.5500000000000007</v>
      </c>
      <c r="C117">
        <v>120.06</v>
      </c>
      <c r="D117">
        <v>-9.67</v>
      </c>
      <c r="E117">
        <v>120.07</v>
      </c>
      <c r="F117">
        <f>_10sept_0_20[[#This Row],[H_mag]]-40</f>
        <v>-49.55</v>
      </c>
      <c r="G117">
        <f>_10sept_0_20[[#This Row],[V_mag]]-40</f>
        <v>-49.67</v>
      </c>
      <c r="H117">
        <f>10^(_10sept_0_20[[#This Row],[H_mag_adj]]/20)*COS(RADIANS(_10sept_0_20[[#This Row],[H_phase]]))</f>
        <v>-1.6682332616888315E-3</v>
      </c>
      <c r="I117">
        <f>10^(_10sept_0_20[[#This Row],[H_mag_adj]]/20)*SIN(RADIANS(_10sept_0_20[[#This Row],[H_phase]]))</f>
        <v>2.8824895380935986E-3</v>
      </c>
      <c r="J117">
        <f>10^(_10sept_0_20[[#This Row],[V_mag_adj]]/20)*COS(RADIANS(_10sept_0_20[[#This Row],[V_phase]]))</f>
        <v>-1.6458404048753361E-3</v>
      </c>
      <c r="K117">
        <f>10^(_10sept_0_20[[#This Row],[V_mag_adj]]/20)*SIN(RADIANS(_10sept_0_20[[#This Row],[V_phase]]))</f>
        <v>2.8426530889255649E-3</v>
      </c>
    </row>
    <row r="118" spans="1:11" x14ac:dyDescent="0.3">
      <c r="A118">
        <v>-65</v>
      </c>
      <c r="B118">
        <v>-9.27</v>
      </c>
      <c r="C118">
        <v>132.08000000000001</v>
      </c>
      <c r="D118">
        <v>-9.34</v>
      </c>
      <c r="E118">
        <v>131.74</v>
      </c>
      <c r="F118">
        <f>_10sept_0_20[[#This Row],[H_mag]]-40</f>
        <v>-49.269999999999996</v>
      </c>
      <c r="G118">
        <f>_10sept_0_20[[#This Row],[V_mag]]-40</f>
        <v>-49.34</v>
      </c>
      <c r="H118">
        <f>10^(_10sept_0_20[[#This Row],[H_mag_adj]]/20)*COS(RADIANS(_10sept_0_20[[#This Row],[H_phase]]))</f>
        <v>-2.3050662628184742E-3</v>
      </c>
      <c r="I118">
        <f>10^(_10sept_0_20[[#This Row],[H_mag_adj]]/20)*SIN(RADIANS(_10sept_0_20[[#This Row],[H_phase]]))</f>
        <v>2.5528582180112777E-3</v>
      </c>
      <c r="J118">
        <f>10^(_10sept_0_20[[#This Row],[V_mag_adj]]/20)*COS(RADIANS(_10sept_0_20[[#This Row],[V_phase]]))</f>
        <v>-2.2714967369159189E-3</v>
      </c>
      <c r="K118">
        <f>10^(_10sept_0_20[[#This Row],[V_mag_adj]]/20)*SIN(RADIANS(_10sept_0_20[[#This Row],[V_phase]]))</f>
        <v>2.545891370087346E-3</v>
      </c>
    </row>
    <row r="119" spans="1:11" x14ac:dyDescent="0.3">
      <c r="A119">
        <v>-64</v>
      </c>
      <c r="B119">
        <v>-8.99</v>
      </c>
      <c r="C119">
        <v>143.41999999999999</v>
      </c>
      <c r="D119">
        <v>-9.0399999999999991</v>
      </c>
      <c r="E119">
        <v>143.36000000000001</v>
      </c>
      <c r="F119">
        <f>_10sept_0_20[[#This Row],[H_mag]]-40</f>
        <v>-48.99</v>
      </c>
      <c r="G119">
        <f>_10sept_0_20[[#This Row],[V_mag]]-40</f>
        <v>-49.04</v>
      </c>
      <c r="H119">
        <f>10^(_10sept_0_20[[#This Row],[H_mag_adj]]/20)*COS(RADIANS(_10sept_0_20[[#This Row],[H_phase]]))</f>
        <v>-2.8525243636289802E-3</v>
      </c>
      <c r="I119">
        <f>10^(_10sept_0_20[[#This Row],[H_mag_adj]]/20)*SIN(RADIANS(_10sept_0_20[[#This Row],[H_phase]]))</f>
        <v>2.1169270419194386E-3</v>
      </c>
      <c r="J119">
        <f>10^(_10sept_0_20[[#This Row],[V_mag_adj]]/20)*COS(RADIANS(_10sept_0_20[[#This Row],[V_phase]]))</f>
        <v>-2.8339454137314775E-3</v>
      </c>
      <c r="K119">
        <f>10^(_10sept_0_20[[#This Row],[V_mag_adj]]/20)*SIN(RADIANS(_10sept_0_20[[#This Row],[V_phase]]))</f>
        <v>2.1077448931072639E-3</v>
      </c>
    </row>
    <row r="120" spans="1:11" x14ac:dyDescent="0.3">
      <c r="A120">
        <v>-63</v>
      </c>
      <c r="B120">
        <v>-8.74</v>
      </c>
      <c r="C120">
        <v>155.22999999999999</v>
      </c>
      <c r="D120">
        <v>-8.74</v>
      </c>
      <c r="E120">
        <v>154.78</v>
      </c>
      <c r="F120">
        <f>_10sept_0_20[[#This Row],[H_mag]]-40</f>
        <v>-48.74</v>
      </c>
      <c r="G120">
        <f>_10sept_0_20[[#This Row],[V_mag]]-40</f>
        <v>-48.74</v>
      </c>
      <c r="H120">
        <f>10^(_10sept_0_20[[#This Row],[H_mag_adj]]/20)*COS(RADIANS(_10sept_0_20[[#This Row],[H_phase]]))</f>
        <v>-3.319589662071379E-3</v>
      </c>
      <c r="I120">
        <f>10^(_10sept_0_20[[#This Row],[H_mag_adj]]/20)*SIN(RADIANS(_10sept_0_20[[#This Row],[H_phase]]))</f>
        <v>1.531757043702824E-3</v>
      </c>
      <c r="J120">
        <f>10^(_10sept_0_20[[#This Row],[V_mag_adj]]/20)*COS(RADIANS(_10sept_0_20[[#This Row],[V_phase]]))</f>
        <v>-3.3074570101010422E-3</v>
      </c>
      <c r="K120">
        <f>10^(_10sept_0_20[[#This Row],[V_mag_adj]]/20)*SIN(RADIANS(_10sept_0_20[[#This Row],[V_phase]]))</f>
        <v>1.5577815289050841E-3</v>
      </c>
    </row>
    <row r="121" spans="1:11" x14ac:dyDescent="0.3">
      <c r="A121">
        <v>-62</v>
      </c>
      <c r="B121">
        <v>-8.43</v>
      </c>
      <c r="C121">
        <v>166.51</v>
      </c>
      <c r="D121">
        <v>-8.44</v>
      </c>
      <c r="E121">
        <v>166.43</v>
      </c>
      <c r="F121">
        <f>_10sept_0_20[[#This Row],[H_mag]]-40</f>
        <v>-48.43</v>
      </c>
      <c r="G121">
        <f>_10sept_0_20[[#This Row],[V_mag]]-40</f>
        <v>-48.44</v>
      </c>
      <c r="H121">
        <f>10^(_10sept_0_20[[#This Row],[H_mag_adj]]/20)*COS(RADIANS(_10sept_0_20[[#This Row],[H_phase]]))</f>
        <v>-3.6842552108000658E-3</v>
      </c>
      <c r="I121">
        <f>10^(_10sept_0_20[[#This Row],[H_mag_adj]]/20)*SIN(RADIANS(_10sept_0_20[[#This Row],[H_phase]]))</f>
        <v>8.8383136130662249E-4</v>
      </c>
      <c r="J121">
        <f>10^(_10sept_0_20[[#This Row],[V_mag_adj]]/20)*COS(RADIANS(_10sept_0_20[[#This Row],[V_phase]]))</f>
        <v>-3.6787797677688581E-3</v>
      </c>
      <c r="K121">
        <f>10^(_10sept_0_20[[#This Row],[V_mag_adj]]/20)*SIN(RADIANS(_10sept_0_20[[#This Row],[V_phase]]))</f>
        <v>8.8795180780825897E-4</v>
      </c>
    </row>
    <row r="122" spans="1:11" x14ac:dyDescent="0.3">
      <c r="A122">
        <v>-61</v>
      </c>
      <c r="B122">
        <v>-8.08</v>
      </c>
      <c r="C122">
        <v>177.58</v>
      </c>
      <c r="D122">
        <v>-8.14</v>
      </c>
      <c r="E122">
        <v>177.75</v>
      </c>
      <c r="F122">
        <f>_10sept_0_20[[#This Row],[H_mag]]-40</f>
        <v>-48.08</v>
      </c>
      <c r="G122">
        <f>_10sept_0_20[[#This Row],[V_mag]]-40</f>
        <v>-48.14</v>
      </c>
      <c r="H122">
        <f>10^(_10sept_0_20[[#This Row],[H_mag_adj]]/20)*COS(RADIANS(_10sept_0_20[[#This Row],[H_phase]]))</f>
        <v>-3.9410550606743915E-3</v>
      </c>
      <c r="I122">
        <f>10^(_10sept_0_20[[#This Row],[H_mag_adj]]/20)*SIN(RADIANS(_10sept_0_20[[#This Row],[H_phase]]))</f>
        <v>1.6655727178212039E-4</v>
      </c>
      <c r="J122">
        <f>10^(_10sept_0_20[[#This Row],[V_mag_adj]]/20)*COS(RADIANS(_10sept_0_20[[#This Row],[V_phase]]))</f>
        <v>-3.9143985831754154E-3</v>
      </c>
      <c r="K122">
        <f>10^(_10sept_0_20[[#This Row],[V_mag_adj]]/20)*SIN(RADIANS(_10sept_0_20[[#This Row],[V_phase]]))</f>
        <v>1.5379713920363211E-4</v>
      </c>
    </row>
    <row r="123" spans="1:11" x14ac:dyDescent="0.3">
      <c r="A123">
        <v>-60</v>
      </c>
      <c r="B123">
        <v>-7.67</v>
      </c>
      <c r="C123">
        <v>-171.59</v>
      </c>
      <c r="D123">
        <v>-7.76</v>
      </c>
      <c r="E123">
        <v>-171.41</v>
      </c>
      <c r="F123">
        <f>_10sept_0_20[[#This Row],[H_mag]]-40</f>
        <v>-47.67</v>
      </c>
      <c r="G123">
        <f>_10sept_0_20[[#This Row],[V_mag]]-40</f>
        <v>-47.76</v>
      </c>
      <c r="H123">
        <f>10^(_10sept_0_20[[#This Row],[H_mag_adj]]/20)*COS(RADIANS(_10sept_0_20[[#This Row],[H_phase]]))</f>
        <v>-4.0907662437476696E-3</v>
      </c>
      <c r="I123">
        <f>10^(_10sept_0_20[[#This Row],[H_mag_adj]]/20)*SIN(RADIANS(_10sept_0_20[[#This Row],[H_phase]]))</f>
        <v>-6.0480136401749808E-4</v>
      </c>
      <c r="J123">
        <f>10^(_10sept_0_20[[#This Row],[V_mag_adj]]/20)*COS(RADIANS(_10sept_0_20[[#This Row],[V_phase]]))</f>
        <v>-4.0466976388504059E-3</v>
      </c>
      <c r="K123">
        <f>10^(_10sept_0_20[[#This Row],[V_mag_adj]]/20)*SIN(RADIANS(_10sept_0_20[[#This Row],[V_phase]]))</f>
        <v>-6.1128306044491623E-4</v>
      </c>
    </row>
    <row r="124" spans="1:11" x14ac:dyDescent="0.3">
      <c r="A124">
        <v>-59</v>
      </c>
      <c r="B124">
        <v>-7.3</v>
      </c>
      <c r="C124">
        <v>-161.77000000000001</v>
      </c>
      <c r="D124">
        <v>-7.32</v>
      </c>
      <c r="E124">
        <v>-161.46</v>
      </c>
      <c r="F124">
        <f>_10sept_0_20[[#This Row],[H_mag]]-40</f>
        <v>-47.3</v>
      </c>
      <c r="G124">
        <f>_10sept_0_20[[#This Row],[V_mag]]-40</f>
        <v>-47.32</v>
      </c>
      <c r="H124">
        <f>10^(_10sept_0_20[[#This Row],[H_mag_adj]]/20)*COS(RADIANS(_10sept_0_20[[#This Row],[H_phase]]))</f>
        <v>-4.0986043665200596E-3</v>
      </c>
      <c r="I124">
        <f>10^(_10sept_0_20[[#This Row],[H_mag_adj]]/20)*SIN(RADIANS(_10sept_0_20[[#This Row],[H_phase]]))</f>
        <v>-1.3499309661502681E-3</v>
      </c>
      <c r="J124">
        <f>10^(_10sept_0_20[[#This Row],[V_mag_adj]]/20)*COS(RADIANS(_10sept_0_20[[#This Row],[V_phase]]))</f>
        <v>-4.0818309899382458E-3</v>
      </c>
      <c r="K124">
        <f>10^(_10sept_0_20[[#This Row],[V_mag_adj]]/20)*SIN(RADIANS(_10sept_0_20[[#This Row],[V_phase]]))</f>
        <v>-1.3689309711332673E-3</v>
      </c>
    </row>
    <row r="125" spans="1:11" x14ac:dyDescent="0.3">
      <c r="A125">
        <v>-58</v>
      </c>
      <c r="B125">
        <v>-6.83</v>
      </c>
      <c r="C125">
        <v>-152.35</v>
      </c>
      <c r="D125">
        <v>-6.88</v>
      </c>
      <c r="E125">
        <v>-152.11000000000001</v>
      </c>
      <c r="F125">
        <f>_10sept_0_20[[#This Row],[H_mag]]-40</f>
        <v>-46.83</v>
      </c>
      <c r="G125">
        <f>_10sept_0_20[[#This Row],[V_mag]]-40</f>
        <v>-46.88</v>
      </c>
      <c r="H125">
        <f>10^(_10sept_0_20[[#This Row],[H_mag_adj]]/20)*COS(RADIANS(_10sept_0_20[[#This Row],[H_phase]]))</f>
        <v>-4.0349221156249443E-3</v>
      </c>
      <c r="I125">
        <f>10^(_10sept_0_20[[#This Row],[H_mag_adj]]/20)*SIN(RADIANS(_10sept_0_20[[#This Row],[H_phase]]))</f>
        <v>-2.113891836256012E-3</v>
      </c>
      <c r="J125">
        <f>10^(_10sept_0_20[[#This Row],[V_mag_adj]]/20)*COS(RADIANS(_10sept_0_20[[#This Row],[V_phase]]))</f>
        <v>-4.0029229673732916E-3</v>
      </c>
      <c r="K125">
        <f>10^(_10sept_0_20[[#This Row],[V_mag_adj]]/20)*SIN(RADIANS(_10sept_0_20[[#This Row],[V_phase]]))</f>
        <v>-2.1185441948496191E-3</v>
      </c>
    </row>
    <row r="126" spans="1:11" x14ac:dyDescent="0.3">
      <c r="A126">
        <v>-57</v>
      </c>
      <c r="B126">
        <v>-6.4</v>
      </c>
      <c r="C126">
        <v>-143.52000000000001</v>
      </c>
      <c r="D126">
        <v>-6.41</v>
      </c>
      <c r="E126">
        <v>-143.12</v>
      </c>
      <c r="F126">
        <f>_10sept_0_20[[#This Row],[H_mag]]-40</f>
        <v>-46.4</v>
      </c>
      <c r="G126">
        <f>_10sept_0_20[[#This Row],[V_mag]]-40</f>
        <v>-46.41</v>
      </c>
      <c r="H126">
        <f>10^(_10sept_0_20[[#This Row],[H_mag_adj]]/20)*COS(RADIANS(_10sept_0_20[[#This Row],[H_phase]]))</f>
        <v>-3.8484943904646875E-3</v>
      </c>
      <c r="I126">
        <f>10^(_10sept_0_20[[#This Row],[H_mag_adj]]/20)*SIN(RADIANS(_10sept_0_20[[#This Row],[H_phase]]))</f>
        <v>-2.8456576488115298E-3</v>
      </c>
      <c r="J126">
        <f>10^(_10sept_0_20[[#This Row],[V_mag_adj]]/20)*COS(RADIANS(_10sept_0_20[[#This Row],[V_phase]]))</f>
        <v>-3.8241291019082439E-3</v>
      </c>
      <c r="K126">
        <f>10^(_10sept_0_20[[#This Row],[V_mag_adj]]/20)*SIN(RADIANS(_10sept_0_20[[#This Row],[V_phase]]))</f>
        <v>-2.8691505094178543E-3</v>
      </c>
    </row>
    <row r="127" spans="1:11" x14ac:dyDescent="0.3">
      <c r="A127">
        <v>-56</v>
      </c>
      <c r="B127">
        <v>-5.99</v>
      </c>
      <c r="C127">
        <v>-134.97999999999999</v>
      </c>
      <c r="D127">
        <v>-6.01</v>
      </c>
      <c r="E127">
        <v>-134.96</v>
      </c>
      <c r="F127">
        <f>_10sept_0_20[[#This Row],[H_mag]]-40</f>
        <v>-45.99</v>
      </c>
      <c r="G127">
        <f>_10sept_0_20[[#This Row],[V_mag]]-40</f>
        <v>-46.01</v>
      </c>
      <c r="H127">
        <f>10^(_10sept_0_20[[#This Row],[H_mag_adj]]/20)*COS(RADIANS(_10sept_0_20[[#This Row],[H_phase]]))</f>
        <v>-3.5467726582246524E-3</v>
      </c>
      <c r="I127">
        <f>10^(_10sept_0_20[[#This Row],[H_mag_adj]]/20)*SIN(RADIANS(_10sept_0_20[[#This Row],[H_phase]]))</f>
        <v>-3.5492496373823222E-3</v>
      </c>
      <c r="J127">
        <f>10^(_10sept_0_20[[#This Row],[V_mag_adj]]/20)*COS(RADIANS(_10sept_0_20[[#This Row],[V_phase]]))</f>
        <v>-3.537379019513372E-3</v>
      </c>
      <c r="K127">
        <f>10^(_10sept_0_20[[#This Row],[V_mag_adj]]/20)*SIN(RADIANS(_10sept_0_20[[#This Row],[V_phase]]))</f>
        <v>-3.5423215837396419E-3</v>
      </c>
    </row>
    <row r="128" spans="1:11" x14ac:dyDescent="0.3">
      <c r="A128">
        <v>-55</v>
      </c>
      <c r="B128">
        <v>-5.62</v>
      </c>
      <c r="C128">
        <v>-126.65</v>
      </c>
      <c r="D128">
        <v>-5.63</v>
      </c>
      <c r="E128">
        <v>-126.83</v>
      </c>
      <c r="F128">
        <f>_10sept_0_20[[#This Row],[H_mag]]-40</f>
        <v>-45.62</v>
      </c>
      <c r="G128">
        <f>_10sept_0_20[[#This Row],[V_mag]]-40</f>
        <v>-45.63</v>
      </c>
      <c r="H128">
        <f>10^(_10sept_0_20[[#This Row],[H_mag_adj]]/20)*COS(RADIANS(_10sept_0_20[[#This Row],[H_phase]]))</f>
        <v>-3.1255031536347438E-3</v>
      </c>
      <c r="I128">
        <f>10^(_10sept_0_20[[#This Row],[H_mag_adj]]/20)*SIN(RADIANS(_10sept_0_20[[#This Row],[H_phase]]))</f>
        <v>-4.2008298889502933E-3</v>
      </c>
      <c r="J128">
        <f>10^(_10sept_0_20[[#This Row],[V_mag_adj]]/20)*COS(RADIANS(_10sept_0_20[[#This Row],[V_phase]]))</f>
        <v>-3.1350735391909791E-3</v>
      </c>
      <c r="K128">
        <f>10^(_10sept_0_20[[#This Row],[V_mag_adj]]/20)*SIN(RADIANS(_10sept_0_20[[#This Row],[V_phase]]))</f>
        <v>-4.1861678378836645E-3</v>
      </c>
    </row>
    <row r="129" spans="1:11" x14ac:dyDescent="0.3">
      <c r="A129">
        <v>-54</v>
      </c>
      <c r="B129">
        <v>-5.29</v>
      </c>
      <c r="C129">
        <v>-118.62</v>
      </c>
      <c r="D129">
        <v>-5.3</v>
      </c>
      <c r="E129">
        <v>-118.64</v>
      </c>
      <c r="F129">
        <f>_10sept_0_20[[#This Row],[H_mag]]-40</f>
        <v>-45.29</v>
      </c>
      <c r="G129">
        <f>_10sept_0_20[[#This Row],[V_mag]]-40</f>
        <v>-45.3</v>
      </c>
      <c r="H129">
        <f>10^(_10sept_0_20[[#This Row],[H_mag_adj]]/20)*COS(RADIANS(_10sept_0_20[[#This Row],[H_phase]]))</f>
        <v>-2.6051574394307382E-3</v>
      </c>
      <c r="I129">
        <f>10^(_10sept_0_20[[#This Row],[H_mag_adj]]/20)*SIN(RADIANS(_10sept_0_20[[#This Row],[H_phase]]))</f>
        <v>-4.7742307633056582E-3</v>
      </c>
      <c r="J129">
        <f>10^(_10sept_0_20[[#This Row],[V_mag_adj]]/20)*COS(RADIANS(_10sept_0_20[[#This Row],[V_phase]]))</f>
        <v>-2.6038243117666652E-3</v>
      </c>
      <c r="K129">
        <f>10^(_10sept_0_20[[#This Row],[V_mag_adj]]/20)*SIN(RADIANS(_10sept_0_20[[#This Row],[V_phase]]))</f>
        <v>-4.7678287742028572E-3</v>
      </c>
    </row>
    <row r="130" spans="1:11" x14ac:dyDescent="0.3">
      <c r="A130">
        <v>-53</v>
      </c>
      <c r="B130">
        <v>-5.03</v>
      </c>
      <c r="C130">
        <v>-110.34</v>
      </c>
      <c r="D130">
        <v>-5.04</v>
      </c>
      <c r="E130">
        <v>-109.78</v>
      </c>
      <c r="F130">
        <f>_10sept_0_20[[#This Row],[H_mag]]-40</f>
        <v>-45.03</v>
      </c>
      <c r="G130">
        <f>_10sept_0_20[[#This Row],[V_mag]]-40</f>
        <v>-45.04</v>
      </c>
      <c r="H130">
        <f>10^(_10sept_0_20[[#This Row],[H_mag_adj]]/20)*COS(RADIANS(_10sept_0_20[[#This Row],[H_phase]]))</f>
        <v>-1.9479046509100052E-3</v>
      </c>
      <c r="I130">
        <f>10^(_10sept_0_20[[#This Row],[H_mag_adj]]/20)*SIN(RADIANS(_10sept_0_20[[#This Row],[H_phase]]))</f>
        <v>-5.2545936483923564E-3</v>
      </c>
      <c r="J130">
        <f>10^(_10sept_0_20[[#This Row],[V_mag_adj]]/20)*COS(RADIANS(_10sept_0_20[[#This Row],[V_phase]]))</f>
        <v>-1.8942727340107788E-3</v>
      </c>
      <c r="K130">
        <f>10^(_10sept_0_20[[#This Row],[V_mag_adj]]/20)*SIN(RADIANS(_10sept_0_20[[#This Row],[V_phase]]))</f>
        <v>-5.2673131720393437E-3</v>
      </c>
    </row>
    <row r="131" spans="1:11" x14ac:dyDescent="0.3">
      <c r="A131">
        <v>-52</v>
      </c>
      <c r="B131">
        <v>-4.76</v>
      </c>
      <c r="C131">
        <v>-102.55</v>
      </c>
      <c r="D131">
        <v>-4.76</v>
      </c>
      <c r="E131">
        <v>-102.51</v>
      </c>
      <c r="F131">
        <f>_10sept_0_20[[#This Row],[H_mag]]-40</f>
        <v>-44.76</v>
      </c>
      <c r="G131">
        <f>_10sept_0_20[[#This Row],[V_mag]]-40</f>
        <v>-44.76</v>
      </c>
      <c r="H131">
        <f>10^(_10sept_0_20[[#This Row],[H_mag_adj]]/20)*COS(RADIANS(_10sept_0_20[[#This Row],[H_phase]]))</f>
        <v>-1.2561536330040642E-3</v>
      </c>
      <c r="I131">
        <f>10^(_10sept_0_20[[#This Row],[H_mag_adj]]/20)*SIN(RADIANS(_10sept_0_20[[#This Row],[H_phase]]))</f>
        <v>-5.642834576070975E-3</v>
      </c>
      <c r="J131">
        <f>10^(_10sept_0_20[[#This Row],[V_mag_adj]]/20)*COS(RADIANS(_10sept_0_20[[#This Row],[V_phase]]))</f>
        <v>-1.2522138855071488E-3</v>
      </c>
      <c r="K131">
        <f>10^(_10sept_0_20[[#This Row],[V_mag_adj]]/20)*SIN(RADIANS(_10sept_0_20[[#This Row],[V_phase]]))</f>
        <v>-5.6437101615474999E-3</v>
      </c>
    </row>
    <row r="132" spans="1:11" x14ac:dyDescent="0.3">
      <c r="A132">
        <v>-51</v>
      </c>
      <c r="B132">
        <v>-4.5</v>
      </c>
      <c r="C132">
        <v>-94.5</v>
      </c>
      <c r="D132">
        <v>-4.4800000000000004</v>
      </c>
      <c r="E132">
        <v>-94.53</v>
      </c>
      <c r="F132">
        <f>_10sept_0_20[[#This Row],[H_mag]]-40</f>
        <v>-44.5</v>
      </c>
      <c r="G132">
        <f>_10sept_0_20[[#This Row],[V_mag]]-40</f>
        <v>-44.480000000000004</v>
      </c>
      <c r="H132">
        <f>10^(_10sept_0_20[[#This Row],[H_mag_adj]]/20)*COS(RADIANS(_10sept_0_20[[#This Row],[H_phase]]))</f>
        <v>-4.6735113140595856E-4</v>
      </c>
      <c r="I132">
        <f>10^(_10sept_0_20[[#This Row],[H_mag_adj]]/20)*SIN(RADIANS(_10sept_0_20[[#This Row],[H_phase]]))</f>
        <v>-5.9382591593270034E-3</v>
      </c>
      <c r="J132">
        <f>10^(_10sept_0_20[[#This Row],[V_mag_adj]]/20)*COS(RADIANS(_10sept_0_20[[#This Row],[V_phase]]))</f>
        <v>-4.7154485549786364E-4</v>
      </c>
      <c r="K132">
        <f>10^(_10sept_0_20[[#This Row],[V_mag_adj]]/20)*SIN(RADIANS(_10sept_0_20[[#This Row],[V_phase]]))</f>
        <v>-5.9517021760062761E-3</v>
      </c>
    </row>
    <row r="133" spans="1:11" x14ac:dyDescent="0.3">
      <c r="A133">
        <v>-50</v>
      </c>
      <c r="B133">
        <v>-4.2300000000000004</v>
      </c>
      <c r="C133">
        <v>-86.34</v>
      </c>
      <c r="D133">
        <v>-4.1900000000000004</v>
      </c>
      <c r="E133">
        <v>-86.53</v>
      </c>
      <c r="F133">
        <f>_10sept_0_20[[#This Row],[H_mag]]-40</f>
        <v>-44.230000000000004</v>
      </c>
      <c r="G133">
        <f>_10sept_0_20[[#This Row],[V_mag]]-40</f>
        <v>-44.19</v>
      </c>
      <c r="H133">
        <f>10^(_10sept_0_20[[#This Row],[H_mag_adj]]/20)*COS(RADIANS(_10sept_0_20[[#This Row],[H_phase]]))</f>
        <v>3.9225009186013763E-4</v>
      </c>
      <c r="I133">
        <f>10^(_10sept_0_20[[#This Row],[H_mag_adj]]/20)*SIN(RADIANS(_10sept_0_20[[#This Row],[H_phase]]))</f>
        <v>-6.1321577734087451E-3</v>
      </c>
      <c r="J133">
        <f>10^(_10sept_0_20[[#This Row],[V_mag_adj]]/20)*COS(RADIANS(_10sept_0_20[[#This Row],[V_phase]]))</f>
        <v>3.7362963941826367E-4</v>
      </c>
      <c r="K133">
        <f>10^(_10sept_0_20[[#This Row],[V_mag_adj]]/20)*SIN(RADIANS(_10sept_0_20[[#This Row],[V_phase]]))</f>
        <v>-6.1617354074907735E-3</v>
      </c>
    </row>
    <row r="134" spans="1:11" x14ac:dyDescent="0.3">
      <c r="A134">
        <v>-49</v>
      </c>
      <c r="B134">
        <v>-3.93</v>
      </c>
      <c r="C134">
        <v>-78.900000000000006</v>
      </c>
      <c r="D134">
        <v>-3.92</v>
      </c>
      <c r="E134">
        <v>-78.400000000000006</v>
      </c>
      <c r="F134">
        <f>_10sept_0_20[[#This Row],[H_mag]]-40</f>
        <v>-43.93</v>
      </c>
      <c r="G134">
        <f>_10sept_0_20[[#This Row],[V_mag]]-40</f>
        <v>-43.92</v>
      </c>
      <c r="H134">
        <f>10^(_10sept_0_20[[#This Row],[H_mag_adj]]/20)*COS(RADIANS(_10sept_0_20[[#This Row],[H_phase]]))</f>
        <v>1.2245606202125375E-3</v>
      </c>
      <c r="I134">
        <f>10^(_10sept_0_20[[#This Row],[H_mag_adj]]/20)*SIN(RADIANS(_10sept_0_20[[#This Row],[H_phase]]))</f>
        <v>-6.2416376422513428E-3</v>
      </c>
      <c r="J134">
        <f>10^(_10sept_0_20[[#This Row],[V_mag_adj]]/20)*COS(RADIANS(_10sept_0_20[[#This Row],[V_phase]]))</f>
        <v>1.2804551953922519E-3</v>
      </c>
      <c r="K134">
        <f>10^(_10sept_0_20[[#This Row],[V_mag_adj]]/20)*SIN(RADIANS(_10sept_0_20[[#This Row],[V_phase]]))</f>
        <v>-6.2378913133711526E-3</v>
      </c>
    </row>
    <row r="135" spans="1:11" x14ac:dyDescent="0.3">
      <c r="A135">
        <v>-48</v>
      </c>
      <c r="B135">
        <v>-3.65</v>
      </c>
      <c r="C135">
        <v>-72.010000000000005</v>
      </c>
      <c r="D135">
        <v>-3.66</v>
      </c>
      <c r="E135">
        <v>-72.040000000000006</v>
      </c>
      <c r="F135">
        <f>_10sept_0_20[[#This Row],[H_mag]]-40</f>
        <v>-43.65</v>
      </c>
      <c r="G135">
        <f>_10sept_0_20[[#This Row],[V_mag]]-40</f>
        <v>-43.66</v>
      </c>
      <c r="H135">
        <f>10^(_10sept_0_20[[#This Row],[H_mag_adj]]/20)*COS(RADIANS(_10sept_0_20[[#This Row],[H_phase]]))</f>
        <v>2.0288456606355689E-3</v>
      </c>
      <c r="I135">
        <f>10^(_10sept_0_20[[#This Row],[H_mag_adj]]/20)*SIN(RADIANS(_10sept_0_20[[#This Row],[H_phase]]))</f>
        <v>-6.2478550693895506E-3</v>
      </c>
      <c r="J135">
        <f>10^(_10sept_0_20[[#This Row],[V_mag_adj]]/20)*COS(RADIANS(_10sept_0_20[[#This Row],[V_phase]]))</f>
        <v>2.0232433270551626E-3</v>
      </c>
      <c r="K135">
        <f>10^(_10sept_0_20[[#This Row],[V_mag_adj]]/20)*SIN(RADIANS(_10sept_0_20[[#This Row],[V_phase]]))</f>
        <v>-6.241726322797069E-3</v>
      </c>
    </row>
    <row r="136" spans="1:11" x14ac:dyDescent="0.3">
      <c r="A136">
        <v>-47</v>
      </c>
      <c r="B136">
        <v>-3.39</v>
      </c>
      <c r="C136">
        <v>-64.83</v>
      </c>
      <c r="D136">
        <v>-3.42</v>
      </c>
      <c r="E136">
        <v>-64.63</v>
      </c>
      <c r="F136">
        <f>_10sept_0_20[[#This Row],[H_mag]]-40</f>
        <v>-43.39</v>
      </c>
      <c r="G136">
        <f>_10sept_0_20[[#This Row],[V_mag]]-40</f>
        <v>-43.42</v>
      </c>
      <c r="H136">
        <f>10^(_10sept_0_20[[#This Row],[H_mag_adj]]/20)*COS(RADIANS(_10sept_0_20[[#This Row],[H_phase]]))</f>
        <v>2.8787302085436211E-3</v>
      </c>
      <c r="I136">
        <f>10^(_10sept_0_20[[#This Row],[H_mag_adj]]/20)*SIN(RADIANS(_10sept_0_20[[#This Row],[H_phase]]))</f>
        <v>-6.1259367494181363E-3</v>
      </c>
      <c r="J136">
        <f>10^(_10sept_0_20[[#This Row],[V_mag_adj]]/20)*COS(RADIANS(_10sept_0_20[[#This Row],[V_phase]]))</f>
        <v>2.8900968808874771E-3</v>
      </c>
      <c r="K136">
        <f>10^(_10sept_0_20[[#This Row],[V_mag_adj]]/20)*SIN(RADIANS(_10sept_0_20[[#This Row],[V_phase]]))</f>
        <v>-6.0947638210261451E-3</v>
      </c>
    </row>
    <row r="137" spans="1:11" x14ac:dyDescent="0.3">
      <c r="A137">
        <v>-46</v>
      </c>
      <c r="B137">
        <v>-3.22</v>
      </c>
      <c r="C137">
        <v>-58.64</v>
      </c>
      <c r="D137">
        <v>-3.24</v>
      </c>
      <c r="E137">
        <v>-58.2</v>
      </c>
      <c r="F137">
        <f>_10sept_0_20[[#This Row],[H_mag]]-40</f>
        <v>-43.22</v>
      </c>
      <c r="G137">
        <f>_10sept_0_20[[#This Row],[V_mag]]-40</f>
        <v>-43.24</v>
      </c>
      <c r="H137">
        <f>10^(_10sept_0_20[[#This Row],[H_mag_adj]]/20)*COS(RADIANS(_10sept_0_20[[#This Row],[H_phase]]))</f>
        <v>3.5921019087923663E-3</v>
      </c>
      <c r="I137">
        <f>10^(_10sept_0_20[[#This Row],[H_mag_adj]]/20)*SIN(RADIANS(_10sept_0_20[[#This Row],[H_phase]]))</f>
        <v>-5.8940565451471322E-3</v>
      </c>
      <c r="J137">
        <f>10^(_10sept_0_20[[#This Row],[V_mag_adj]]/20)*COS(RADIANS(_10sept_0_20[[#This Row],[V_phase]]))</f>
        <v>3.6288931864071157E-3</v>
      </c>
      <c r="K137">
        <f>10^(_10sept_0_20[[#This Row],[V_mag_adj]]/20)*SIN(RADIANS(_10sept_0_20[[#This Row],[V_phase]]))</f>
        <v>-5.8528055467162452E-3</v>
      </c>
    </row>
    <row r="138" spans="1:11" x14ac:dyDescent="0.3">
      <c r="A138">
        <v>-45</v>
      </c>
      <c r="B138">
        <v>-3.1</v>
      </c>
      <c r="C138">
        <v>-52.39</v>
      </c>
      <c r="D138">
        <v>-3.12</v>
      </c>
      <c r="E138">
        <v>-52.27</v>
      </c>
      <c r="F138">
        <f>_10sept_0_20[[#This Row],[H_mag]]-40</f>
        <v>-43.1</v>
      </c>
      <c r="G138">
        <f>_10sept_0_20[[#This Row],[V_mag]]-40</f>
        <v>-43.12</v>
      </c>
      <c r="H138">
        <f>10^(_10sept_0_20[[#This Row],[H_mag_adj]]/20)*COS(RADIANS(_10sept_0_20[[#This Row],[H_phase]]))</f>
        <v>4.271019774430943E-3</v>
      </c>
      <c r="I138">
        <f>10^(_10sept_0_20[[#This Row],[H_mag_adj]]/20)*SIN(RADIANS(_10sept_0_20[[#This Row],[H_phase]]))</f>
        <v>-5.5440303050456356E-3</v>
      </c>
      <c r="J138">
        <f>10^(_10sept_0_20[[#This Row],[V_mag_adj]]/20)*COS(RADIANS(_10sept_0_20[[#This Row],[V_phase]]))</f>
        <v>4.272772031683714E-3</v>
      </c>
      <c r="K138">
        <f>10^(_10sept_0_20[[#This Row],[V_mag_adj]]/20)*SIN(RADIANS(_10sept_0_20[[#This Row],[V_phase]]))</f>
        <v>-5.5223426347520395E-3</v>
      </c>
    </row>
    <row r="139" spans="1:11" x14ac:dyDescent="0.3">
      <c r="A139">
        <v>-44</v>
      </c>
      <c r="B139">
        <v>-3.02</v>
      </c>
      <c r="C139">
        <v>-45.96</v>
      </c>
      <c r="D139">
        <v>-3.04</v>
      </c>
      <c r="E139">
        <v>-45.8</v>
      </c>
      <c r="F139">
        <f>_10sept_0_20[[#This Row],[H_mag]]-40</f>
        <v>-43.02</v>
      </c>
      <c r="G139">
        <f>_10sept_0_20[[#This Row],[V_mag]]-40</f>
        <v>-43.04</v>
      </c>
      <c r="H139">
        <f>10^(_10sept_0_20[[#This Row],[H_mag_adj]]/20)*COS(RADIANS(_10sept_0_20[[#This Row],[H_phase]]))</f>
        <v>4.9100399005391352E-3</v>
      </c>
      <c r="I139">
        <f>10^(_10sept_0_20[[#This Row],[H_mag_adj]]/20)*SIN(RADIANS(_10sept_0_20[[#This Row],[H_phase]]))</f>
        <v>-5.077396667694461E-3</v>
      </c>
      <c r="J139">
        <f>10^(_10sept_0_20[[#This Row],[V_mag_adj]]/20)*COS(RADIANS(_10sept_0_20[[#This Row],[V_phase]]))</f>
        <v>4.912874159073796E-3</v>
      </c>
      <c r="K139">
        <f>10^(_10sept_0_20[[#This Row],[V_mag_adj]]/20)*SIN(RADIANS(_10sept_0_20[[#This Row],[V_phase]]))</f>
        <v>-5.0520193628032072E-3</v>
      </c>
    </row>
    <row r="140" spans="1:11" x14ac:dyDescent="0.3">
      <c r="A140">
        <v>-43</v>
      </c>
      <c r="B140">
        <v>-2.96</v>
      </c>
      <c r="C140">
        <v>-39.590000000000003</v>
      </c>
      <c r="D140">
        <v>-2.97</v>
      </c>
      <c r="E140">
        <v>-39.29</v>
      </c>
      <c r="F140">
        <f>_10sept_0_20[[#This Row],[H_mag]]-40</f>
        <v>-42.96</v>
      </c>
      <c r="G140">
        <f>_10sept_0_20[[#This Row],[V_mag]]-40</f>
        <v>-42.97</v>
      </c>
      <c r="H140">
        <f>10^(_10sept_0_20[[#This Row],[H_mag_adj]]/20)*COS(RADIANS(_10sept_0_20[[#This Row],[H_phase]]))</f>
        <v>5.4807854591546207E-3</v>
      </c>
      <c r="I140">
        <f>10^(_10sept_0_20[[#This Row],[H_mag_adj]]/20)*SIN(RADIANS(_10sept_0_20[[#This Row],[H_phase]]))</f>
        <v>-4.5324890458809221E-3</v>
      </c>
      <c r="J140">
        <f>10^(_10sept_0_20[[#This Row],[V_mag_adj]]/20)*COS(RADIANS(_10sept_0_20[[#This Row],[V_phase]]))</f>
        <v>5.4981087018456404E-3</v>
      </c>
      <c r="K140">
        <f>10^(_10sept_0_20[[#This Row],[V_mag_adj]]/20)*SIN(RADIANS(_10sept_0_20[[#This Row],[V_phase]]))</f>
        <v>-4.4985475943955617E-3</v>
      </c>
    </row>
    <row r="141" spans="1:11" x14ac:dyDescent="0.3">
      <c r="A141">
        <v>-42</v>
      </c>
      <c r="B141">
        <v>-2.86</v>
      </c>
      <c r="C141">
        <v>-33.03</v>
      </c>
      <c r="D141">
        <v>-2.88</v>
      </c>
      <c r="E141">
        <v>-32.61</v>
      </c>
      <c r="F141">
        <f>_10sept_0_20[[#This Row],[H_mag]]-40</f>
        <v>-42.86</v>
      </c>
      <c r="G141">
        <f>_10sept_0_20[[#This Row],[V_mag]]-40</f>
        <v>-42.88</v>
      </c>
      <c r="H141">
        <f>10^(_10sept_0_20[[#This Row],[H_mag_adj]]/20)*COS(RADIANS(_10sept_0_20[[#This Row],[H_phase]]))</f>
        <v>6.0317543334664995E-3</v>
      </c>
      <c r="I141">
        <f>10^(_10sept_0_20[[#This Row],[H_mag_adj]]/20)*SIN(RADIANS(_10sept_0_20[[#This Row],[H_phase]]))</f>
        <v>-3.9215587278230105E-3</v>
      </c>
      <c r="J141">
        <f>10^(_10sept_0_20[[#This Row],[V_mag_adj]]/20)*COS(RADIANS(_10sept_0_20[[#This Row],[V_phase]]))</f>
        <v>6.0464001550605993E-3</v>
      </c>
      <c r="K141">
        <f>10^(_10sept_0_20[[#This Row],[V_mag_adj]]/20)*SIN(RADIANS(_10sept_0_20[[#This Row],[V_phase]]))</f>
        <v>-3.868321292635694E-3</v>
      </c>
    </row>
    <row r="142" spans="1:11" x14ac:dyDescent="0.3">
      <c r="A142">
        <v>-41</v>
      </c>
      <c r="B142">
        <v>-2.73</v>
      </c>
      <c r="C142">
        <v>-26.6</v>
      </c>
      <c r="D142">
        <v>-2.74</v>
      </c>
      <c r="E142">
        <v>-26.31</v>
      </c>
      <c r="F142">
        <f>_10sept_0_20[[#This Row],[H_mag]]-40</f>
        <v>-42.73</v>
      </c>
      <c r="G142">
        <f>_10sept_0_20[[#This Row],[V_mag]]-40</f>
        <v>-42.74</v>
      </c>
      <c r="H142">
        <f>10^(_10sept_0_20[[#This Row],[H_mag_adj]]/20)*COS(RADIANS(_10sept_0_20[[#This Row],[H_phase]]))</f>
        <v>6.5299888353524353E-3</v>
      </c>
      <c r="I142">
        <f>10^(_10sept_0_20[[#This Row],[H_mag_adj]]/20)*SIN(RADIANS(_10sept_0_20[[#This Row],[H_phase]]))</f>
        <v>-3.2699748254282654E-3</v>
      </c>
      <c r="J142">
        <f>10^(_10sept_0_20[[#This Row],[V_mag_adj]]/20)*COS(RADIANS(_10sept_0_20[[#This Row],[V_phase]]))</f>
        <v>6.5389234020256188E-3</v>
      </c>
      <c r="K142">
        <f>10^(_10sept_0_20[[#This Row],[V_mag_adj]]/20)*SIN(RADIANS(_10sept_0_20[[#This Row],[V_phase]]))</f>
        <v>-3.2331573839083473E-3</v>
      </c>
    </row>
    <row r="143" spans="1:11" x14ac:dyDescent="0.3">
      <c r="A143">
        <v>-40</v>
      </c>
      <c r="B143">
        <v>-2.5499999999999998</v>
      </c>
      <c r="C143">
        <v>-19.98</v>
      </c>
      <c r="D143">
        <v>-2.57</v>
      </c>
      <c r="E143">
        <v>-19.920000000000002</v>
      </c>
      <c r="F143">
        <f>_10sept_0_20[[#This Row],[H_mag]]-40</f>
        <v>-42.55</v>
      </c>
      <c r="G143">
        <f>_10sept_0_20[[#This Row],[V_mag]]-40</f>
        <v>-42.57</v>
      </c>
      <c r="H143">
        <f>10^(_10sept_0_20[[#This Row],[H_mag_adj]]/20)*COS(RADIANS(_10sept_0_20[[#This Row],[H_phase]]))</f>
        <v>7.0071427234062872E-3</v>
      </c>
      <c r="I143">
        <f>10^(_10sept_0_20[[#This Row],[H_mag_adj]]/20)*SIN(RADIANS(_10sept_0_20[[#This Row],[H_phase]]))</f>
        <v>-2.5476217499571393E-3</v>
      </c>
      <c r="J143">
        <f>10^(_10sept_0_20[[#This Row],[V_mag_adj]]/20)*COS(RADIANS(_10sept_0_20[[#This Row],[V_phase]]))</f>
        <v>6.9936846359534149E-3</v>
      </c>
      <c r="K143">
        <f>10^(_10sept_0_20[[#This Row],[V_mag_adj]]/20)*SIN(RADIANS(_10sept_0_20[[#This Row],[V_phase]]))</f>
        <v>-2.5344400041040277E-3</v>
      </c>
    </row>
    <row r="144" spans="1:11" x14ac:dyDescent="0.3">
      <c r="A144">
        <v>-39</v>
      </c>
      <c r="B144">
        <v>-2.36</v>
      </c>
      <c r="C144">
        <v>-14.37</v>
      </c>
      <c r="D144">
        <v>-2.37</v>
      </c>
      <c r="E144">
        <v>-14.38</v>
      </c>
      <c r="F144">
        <f>_10sept_0_20[[#This Row],[H_mag]]-40</f>
        <v>-42.36</v>
      </c>
      <c r="G144">
        <f>_10sept_0_20[[#This Row],[V_mag]]-40</f>
        <v>-42.37</v>
      </c>
      <c r="H144">
        <f>10^(_10sept_0_20[[#This Row],[H_mag_adj]]/20)*COS(RADIANS(_10sept_0_20[[#This Row],[H_phase]]))</f>
        <v>7.3823602851660021E-3</v>
      </c>
      <c r="I144">
        <f>10^(_10sept_0_20[[#This Row],[H_mag_adj]]/20)*SIN(RADIANS(_10sept_0_20[[#This Row],[H_phase]]))</f>
        <v>-1.8913482947714507E-3</v>
      </c>
      <c r="J144">
        <f>10^(_10sept_0_20[[#This Row],[V_mag_adj]]/20)*COS(RADIANS(_10sept_0_20[[#This Row],[V_phase]]))</f>
        <v>7.3735360844490736E-3</v>
      </c>
      <c r="K144">
        <f>10^(_10sept_0_20[[#This Row],[V_mag_adj]]/20)*SIN(RADIANS(_10sept_0_20[[#This Row],[V_phase]]))</f>
        <v>-1.890459006171633E-3</v>
      </c>
    </row>
    <row r="145" spans="1:11" x14ac:dyDescent="0.3">
      <c r="A145">
        <v>-38</v>
      </c>
      <c r="B145">
        <v>-2.16</v>
      </c>
      <c r="C145">
        <v>-8.99</v>
      </c>
      <c r="D145">
        <v>-2.1800000000000002</v>
      </c>
      <c r="E145">
        <v>-8.94</v>
      </c>
      <c r="F145">
        <f>_10sept_0_20[[#This Row],[H_mag]]-40</f>
        <v>-42.16</v>
      </c>
      <c r="G145">
        <f>_10sept_0_20[[#This Row],[V_mag]]-40</f>
        <v>-42.18</v>
      </c>
      <c r="H145">
        <f>10^(_10sept_0_20[[#This Row],[H_mag_adj]]/20)*COS(RADIANS(_10sept_0_20[[#This Row],[H_phase]]))</f>
        <v>7.7025038775151841E-3</v>
      </c>
      <c r="I145">
        <f>10^(_10sept_0_20[[#This Row],[H_mag_adj]]/20)*SIN(RADIANS(_10sept_0_20[[#This Row],[H_phase]]))</f>
        <v>-1.2185787396534393E-3</v>
      </c>
      <c r="J145">
        <f>10^(_10sept_0_20[[#This Row],[V_mag_adj]]/20)*COS(RADIANS(_10sept_0_20[[#This Row],[V_phase]]))</f>
        <v>7.6858466486889538E-3</v>
      </c>
      <c r="K145">
        <f>10^(_10sept_0_20[[#This Row],[V_mag_adj]]/20)*SIN(RADIANS(_10sept_0_20[[#This Row],[V_phase]]))</f>
        <v>-1.2090693810646567E-3</v>
      </c>
    </row>
    <row r="146" spans="1:11" x14ac:dyDescent="0.3">
      <c r="A146">
        <v>-37</v>
      </c>
      <c r="B146">
        <v>-2.0099999999999998</v>
      </c>
      <c r="C146">
        <v>-3.98</v>
      </c>
      <c r="D146">
        <v>-2.0299999999999998</v>
      </c>
      <c r="E146">
        <v>-3.61</v>
      </c>
      <c r="F146">
        <f>_10sept_0_20[[#This Row],[H_mag]]-40</f>
        <v>-42.01</v>
      </c>
      <c r="G146">
        <f>_10sept_0_20[[#This Row],[V_mag]]-40</f>
        <v>-42.03</v>
      </c>
      <c r="H146">
        <f>10^(_10sept_0_20[[#This Row],[H_mag_adj]]/20)*COS(RADIANS(_10sept_0_20[[#This Row],[H_phase]]))</f>
        <v>7.9150081062630325E-3</v>
      </c>
      <c r="I146">
        <f>10^(_10sept_0_20[[#This Row],[H_mag_adj]]/20)*SIN(RADIANS(_10sept_0_20[[#This Row],[H_phase]]))</f>
        <v>-5.5069498228171962E-4</v>
      </c>
      <c r="J146">
        <f>10^(_10sept_0_20[[#This Row],[V_mag_adj]]/20)*COS(RADIANS(_10sept_0_20[[#This Row],[V_phase]]))</f>
        <v>7.9001874658504688E-3</v>
      </c>
      <c r="K146">
        <f>10^(_10sept_0_20[[#This Row],[V_mag_adj]]/20)*SIN(RADIANS(_10sept_0_20[[#This Row],[V_phase]]))</f>
        <v>-4.9842198151027093E-4</v>
      </c>
    </row>
    <row r="147" spans="1:11" x14ac:dyDescent="0.3">
      <c r="A147">
        <v>-36</v>
      </c>
      <c r="B147">
        <v>-1.92</v>
      </c>
      <c r="C147">
        <v>0.49</v>
      </c>
      <c r="D147">
        <v>-1.92</v>
      </c>
      <c r="E147">
        <v>0.72</v>
      </c>
      <c r="F147">
        <f>_10sept_0_20[[#This Row],[H_mag]]-40</f>
        <v>-41.92</v>
      </c>
      <c r="G147">
        <f>_10sept_0_20[[#This Row],[V_mag]]-40</f>
        <v>-41.92</v>
      </c>
      <c r="H147">
        <f>10^(_10sept_0_20[[#This Row],[H_mag_adj]]/20)*COS(RADIANS(_10sept_0_20[[#This Row],[H_phase]]))</f>
        <v>8.0164874674372583E-3</v>
      </c>
      <c r="I147">
        <f>10^(_10sept_0_20[[#This Row],[H_mag_adj]]/20)*SIN(RADIANS(_10sept_0_20[[#This Row],[H_phase]]))</f>
        <v>6.8559580828011588E-5</v>
      </c>
      <c r="J147">
        <f>10^(_10sept_0_20[[#This Row],[V_mag_adj]]/20)*COS(RADIANS(_10sept_0_20[[#This Row],[V_phase]]))</f>
        <v>8.0161476625790103E-3</v>
      </c>
      <c r="K147">
        <f>10^(_10sept_0_20[[#This Row],[V_mag_adj]]/20)*SIN(RADIANS(_10sept_0_20[[#This Row],[V_phase]]))</f>
        <v>1.0073918518138451E-4</v>
      </c>
    </row>
    <row r="148" spans="1:11" x14ac:dyDescent="0.3">
      <c r="A148">
        <v>-35</v>
      </c>
      <c r="B148">
        <v>-1.86</v>
      </c>
      <c r="C148">
        <v>5.0999999999999996</v>
      </c>
      <c r="D148">
        <v>-1.88</v>
      </c>
      <c r="E148">
        <v>5.43</v>
      </c>
      <c r="F148">
        <f>_10sept_0_20[[#This Row],[H_mag]]-40</f>
        <v>-41.86</v>
      </c>
      <c r="G148">
        <f>_10sept_0_20[[#This Row],[V_mag]]-40</f>
        <v>-41.88</v>
      </c>
      <c r="H148">
        <f>10^(_10sept_0_20[[#This Row],[H_mag_adj]]/20)*COS(RADIANS(_10sept_0_20[[#This Row],[H_phase]]))</f>
        <v>8.0403923956594691E-3</v>
      </c>
      <c r="I148">
        <f>10^(_10sept_0_20[[#This Row],[H_mag_adj]]/20)*SIN(RADIANS(_10sept_0_20[[#This Row],[H_phase]]))</f>
        <v>7.1758590419931055E-4</v>
      </c>
      <c r="J148">
        <f>10^(_10sept_0_20[[#This Row],[V_mag_adj]]/20)*COS(RADIANS(_10sept_0_20[[#This Row],[V_phase]]))</f>
        <v>8.0176434824056515E-3</v>
      </c>
      <c r="K148">
        <f>10^(_10sept_0_20[[#This Row],[V_mag_adj]]/20)*SIN(RADIANS(_10sept_0_20[[#This Row],[V_phase]]))</f>
        <v>7.6212619943274529E-4</v>
      </c>
    </row>
    <row r="149" spans="1:11" x14ac:dyDescent="0.3">
      <c r="A149">
        <v>-34</v>
      </c>
      <c r="B149">
        <v>-1.83</v>
      </c>
      <c r="C149">
        <v>9.7200000000000006</v>
      </c>
      <c r="D149">
        <v>-1.86</v>
      </c>
      <c r="E149">
        <v>9.9</v>
      </c>
      <c r="F149">
        <f>_10sept_0_20[[#This Row],[H_mag]]-40</f>
        <v>-41.83</v>
      </c>
      <c r="G149">
        <f>_10sept_0_20[[#This Row],[V_mag]]-40</f>
        <v>-41.86</v>
      </c>
      <c r="H149">
        <f>10^(_10sept_0_20[[#This Row],[H_mag_adj]]/20)*COS(RADIANS(_10sept_0_20[[#This Row],[H_phase]]))</f>
        <v>7.9839966263690488E-3</v>
      </c>
      <c r="I149">
        <f>10^(_10sept_0_20[[#This Row],[H_mag_adj]]/20)*SIN(RADIANS(_10sept_0_20[[#This Row],[H_phase]]))</f>
        <v>1.3675980770745905E-3</v>
      </c>
      <c r="J149">
        <f>10^(_10sept_0_20[[#This Row],[V_mag_adj]]/20)*COS(RADIANS(_10sept_0_20[[#This Row],[V_phase]]))</f>
        <v>7.9521475669696081E-3</v>
      </c>
      <c r="K149">
        <f>10^(_10sept_0_20[[#This Row],[V_mag_adj]]/20)*SIN(RADIANS(_10sept_0_20[[#This Row],[V_phase]]))</f>
        <v>1.3878719246470459E-3</v>
      </c>
    </row>
    <row r="150" spans="1:11" x14ac:dyDescent="0.3">
      <c r="A150">
        <v>-33</v>
      </c>
      <c r="B150">
        <v>-1.79</v>
      </c>
      <c r="C150">
        <v>14.38</v>
      </c>
      <c r="D150">
        <v>-1.83</v>
      </c>
      <c r="E150">
        <v>14.99</v>
      </c>
      <c r="F150">
        <f>_10sept_0_20[[#This Row],[H_mag]]-40</f>
        <v>-41.79</v>
      </c>
      <c r="G150">
        <f>_10sept_0_20[[#This Row],[V_mag]]-40</f>
        <v>-41.83</v>
      </c>
      <c r="H150">
        <f>10^(_10sept_0_20[[#This Row],[H_mag_adj]]/20)*COS(RADIANS(_10sept_0_20[[#This Row],[H_phase]]))</f>
        <v>7.8827147282046137E-3</v>
      </c>
      <c r="I150">
        <f>10^(_10sept_0_20[[#This Row],[H_mag_adj]]/20)*SIN(RADIANS(_10sept_0_20[[#This Row],[H_phase]]))</f>
        <v>2.0210044245182008E-3</v>
      </c>
      <c r="J150">
        <f>10^(_10sept_0_20[[#This Row],[V_mag_adj]]/20)*COS(RADIANS(_10sept_0_20[[#This Row],[V_phase]]))</f>
        <v>7.8246348791027216E-3</v>
      </c>
      <c r="K150">
        <f>10^(_10sept_0_20[[#This Row],[V_mag_adj]]/20)*SIN(RADIANS(_10sept_0_20[[#This Row],[V_phase]]))</f>
        <v>2.0951409592243737E-3</v>
      </c>
    </row>
    <row r="151" spans="1:11" x14ac:dyDescent="0.3">
      <c r="A151">
        <v>-32</v>
      </c>
      <c r="B151">
        <v>-1.77</v>
      </c>
      <c r="C151">
        <v>18.440000000000001</v>
      </c>
      <c r="D151">
        <v>-1.79</v>
      </c>
      <c r="E151">
        <v>18.77</v>
      </c>
      <c r="F151">
        <f>_10sept_0_20[[#This Row],[H_mag]]-40</f>
        <v>-41.77</v>
      </c>
      <c r="G151">
        <f>_10sept_0_20[[#This Row],[V_mag]]-40</f>
        <v>-41.79</v>
      </c>
      <c r="H151">
        <f>10^(_10sept_0_20[[#This Row],[H_mag_adj]]/20)*COS(RADIANS(_10sept_0_20[[#This Row],[H_phase]]))</f>
        <v>7.7376394739460917E-3</v>
      </c>
      <c r="I151">
        <f>10^(_10sept_0_20[[#This Row],[H_mag_adj]]/20)*SIN(RADIANS(_10sept_0_20[[#This Row],[H_phase]]))</f>
        <v>2.5799711222037397E-3</v>
      </c>
      <c r="J151">
        <f>10^(_10sept_0_20[[#This Row],[V_mag_adj]]/20)*COS(RADIANS(_10sept_0_20[[#This Row],[V_phase]]))</f>
        <v>7.704890043887319E-3</v>
      </c>
      <c r="K151">
        <f>10^(_10sept_0_20[[#This Row],[V_mag_adj]]/20)*SIN(RADIANS(_10sept_0_20[[#This Row],[V_phase]]))</f>
        <v>2.6184575195679887E-3</v>
      </c>
    </row>
    <row r="152" spans="1:11" x14ac:dyDescent="0.3">
      <c r="A152">
        <v>-31</v>
      </c>
      <c r="B152">
        <v>-1.73</v>
      </c>
      <c r="C152">
        <v>22.43</v>
      </c>
      <c r="D152">
        <v>-1.73</v>
      </c>
      <c r="E152">
        <v>22.75</v>
      </c>
      <c r="F152">
        <f>_10sept_0_20[[#This Row],[H_mag]]-40</f>
        <v>-41.73</v>
      </c>
      <c r="G152">
        <f>_10sept_0_20[[#This Row],[V_mag]]-40</f>
        <v>-41.73</v>
      </c>
      <c r="H152">
        <f>10^(_10sept_0_20[[#This Row],[H_mag_adj]]/20)*COS(RADIANS(_10sept_0_20[[#This Row],[H_phase]]))</f>
        <v>7.5741646933317579E-3</v>
      </c>
      <c r="I152">
        <f>10^(_10sept_0_20[[#This Row],[H_mag_adj]]/20)*SIN(RADIANS(_10sept_0_20[[#This Row],[H_phase]]))</f>
        <v>3.1264859652462475E-3</v>
      </c>
      <c r="J152">
        <f>10^(_10sept_0_20[[#This Row],[V_mag_adj]]/20)*COS(RADIANS(_10sept_0_20[[#This Row],[V_phase]]))</f>
        <v>7.556585062910271E-3</v>
      </c>
      <c r="K152">
        <f>10^(_10sept_0_20[[#This Row],[V_mag_adj]]/20)*SIN(RADIANS(_10sept_0_20[[#This Row],[V_phase]]))</f>
        <v>3.168739099325866E-3</v>
      </c>
    </row>
    <row r="153" spans="1:11" x14ac:dyDescent="0.3">
      <c r="A153">
        <v>-30</v>
      </c>
      <c r="B153">
        <v>-1.64</v>
      </c>
      <c r="C153">
        <v>26.39</v>
      </c>
      <c r="D153">
        <v>-1.67</v>
      </c>
      <c r="E153">
        <v>27.13</v>
      </c>
      <c r="F153">
        <f>_10sept_0_20[[#This Row],[H_mag]]-40</f>
        <v>-41.64</v>
      </c>
      <c r="G153">
        <f>_10sept_0_20[[#This Row],[V_mag]]-40</f>
        <v>-41.67</v>
      </c>
      <c r="H153">
        <f>10^(_10sept_0_20[[#This Row],[H_mag_adj]]/20)*COS(RADIANS(_10sept_0_20[[#This Row],[H_phase]]))</f>
        <v>7.4166177273157618E-3</v>
      </c>
      <c r="I153">
        <f>10^(_10sept_0_20[[#This Row],[H_mag_adj]]/20)*SIN(RADIANS(_10sept_0_20[[#This Row],[H_phase]]))</f>
        <v>3.6800277352394672E-3</v>
      </c>
      <c r="J153">
        <f>10^(_10sept_0_20[[#This Row],[V_mag_adj]]/20)*COS(RADIANS(_10sept_0_20[[#This Row],[V_phase]]))</f>
        <v>7.3430654168178608E-3</v>
      </c>
      <c r="K153">
        <f>10^(_10sept_0_20[[#This Row],[V_mag_adj]]/20)*SIN(RADIANS(_10sept_0_20[[#This Row],[V_phase]]))</f>
        <v>3.7624893559593804E-3</v>
      </c>
    </row>
    <row r="154" spans="1:11" x14ac:dyDescent="0.3">
      <c r="A154">
        <v>-29</v>
      </c>
      <c r="B154">
        <v>-1.6</v>
      </c>
      <c r="C154">
        <v>29.56</v>
      </c>
      <c r="D154">
        <v>-1.6</v>
      </c>
      <c r="E154">
        <v>30.27</v>
      </c>
      <c r="F154">
        <f>_10sept_0_20[[#This Row],[H_mag]]-40</f>
        <v>-41.6</v>
      </c>
      <c r="G154">
        <f>_10sept_0_20[[#This Row],[V_mag]]-40</f>
        <v>-41.6</v>
      </c>
      <c r="H154">
        <f>10^(_10sept_0_20[[#This Row],[H_mag_adj]]/20)*COS(RADIANS(_10sept_0_20[[#This Row],[H_phase]]))</f>
        <v>7.2350102774086456E-3</v>
      </c>
      <c r="I154">
        <f>10^(_10sept_0_20[[#This Row],[H_mag_adj]]/20)*SIN(RADIANS(_10sept_0_20[[#This Row],[H_phase]]))</f>
        <v>4.1033795069046249E-3</v>
      </c>
      <c r="J154">
        <f>10^(_10sept_0_20[[#This Row],[V_mag_adj]]/20)*COS(RADIANS(_10sept_0_20[[#This Row],[V_phase]]))</f>
        <v>7.1836076774842612E-3</v>
      </c>
      <c r="K154">
        <f>10^(_10sept_0_20[[#This Row],[V_mag_adj]]/20)*SIN(RADIANS(_10sept_0_20[[#This Row],[V_phase]]))</f>
        <v>4.1927172368146593E-3</v>
      </c>
    </row>
    <row r="155" spans="1:11" x14ac:dyDescent="0.3">
      <c r="A155">
        <v>-28</v>
      </c>
      <c r="B155">
        <v>-1.52</v>
      </c>
      <c r="C155">
        <v>32.78</v>
      </c>
      <c r="D155">
        <v>-1.53</v>
      </c>
      <c r="E155">
        <v>33.200000000000003</v>
      </c>
      <c r="F155">
        <f>_10sept_0_20[[#This Row],[H_mag]]-40</f>
        <v>-41.52</v>
      </c>
      <c r="G155">
        <f>_10sept_0_20[[#This Row],[V_mag]]-40</f>
        <v>-41.53</v>
      </c>
      <c r="H155">
        <f>10^(_10sept_0_20[[#This Row],[H_mag_adj]]/20)*COS(RADIANS(_10sept_0_20[[#This Row],[H_phase]]))</f>
        <v>7.0578072167798173E-3</v>
      </c>
      <c r="I155">
        <f>10^(_10sept_0_20[[#This Row],[H_mag_adj]]/20)*SIN(RADIANS(_10sept_0_20[[#This Row],[H_phase]]))</f>
        <v>4.5449603064807243E-3</v>
      </c>
      <c r="J155">
        <f>10^(_10sept_0_20[[#This Row],[V_mag_adj]]/20)*COS(RADIANS(_10sept_0_20[[#This Row],[V_phase]]))</f>
        <v>7.0162192203738066E-3</v>
      </c>
      <c r="K155">
        <f>10^(_10sept_0_20[[#This Row],[V_mag_adj]]/20)*SIN(RADIANS(_10sept_0_20[[#This Row],[V_phase]]))</f>
        <v>4.5912852056957231E-3</v>
      </c>
    </row>
    <row r="156" spans="1:11" x14ac:dyDescent="0.3">
      <c r="A156">
        <v>-27</v>
      </c>
      <c r="B156">
        <v>-1.45</v>
      </c>
      <c r="C156">
        <v>35.67</v>
      </c>
      <c r="D156">
        <v>-1.47</v>
      </c>
      <c r="E156">
        <v>35.64</v>
      </c>
      <c r="F156">
        <f>_10sept_0_20[[#This Row],[H_mag]]-40</f>
        <v>-41.45</v>
      </c>
      <c r="G156">
        <f>_10sept_0_20[[#This Row],[V_mag]]-40</f>
        <v>-41.47</v>
      </c>
      <c r="H156">
        <f>10^(_10sept_0_20[[#This Row],[H_mag_adj]]/20)*COS(RADIANS(_10sept_0_20[[#This Row],[H_phase]]))</f>
        <v>6.8748624175134629E-3</v>
      </c>
      <c r="I156">
        <f>10^(_10sept_0_20[[#This Row],[H_mag_adj]]/20)*SIN(RADIANS(_10sept_0_20[[#This Row],[H_phase]]))</f>
        <v>4.9346334981993402E-3</v>
      </c>
      <c r="J156">
        <f>10^(_10sept_0_20[[#This Row],[V_mag_adj]]/20)*COS(RADIANS(_10sept_0_20[[#This Row],[V_phase]]))</f>
        <v>6.8616275579389003E-3</v>
      </c>
      <c r="K156">
        <f>10^(_10sept_0_20[[#This Row],[V_mag_adj]]/20)*SIN(RADIANS(_10sept_0_20[[#This Row],[V_phase]]))</f>
        <v>4.9196920908513497E-3</v>
      </c>
    </row>
    <row r="157" spans="1:11" x14ac:dyDescent="0.3">
      <c r="A157">
        <v>-26</v>
      </c>
      <c r="B157">
        <v>-1.39</v>
      </c>
      <c r="C157">
        <v>38.11</v>
      </c>
      <c r="D157">
        <v>-1.39</v>
      </c>
      <c r="E157">
        <v>38.14</v>
      </c>
      <c r="F157">
        <f>_10sept_0_20[[#This Row],[H_mag]]-40</f>
        <v>-41.39</v>
      </c>
      <c r="G157">
        <f>_10sept_0_20[[#This Row],[V_mag]]-40</f>
        <v>-41.39</v>
      </c>
      <c r="H157">
        <f>10^(_10sept_0_20[[#This Row],[H_mag_adj]]/20)*COS(RADIANS(_10sept_0_20[[#This Row],[H_phase]]))</f>
        <v>6.704701219892876E-3</v>
      </c>
      <c r="I157">
        <f>10^(_10sept_0_20[[#This Row],[H_mag_adj]]/20)*SIN(RADIANS(_10sept_0_20[[#This Row],[H_phase]]))</f>
        <v>5.2590471851355729E-3</v>
      </c>
      <c r="J157">
        <f>10^(_10sept_0_20[[#This Row],[V_mag_adj]]/20)*COS(RADIANS(_10sept_0_20[[#This Row],[V_phase]]))</f>
        <v>6.7019466702858141E-3</v>
      </c>
      <c r="K157">
        <f>10^(_10sept_0_20[[#This Row],[V_mag_adj]]/20)*SIN(RADIANS(_10sept_0_20[[#This Row],[V_phase]]))</f>
        <v>5.2625570374258473E-3</v>
      </c>
    </row>
    <row r="158" spans="1:11" x14ac:dyDescent="0.3">
      <c r="A158">
        <v>-25</v>
      </c>
      <c r="B158">
        <v>-1.31</v>
      </c>
      <c r="C158">
        <v>40.520000000000003</v>
      </c>
      <c r="D158">
        <v>-1.32</v>
      </c>
      <c r="E158">
        <v>40.340000000000003</v>
      </c>
      <c r="F158">
        <f>_10sept_0_20[[#This Row],[H_mag]]-40</f>
        <v>-41.31</v>
      </c>
      <c r="G158">
        <f>_10sept_0_20[[#This Row],[V_mag]]-40</f>
        <v>-41.32</v>
      </c>
      <c r="H158">
        <f>10^(_10sept_0_20[[#This Row],[H_mag_adj]]/20)*COS(RADIANS(_10sept_0_20[[#This Row],[H_phase]]))</f>
        <v>6.5375645984796071E-3</v>
      </c>
      <c r="I158">
        <f>10^(_10sept_0_20[[#This Row],[H_mag_adj]]/20)*SIN(RADIANS(_10sept_0_20[[#This Row],[H_phase]]))</f>
        <v>5.5875555144024999E-3</v>
      </c>
      <c r="J158">
        <f>10^(_10sept_0_20[[#This Row],[V_mag_adj]]/20)*COS(RADIANS(_10sept_0_20[[#This Row],[V_phase]]))</f>
        <v>6.5475436522270973E-3</v>
      </c>
      <c r="K158">
        <f>10^(_10sept_0_20[[#This Row],[V_mag_adj]]/20)*SIN(RADIANS(_10sept_0_20[[#This Row],[V_phase]]))</f>
        <v>5.5605840642050054E-3</v>
      </c>
    </row>
    <row r="159" spans="1:11" x14ac:dyDescent="0.3">
      <c r="A159">
        <v>-24</v>
      </c>
      <c r="B159">
        <v>-1.22</v>
      </c>
      <c r="C159">
        <v>42.36</v>
      </c>
      <c r="D159">
        <v>-1.24</v>
      </c>
      <c r="E159">
        <v>42.39</v>
      </c>
      <c r="F159">
        <f>_10sept_0_20[[#This Row],[H_mag]]-40</f>
        <v>-41.22</v>
      </c>
      <c r="G159">
        <f>_10sept_0_20[[#This Row],[V_mag]]-40</f>
        <v>-41.24</v>
      </c>
      <c r="H159">
        <f>10^(_10sept_0_20[[#This Row],[H_mag_adj]]/20)*COS(RADIANS(_10sept_0_20[[#This Row],[H_phase]]))</f>
        <v>6.4209737813960372E-3</v>
      </c>
      <c r="I159">
        <f>10^(_10sept_0_20[[#This Row],[H_mag_adj]]/20)*SIN(RADIANS(_10sept_0_20[[#This Row],[H_phase]]))</f>
        <v>5.8549396636658861E-3</v>
      </c>
      <c r="J159">
        <f>10^(_10sept_0_20[[#This Row],[V_mag_adj]]/20)*COS(RADIANS(_10sept_0_20[[#This Row],[V_phase]]))</f>
        <v>6.4031464850281654E-3</v>
      </c>
      <c r="K159">
        <f>10^(_10sept_0_20[[#This Row],[V_mag_adj]]/20)*SIN(RADIANS(_10sept_0_20[[#This Row],[V_phase]]))</f>
        <v>5.8448271568192506E-3</v>
      </c>
    </row>
    <row r="160" spans="1:11" x14ac:dyDescent="0.3">
      <c r="A160">
        <v>-23</v>
      </c>
      <c r="B160">
        <v>-1.1299999999999999</v>
      </c>
      <c r="C160">
        <v>43.9</v>
      </c>
      <c r="D160">
        <v>-1.1399999999999999</v>
      </c>
      <c r="E160">
        <v>43.9</v>
      </c>
      <c r="F160">
        <f>_10sept_0_20[[#This Row],[H_mag]]-40</f>
        <v>-41.13</v>
      </c>
      <c r="G160">
        <f>_10sept_0_20[[#This Row],[V_mag]]-40</f>
        <v>-41.14</v>
      </c>
      <c r="H160">
        <f>10^(_10sept_0_20[[#This Row],[H_mag_adj]]/20)*COS(RADIANS(_10sept_0_20[[#This Row],[H_phase]]))</f>
        <v>6.3265186487505946E-3</v>
      </c>
      <c r="I160">
        <f>10^(_10sept_0_20[[#This Row],[H_mag_adj]]/20)*SIN(RADIANS(_10sept_0_20[[#This Row],[H_phase]]))</f>
        <v>6.0881449303916728E-3</v>
      </c>
      <c r="J160">
        <f>10^(_10sept_0_20[[#This Row],[V_mag_adj]]/20)*COS(RADIANS(_10sept_0_20[[#This Row],[V_phase]]))</f>
        <v>6.3192391661960837E-3</v>
      </c>
      <c r="K160">
        <f>10^(_10sept_0_20[[#This Row],[V_mag_adj]]/20)*SIN(RADIANS(_10sept_0_20[[#This Row],[V_phase]]))</f>
        <v>6.0811397278038529E-3</v>
      </c>
    </row>
    <row r="161" spans="1:11" x14ac:dyDescent="0.3">
      <c r="A161">
        <v>-22</v>
      </c>
      <c r="B161">
        <v>-1.02</v>
      </c>
      <c r="C161">
        <v>45.53</v>
      </c>
      <c r="D161">
        <v>-1.04</v>
      </c>
      <c r="E161">
        <v>45.49</v>
      </c>
      <c r="F161">
        <f>_10sept_0_20[[#This Row],[H_mag]]-40</f>
        <v>-41.02</v>
      </c>
      <c r="G161">
        <f>_10sept_0_20[[#This Row],[V_mag]]-40</f>
        <v>-41.04</v>
      </c>
      <c r="H161">
        <f>10^(_10sept_0_20[[#This Row],[H_mag_adj]]/20)*COS(RADIANS(_10sept_0_20[[#This Row],[H_phase]]))</f>
        <v>6.2291713747703878E-3</v>
      </c>
      <c r="I161">
        <f>10^(_10sept_0_20[[#This Row],[H_mag_adj]]/20)*SIN(RADIANS(_10sept_0_20[[#This Row],[H_phase]]))</f>
        <v>6.3454934231881146E-3</v>
      </c>
      <c r="J161">
        <f>10^(_10sept_0_20[[#This Row],[V_mag_adj]]/20)*COS(RADIANS(_10sept_0_20[[#This Row],[V_phase]]))</f>
        <v>6.2192629647125127E-3</v>
      </c>
      <c r="K161">
        <f>10^(_10sept_0_20[[#This Row],[V_mag_adj]]/20)*SIN(RADIANS(_10sept_0_20[[#This Row],[V_phase]]))</f>
        <v>6.3265588707657749E-3</v>
      </c>
    </row>
    <row r="162" spans="1:11" x14ac:dyDescent="0.3">
      <c r="A162">
        <v>-21</v>
      </c>
      <c r="B162">
        <v>-0.93</v>
      </c>
      <c r="C162">
        <v>46.58</v>
      </c>
      <c r="D162">
        <v>-0.94</v>
      </c>
      <c r="E162">
        <v>46.63</v>
      </c>
      <c r="F162">
        <f>_10sept_0_20[[#This Row],[H_mag]]-40</f>
        <v>-40.93</v>
      </c>
      <c r="G162">
        <f>_10sept_0_20[[#This Row],[V_mag]]-40</f>
        <v>-40.94</v>
      </c>
      <c r="H162">
        <f>10^(_10sept_0_20[[#This Row],[H_mag_adj]]/20)*COS(RADIANS(_10sept_0_20[[#This Row],[H_phase]]))</f>
        <v>6.1755025891011128E-3</v>
      </c>
      <c r="I162">
        <f>10^(_10sept_0_20[[#This Row],[H_mag_adj]]/20)*SIN(RADIANS(_10sept_0_20[[#This Row],[H_phase]]))</f>
        <v>6.5258463663259228E-3</v>
      </c>
      <c r="J162">
        <f>10^(_10sept_0_20[[#This Row],[V_mag_adj]]/20)*COS(RADIANS(_10sept_0_20[[#This Row],[V_phase]]))</f>
        <v>6.1627061995517332E-3</v>
      </c>
      <c r="K162">
        <f>10^(_10sept_0_20[[#This Row],[V_mag_adj]]/20)*SIN(RADIANS(_10sept_0_20[[#This Row],[V_phase]]))</f>
        <v>6.5237179903727717E-3</v>
      </c>
    </row>
    <row r="163" spans="1:11" x14ac:dyDescent="0.3">
      <c r="A163">
        <v>-20</v>
      </c>
      <c r="B163">
        <v>-0.83</v>
      </c>
      <c r="C163">
        <v>46.76</v>
      </c>
      <c r="D163">
        <v>-0.85</v>
      </c>
      <c r="E163">
        <v>47.06</v>
      </c>
      <c r="F163">
        <f>_10sept_0_20[[#This Row],[H_mag]]-40</f>
        <v>-40.83</v>
      </c>
      <c r="G163">
        <f>_10sept_0_20[[#This Row],[V_mag]]-40</f>
        <v>-40.85</v>
      </c>
      <c r="H163">
        <f>10^(_10sept_0_20[[#This Row],[H_mag_adj]]/20)*COS(RADIANS(_10sept_0_20[[#This Row],[H_phase]]))</f>
        <v>6.2262417974617438E-3</v>
      </c>
      <c r="I163">
        <f>10^(_10sept_0_20[[#This Row],[H_mag_adj]]/20)*SIN(RADIANS(_10sept_0_20[[#This Row],[H_phase]]))</f>
        <v>6.6210050624703649E-3</v>
      </c>
      <c r="J163">
        <f>10^(_10sept_0_20[[#This Row],[V_mag_adj]]/20)*COS(RADIANS(_10sept_0_20[[#This Row],[V_phase]]))</f>
        <v>6.1772490768563434E-3</v>
      </c>
      <c r="K163">
        <f>10^(_10sept_0_20[[#This Row],[V_mag_adj]]/20)*SIN(RADIANS(_10sept_0_20[[#This Row],[V_phase]]))</f>
        <v>6.638212021108137E-3</v>
      </c>
    </row>
    <row r="164" spans="1:11" x14ac:dyDescent="0.3">
      <c r="A164">
        <v>-19</v>
      </c>
      <c r="B164">
        <v>-0.75</v>
      </c>
      <c r="C164">
        <v>46.74</v>
      </c>
      <c r="D164">
        <v>-0.75</v>
      </c>
      <c r="E164">
        <v>47.01</v>
      </c>
      <c r="F164">
        <f>_10sept_0_20[[#This Row],[H_mag]]-40</f>
        <v>-40.75</v>
      </c>
      <c r="G164">
        <f>_10sept_0_20[[#This Row],[V_mag]]-40</f>
        <v>-40.75</v>
      </c>
      <c r="H164">
        <f>10^(_10sept_0_20[[#This Row],[H_mag_adj]]/20)*COS(RADIANS(_10sept_0_20[[#This Row],[H_phase]]))</f>
        <v>6.2861846723433765E-3</v>
      </c>
      <c r="I164">
        <f>10^(_10sept_0_20[[#This Row],[H_mag_adj]]/20)*SIN(RADIANS(_10sept_0_20[[#This Row],[H_phase]]))</f>
        <v>6.680074582646107E-3</v>
      </c>
      <c r="J164">
        <f>10^(_10sept_0_20[[#This Row],[V_mag_adj]]/20)*COS(RADIANS(_10sept_0_20[[#This Row],[V_phase]]))</f>
        <v>6.2546358817029898E-3</v>
      </c>
      <c r="K164">
        <f>10^(_10sept_0_20[[#This Row],[V_mag_adj]]/20)*SIN(RADIANS(_10sept_0_20[[#This Row],[V_phase]]))</f>
        <v>6.7096232496193717E-3</v>
      </c>
    </row>
    <row r="165" spans="1:11" x14ac:dyDescent="0.3">
      <c r="A165">
        <v>-18</v>
      </c>
      <c r="B165">
        <v>-0.67</v>
      </c>
      <c r="C165">
        <v>46.68</v>
      </c>
      <c r="D165">
        <v>-0.68</v>
      </c>
      <c r="E165">
        <v>46.61</v>
      </c>
      <c r="F165">
        <f>_10sept_0_20[[#This Row],[H_mag]]-40</f>
        <v>-40.67</v>
      </c>
      <c r="G165">
        <f>_10sept_0_20[[#This Row],[V_mag]]-40</f>
        <v>-40.68</v>
      </c>
      <c r="H165">
        <f>10^(_10sept_0_20[[#This Row],[H_mag_adj]]/20)*COS(RADIANS(_10sept_0_20[[#This Row],[H_phase]]))</f>
        <v>6.3514066279973863E-3</v>
      </c>
      <c r="I165">
        <f>10^(_10sept_0_20[[#This Row],[H_mag_adj]]/20)*SIN(RADIANS(_10sept_0_20[[#This Row],[H_phase]]))</f>
        <v>6.7352370684978626E-3</v>
      </c>
      <c r="J165">
        <f>10^(_10sept_0_20[[#This Row],[V_mag_adj]]/20)*COS(RADIANS(_10sept_0_20[[#This Row],[V_phase]]))</f>
        <v>6.3523129481271997E-3</v>
      </c>
      <c r="K165">
        <f>10^(_10sept_0_20[[#This Row],[V_mag_adj]]/20)*SIN(RADIANS(_10sept_0_20[[#This Row],[V_phase]]))</f>
        <v>6.7197315048686153E-3</v>
      </c>
    </row>
    <row r="166" spans="1:11" x14ac:dyDescent="0.3">
      <c r="A166">
        <v>-17</v>
      </c>
      <c r="B166">
        <v>-0.61</v>
      </c>
      <c r="C166">
        <v>46.33</v>
      </c>
      <c r="D166">
        <v>-0.61</v>
      </c>
      <c r="E166">
        <v>46.61</v>
      </c>
      <c r="F166">
        <f>_10sept_0_20[[#This Row],[H_mag]]-40</f>
        <v>-40.61</v>
      </c>
      <c r="G166">
        <f>_10sept_0_20[[#This Row],[V_mag]]-40</f>
        <v>-40.61</v>
      </c>
      <c r="H166">
        <f>10^(_10sept_0_20[[#This Row],[H_mag_adj]]/20)*COS(RADIANS(_10sept_0_20[[#This Row],[H_phase]]))</f>
        <v>6.4367413065460691E-3</v>
      </c>
      <c r="I166">
        <f>10^(_10sept_0_20[[#This Row],[H_mag_adj]]/20)*SIN(RADIANS(_10sept_0_20[[#This Row],[H_phase]]))</f>
        <v>6.7427297351468629E-3</v>
      </c>
      <c r="J166">
        <f>10^(_10sept_0_20[[#This Row],[V_mag_adj]]/20)*COS(RADIANS(_10sept_0_20[[#This Row],[V_phase]]))</f>
        <v>6.4037133830632002E-3</v>
      </c>
      <c r="K166">
        <f>10^(_10sept_0_20[[#This Row],[V_mag_adj]]/20)*SIN(RADIANS(_10sept_0_20[[#This Row],[V_phase]]))</f>
        <v>6.7741049472389604E-3</v>
      </c>
    </row>
    <row r="167" spans="1:11" x14ac:dyDescent="0.3">
      <c r="A167">
        <v>-16</v>
      </c>
      <c r="B167">
        <v>-0.55000000000000004</v>
      </c>
      <c r="C167">
        <v>45.95</v>
      </c>
      <c r="D167">
        <v>-0.55000000000000004</v>
      </c>
      <c r="E167">
        <v>45.87</v>
      </c>
      <c r="F167">
        <f>_10sept_0_20[[#This Row],[H_mag]]-40</f>
        <v>-40.549999999999997</v>
      </c>
      <c r="G167">
        <f>_10sept_0_20[[#This Row],[V_mag]]-40</f>
        <v>-40.549999999999997</v>
      </c>
      <c r="H167">
        <f>10^(_10sept_0_20[[#This Row],[H_mag_adj]]/20)*COS(RADIANS(_10sept_0_20[[#This Row],[H_phase]]))</f>
        <v>6.5262452469027812E-3</v>
      </c>
      <c r="I167">
        <f>10^(_10sept_0_20[[#This Row],[H_mag_adj]]/20)*SIN(RADIANS(_10sept_0_20[[#This Row],[H_phase]]))</f>
        <v>6.7463330986603552E-3</v>
      </c>
      <c r="J167">
        <f>10^(_10sept_0_20[[#This Row],[V_mag_adj]]/20)*COS(RADIANS(_10sept_0_20[[#This Row],[V_phase]]))</f>
        <v>6.5356585402182015E-3</v>
      </c>
      <c r="K167">
        <f>10^(_10sept_0_20[[#This Row],[V_mag_adj]]/20)*SIN(RADIANS(_10sept_0_20[[#This Row],[V_phase]]))</f>
        <v>6.7372141680723096E-3</v>
      </c>
    </row>
    <row r="168" spans="1:11" x14ac:dyDescent="0.3">
      <c r="A168">
        <v>-15</v>
      </c>
      <c r="B168">
        <v>-0.52</v>
      </c>
      <c r="C168">
        <v>44.6</v>
      </c>
      <c r="D168">
        <v>-0.52</v>
      </c>
      <c r="E168">
        <v>44.71</v>
      </c>
      <c r="F168">
        <f>_10sept_0_20[[#This Row],[H_mag]]-40</f>
        <v>-40.520000000000003</v>
      </c>
      <c r="G168">
        <f>_10sept_0_20[[#This Row],[V_mag]]-40</f>
        <v>-40.520000000000003</v>
      </c>
      <c r="H168">
        <f>10^(_10sept_0_20[[#This Row],[H_mag_adj]]/20)*COS(RADIANS(_10sept_0_20[[#This Row],[H_phase]]))</f>
        <v>6.7064992517221313E-3</v>
      </c>
      <c r="I168">
        <f>10^(_10sept_0_20[[#This Row],[H_mag_adj]]/20)*SIN(RADIANS(_10sept_0_20[[#This Row],[H_phase]]))</f>
        <v>6.6135065578289409E-3</v>
      </c>
      <c r="J168">
        <f>10^(_10sept_0_20[[#This Row],[V_mag_adj]]/20)*COS(RADIANS(_10sept_0_20[[#This Row],[V_phase]]))</f>
        <v>6.6937898787820457E-3</v>
      </c>
      <c r="K168">
        <f>10^(_10sept_0_20[[#This Row],[V_mag_adj]]/20)*SIN(RADIANS(_10sept_0_20[[#This Row],[V_phase]]))</f>
        <v>6.626369915912555E-3</v>
      </c>
    </row>
    <row r="169" spans="1:11" x14ac:dyDescent="0.3">
      <c r="A169">
        <v>-14</v>
      </c>
      <c r="B169">
        <v>-0.49</v>
      </c>
      <c r="C169">
        <v>43.13</v>
      </c>
      <c r="D169">
        <v>-0.5</v>
      </c>
      <c r="E169">
        <v>43.15</v>
      </c>
      <c r="F169">
        <f>_10sept_0_20[[#This Row],[H_mag]]-40</f>
        <v>-40.49</v>
      </c>
      <c r="G169">
        <f>_10sept_0_20[[#This Row],[V_mag]]-40</f>
        <v>-40.5</v>
      </c>
      <c r="H169">
        <f>10^(_10sept_0_20[[#This Row],[H_mag_adj]]/20)*COS(RADIANS(_10sept_0_20[[#This Row],[H_phase]]))</f>
        <v>6.8977346985714819E-3</v>
      </c>
      <c r="I169">
        <f>10^(_10sept_0_20[[#This Row],[H_mag_adj]]/20)*SIN(RADIANS(_10sept_0_20[[#This Row],[H_phase]]))</f>
        <v>6.4615636189278821E-3</v>
      </c>
      <c r="J169">
        <f>10^(_10sept_0_20[[#This Row],[V_mag_adj]]/20)*COS(RADIANS(_10sept_0_20[[#This Row],[V_phase]]))</f>
        <v>6.8875446220120059E-3</v>
      </c>
      <c r="K169">
        <f>10^(_10sept_0_20[[#This Row],[V_mag_adj]]/20)*SIN(RADIANS(_10sept_0_20[[#This Row],[V_phase]]))</f>
        <v>6.4565333494970827E-3</v>
      </c>
    </row>
    <row r="170" spans="1:11" x14ac:dyDescent="0.3">
      <c r="A170">
        <v>-13</v>
      </c>
      <c r="B170">
        <v>-0.49</v>
      </c>
      <c r="C170">
        <v>41.4</v>
      </c>
      <c r="D170">
        <v>-0.5</v>
      </c>
      <c r="E170">
        <v>41.53</v>
      </c>
      <c r="F170">
        <f>_10sept_0_20[[#This Row],[H_mag]]-40</f>
        <v>-40.49</v>
      </c>
      <c r="G170">
        <f>_10sept_0_20[[#This Row],[V_mag]]-40</f>
        <v>-40.5</v>
      </c>
      <c r="H170">
        <f>10^(_10sept_0_20[[#This Row],[H_mag_adj]]/20)*COS(RADIANS(_10sept_0_20[[#This Row],[H_phase]]))</f>
        <v>7.0896627161322456E-3</v>
      </c>
      <c r="I170">
        <f>10^(_10sept_0_20[[#This Row],[H_mag_adj]]/20)*SIN(RADIANS(_10sept_0_20[[#This Row],[H_phase]]))</f>
        <v>6.250378464126293E-3</v>
      </c>
      <c r="J170">
        <f>10^(_10sept_0_20[[#This Row],[V_mag_adj]]/20)*COS(RADIANS(_10sept_0_20[[#This Row],[V_phase]]))</f>
        <v>7.0673215802795238E-3</v>
      </c>
      <c r="K170">
        <f>10^(_10sept_0_20[[#This Row],[V_mag_adj]]/20)*SIN(RADIANS(_10sept_0_20[[#This Row],[V_phase]]))</f>
        <v>6.2592379323915979E-3</v>
      </c>
    </row>
    <row r="171" spans="1:11" x14ac:dyDescent="0.3">
      <c r="A171">
        <v>-12</v>
      </c>
      <c r="B171">
        <v>-0.51</v>
      </c>
      <c r="C171">
        <v>39.119999999999997</v>
      </c>
      <c r="D171">
        <v>-0.52</v>
      </c>
      <c r="E171">
        <v>39.479999999999997</v>
      </c>
      <c r="F171">
        <f>_10sept_0_20[[#This Row],[H_mag]]-40</f>
        <v>-40.51</v>
      </c>
      <c r="G171">
        <f>_10sept_0_20[[#This Row],[V_mag]]-40</f>
        <v>-40.520000000000003</v>
      </c>
      <c r="H171">
        <f>10^(_10sept_0_20[[#This Row],[H_mag_adj]]/20)*COS(RADIANS(_10sept_0_20[[#This Row],[H_phase]]))</f>
        <v>7.3158442120255674E-3</v>
      </c>
      <c r="I171">
        <f>10^(_10sept_0_20[[#This Row],[H_mag_adj]]/20)*SIN(RADIANS(_10sept_0_20[[#This Row],[H_phase]]))</f>
        <v>5.9496668185005739E-3</v>
      </c>
      <c r="J171">
        <f>10^(_10sept_0_20[[#This Row],[V_mag_adj]]/20)*COS(RADIANS(_10sept_0_20[[#This Row],[V_phase]]))</f>
        <v>7.2699425397855606E-3</v>
      </c>
      <c r="K171">
        <f>10^(_10sept_0_20[[#This Row],[V_mag_adj]]/20)*SIN(RADIANS(_10sept_0_20[[#This Row],[V_phase]]))</f>
        <v>5.9886172587678525E-3</v>
      </c>
    </row>
    <row r="172" spans="1:11" x14ac:dyDescent="0.3">
      <c r="A172">
        <v>-11</v>
      </c>
      <c r="B172">
        <v>-0.54</v>
      </c>
      <c r="C172">
        <v>36.53</v>
      </c>
      <c r="D172">
        <v>-0.56000000000000005</v>
      </c>
      <c r="E172">
        <v>36.93</v>
      </c>
      <c r="F172">
        <f>_10sept_0_20[[#This Row],[H_mag]]-40</f>
        <v>-40.54</v>
      </c>
      <c r="G172">
        <f>_10sept_0_20[[#This Row],[V_mag]]-40</f>
        <v>-40.56</v>
      </c>
      <c r="H172">
        <f>10^(_10sept_0_20[[#This Row],[H_mag_adj]]/20)*COS(RADIANS(_10sept_0_20[[#This Row],[H_phase]]))</f>
        <v>7.5511025134430247E-3</v>
      </c>
      <c r="I172">
        <f>10^(_10sept_0_20[[#This Row],[H_mag_adj]]/20)*SIN(RADIANS(_10sept_0_20[[#This Row],[H_phase]]))</f>
        <v>5.5936428982667971E-3</v>
      </c>
      <c r="J172">
        <f>10^(_10sept_0_20[[#This Row],[V_mag_adj]]/20)*COS(RADIANS(_10sept_0_20[[#This Row],[V_phase]]))</f>
        <v>7.4945910047521987E-3</v>
      </c>
      <c r="K172">
        <f>10^(_10sept_0_20[[#This Row],[V_mag_adj]]/20)*SIN(RADIANS(_10sept_0_20[[#This Row],[V_phase]]))</f>
        <v>5.6332368452405562E-3</v>
      </c>
    </row>
    <row r="173" spans="1:11" x14ac:dyDescent="0.3">
      <c r="A173">
        <v>-10</v>
      </c>
      <c r="B173">
        <v>-0.56999999999999995</v>
      </c>
      <c r="C173">
        <v>34.21</v>
      </c>
      <c r="D173">
        <v>-0.6</v>
      </c>
      <c r="E173">
        <v>34.159999999999997</v>
      </c>
      <c r="F173">
        <f>_10sept_0_20[[#This Row],[H_mag]]-40</f>
        <v>-40.57</v>
      </c>
      <c r="G173">
        <f>_10sept_0_20[[#This Row],[V_mag]]-40</f>
        <v>-40.6</v>
      </c>
      <c r="H173">
        <f>10^(_10sept_0_20[[#This Row],[H_mag_adj]]/20)*COS(RADIANS(_10sept_0_20[[#This Row],[H_phase]]))</f>
        <v>7.7445519658271003E-3</v>
      </c>
      <c r="I173">
        <f>10^(_10sept_0_20[[#This Row],[H_mag_adj]]/20)*SIN(RADIANS(_10sept_0_20[[#This Row],[H_phase]]))</f>
        <v>5.26516827489558E-3</v>
      </c>
      <c r="J173">
        <f>10^(_10sept_0_20[[#This Row],[V_mag_adj]]/20)*COS(RADIANS(_10sept_0_20[[#This Row],[V_phase]]))</f>
        <v>7.7224253157926366E-3</v>
      </c>
      <c r="K173">
        <f>10^(_10sept_0_20[[#This Row],[V_mag_adj]]/20)*SIN(RADIANS(_10sept_0_20[[#This Row],[V_phase]]))</f>
        <v>5.2402773054116966E-3</v>
      </c>
    </row>
    <row r="174" spans="1:11" x14ac:dyDescent="0.3">
      <c r="A174">
        <v>-9</v>
      </c>
      <c r="B174">
        <v>-0.6</v>
      </c>
      <c r="C174">
        <v>31.41</v>
      </c>
      <c r="D174">
        <v>-0.63</v>
      </c>
      <c r="E174">
        <v>31.84</v>
      </c>
      <c r="F174">
        <f>_10sept_0_20[[#This Row],[H_mag]]-40</f>
        <v>-40.6</v>
      </c>
      <c r="G174">
        <f>_10sept_0_20[[#This Row],[V_mag]]-40</f>
        <v>-40.630000000000003</v>
      </c>
      <c r="H174">
        <f>10^(_10sept_0_20[[#This Row],[H_mag_adj]]/20)*COS(RADIANS(_10sept_0_20[[#This Row],[H_phase]]))</f>
        <v>7.964950764476536E-3</v>
      </c>
      <c r="I174">
        <f>10^(_10sept_0_20[[#This Row],[H_mag_adj]]/20)*SIN(RADIANS(_10sept_0_20[[#This Row],[H_phase]]))</f>
        <v>4.8637350169465987E-3</v>
      </c>
      <c r="J174">
        <f>10^(_10sept_0_20[[#This Row],[V_mag_adj]]/20)*COS(RADIANS(_10sept_0_20[[#This Row],[V_phase]]))</f>
        <v>7.900888994440948E-3</v>
      </c>
      <c r="K174">
        <f>10^(_10sept_0_20[[#This Row],[V_mag_adj]]/20)*SIN(RADIANS(_10sept_0_20[[#This Row],[V_phase]]))</f>
        <v>4.9063983710142239E-3</v>
      </c>
    </row>
    <row r="175" spans="1:11" x14ac:dyDescent="0.3">
      <c r="A175">
        <v>-8</v>
      </c>
      <c r="B175">
        <v>-0.62</v>
      </c>
      <c r="C175">
        <v>28.04</v>
      </c>
      <c r="D175">
        <v>-0.65</v>
      </c>
      <c r="E175">
        <v>28.53</v>
      </c>
      <c r="F175">
        <f>_10sept_0_20[[#This Row],[H_mag]]-40</f>
        <v>-40.619999999999997</v>
      </c>
      <c r="G175">
        <f>_10sept_0_20[[#This Row],[V_mag]]-40</f>
        <v>-40.65</v>
      </c>
      <c r="H175">
        <f>10^(_10sept_0_20[[#This Row],[H_mag_adj]]/20)*COS(RADIANS(_10sept_0_20[[#This Row],[H_phase]]))</f>
        <v>8.2181408363413352E-3</v>
      </c>
      <c r="I175">
        <f>10^(_10sept_0_20[[#This Row],[H_mag_adj]]/20)*SIN(RADIANS(_10sept_0_20[[#This Row],[H_phase]]))</f>
        <v>4.377025105009179E-3</v>
      </c>
      <c r="J175">
        <f>10^(_10sept_0_20[[#This Row],[V_mag_adj]]/20)*COS(RADIANS(_10sept_0_20[[#This Row],[V_phase]]))</f>
        <v>8.1522025568002872E-3</v>
      </c>
      <c r="K175">
        <f>10^(_10sept_0_20[[#This Row],[V_mag_adj]]/20)*SIN(RADIANS(_10sept_0_20[[#This Row],[V_phase]]))</f>
        <v>4.431813250957096E-3</v>
      </c>
    </row>
    <row r="176" spans="1:11" x14ac:dyDescent="0.3">
      <c r="A176">
        <v>-7</v>
      </c>
      <c r="B176">
        <v>-0.63</v>
      </c>
      <c r="C176">
        <v>25.13</v>
      </c>
      <c r="D176">
        <v>-0.65</v>
      </c>
      <c r="E176">
        <v>25.53</v>
      </c>
      <c r="F176">
        <f>_10sept_0_20[[#This Row],[H_mag]]-40</f>
        <v>-40.630000000000003</v>
      </c>
      <c r="G176">
        <f>_10sept_0_20[[#This Row],[V_mag]]-40</f>
        <v>-40.65</v>
      </c>
      <c r="H176">
        <f>10^(_10sept_0_20[[#This Row],[H_mag_adj]]/20)*COS(RADIANS(_10sept_0_20[[#This Row],[H_phase]]))</f>
        <v>8.4200536357530581E-3</v>
      </c>
      <c r="I176">
        <f>10^(_10sept_0_20[[#This Row],[H_mag_adj]]/20)*SIN(RADIANS(_10sept_0_20[[#This Row],[H_phase]]))</f>
        <v>3.9496187978855426E-3</v>
      </c>
      <c r="J176">
        <f>10^(_10sept_0_20[[#This Row],[V_mag_adj]]/20)*COS(RADIANS(_10sept_0_20[[#This Row],[V_phase]]))</f>
        <v>8.3729734309015078E-3</v>
      </c>
      <c r="K176">
        <f>10^(_10sept_0_20[[#This Row],[V_mag_adj]]/20)*SIN(RADIANS(_10sept_0_20[[#This Row],[V_phase]]))</f>
        <v>3.9990862886261254E-3</v>
      </c>
    </row>
    <row r="177" spans="1:11" x14ac:dyDescent="0.3">
      <c r="A177">
        <v>-6</v>
      </c>
      <c r="B177">
        <v>-0.62</v>
      </c>
      <c r="C177">
        <v>21.79</v>
      </c>
      <c r="D177">
        <v>-0.66</v>
      </c>
      <c r="E177">
        <v>21.61</v>
      </c>
      <c r="F177">
        <f>_10sept_0_20[[#This Row],[H_mag]]-40</f>
        <v>-40.619999999999997</v>
      </c>
      <c r="G177">
        <f>_10sept_0_20[[#This Row],[V_mag]]-40</f>
        <v>-40.659999999999997</v>
      </c>
      <c r="H177">
        <f>10^(_10sept_0_20[[#This Row],[H_mag_adj]]/20)*COS(RADIANS(_10sept_0_20[[#This Row],[H_phase]]))</f>
        <v>8.6458080310997214E-3</v>
      </c>
      <c r="I177">
        <f>10^(_10sept_0_20[[#This Row],[H_mag_adj]]/20)*SIN(RADIANS(_10sept_0_20[[#This Row],[H_phase]]))</f>
        <v>3.4563262382467969E-3</v>
      </c>
      <c r="J177">
        <f>10^(_10sept_0_20[[#This Row],[V_mag_adj]]/20)*COS(RADIANS(_10sept_0_20[[#This Row],[V_phase]]))</f>
        <v>8.616850143914832E-3</v>
      </c>
      <c r="K177">
        <f>10^(_10sept_0_20[[#This Row],[V_mag_adj]]/20)*SIN(RADIANS(_10sept_0_20[[#This Row],[V_phase]]))</f>
        <v>3.4133921175063405E-3</v>
      </c>
    </row>
    <row r="178" spans="1:11" x14ac:dyDescent="0.3">
      <c r="A178">
        <v>-5</v>
      </c>
      <c r="B178">
        <v>-0.6</v>
      </c>
      <c r="C178">
        <v>17.78</v>
      </c>
      <c r="D178">
        <v>-0.63</v>
      </c>
      <c r="E178">
        <v>18.25</v>
      </c>
      <c r="F178">
        <f>_10sept_0_20[[#This Row],[H_mag]]-40</f>
        <v>-40.6</v>
      </c>
      <c r="G178">
        <f>_10sept_0_20[[#This Row],[V_mag]]-40</f>
        <v>-40.630000000000003</v>
      </c>
      <c r="H178">
        <f>10^(_10sept_0_20[[#This Row],[H_mag_adj]]/20)*COS(RADIANS(_10sept_0_20[[#This Row],[H_phase]]))</f>
        <v>8.8867838205991621E-3</v>
      </c>
      <c r="I178">
        <f>10^(_10sept_0_20[[#This Row],[H_mag_adj]]/20)*SIN(RADIANS(_10sept_0_20[[#This Row],[H_phase]]))</f>
        <v>2.8498126818345222E-3</v>
      </c>
      <c r="J178">
        <f>10^(_10sept_0_20[[#This Row],[V_mag_adj]]/20)*COS(RADIANS(_10sept_0_20[[#This Row],[V_phase]]))</f>
        <v>8.8325486539767416E-3</v>
      </c>
      <c r="K178">
        <f>10^(_10sept_0_20[[#This Row],[V_mag_adj]]/20)*SIN(RADIANS(_10sept_0_20[[#This Row],[V_phase]]))</f>
        <v>2.9125377512922972E-3</v>
      </c>
    </row>
    <row r="179" spans="1:11" x14ac:dyDescent="0.3">
      <c r="A179">
        <v>-4</v>
      </c>
      <c r="B179">
        <v>-0.56999999999999995</v>
      </c>
      <c r="C179">
        <v>14.19</v>
      </c>
      <c r="D179">
        <v>-0.59</v>
      </c>
      <c r="E179">
        <v>14.44</v>
      </c>
      <c r="F179">
        <f>_10sept_0_20[[#This Row],[H_mag]]-40</f>
        <v>-40.57</v>
      </c>
      <c r="G179">
        <f>_10sept_0_20[[#This Row],[V_mag]]-40</f>
        <v>-40.590000000000003</v>
      </c>
      <c r="H179">
        <f>10^(_10sept_0_20[[#This Row],[H_mag_adj]]/20)*COS(RADIANS(_10sept_0_20[[#This Row],[H_phase]]))</f>
        <v>9.0790938374804234E-3</v>
      </c>
      <c r="I179">
        <f>10^(_10sept_0_20[[#This Row],[H_mag_adj]]/20)*SIN(RADIANS(_10sept_0_20[[#This Row],[H_phase]]))</f>
        <v>2.2956779400839984E-3</v>
      </c>
      <c r="J179">
        <f>10^(_10sept_0_20[[#This Row],[V_mag_adj]]/20)*COS(RADIANS(_10sept_0_20[[#This Row],[V_phase]]))</f>
        <v>9.0481325584722792E-3</v>
      </c>
      <c r="K179">
        <f>10^(_10sept_0_20[[#This Row],[V_mag_adj]]/20)*SIN(RADIANS(_10sept_0_20[[#This Row],[V_phase]]))</f>
        <v>2.3299000071086611E-3</v>
      </c>
    </row>
    <row r="180" spans="1:11" x14ac:dyDescent="0.3">
      <c r="A180">
        <v>-3</v>
      </c>
      <c r="B180">
        <v>-0.52</v>
      </c>
      <c r="C180">
        <v>10.220000000000001</v>
      </c>
      <c r="D180">
        <v>-0.56000000000000005</v>
      </c>
      <c r="E180">
        <v>10.029999999999999</v>
      </c>
      <c r="F180">
        <f>_10sept_0_20[[#This Row],[H_mag]]-40</f>
        <v>-40.520000000000003</v>
      </c>
      <c r="G180">
        <f>_10sept_0_20[[#This Row],[V_mag]]-40</f>
        <v>-40.56</v>
      </c>
      <c r="H180">
        <f>10^(_10sept_0_20[[#This Row],[H_mag_adj]]/20)*COS(RADIANS(_10sept_0_20[[#This Row],[H_phase]]))</f>
        <v>9.2694532542928615E-3</v>
      </c>
      <c r="I180">
        <f>10^(_10sept_0_20[[#This Row],[H_mag_adj]]/20)*SIN(RADIANS(_10sept_0_20[[#This Row],[H_phase]]))</f>
        <v>1.6711784974308916E-3</v>
      </c>
      <c r="J180">
        <f>10^(_10sept_0_20[[#This Row],[V_mag_adj]]/20)*COS(RADIANS(_10sept_0_20[[#This Row],[V_phase]]))</f>
        <v>9.2323296180003046E-3</v>
      </c>
      <c r="K180">
        <f>10^(_10sept_0_20[[#This Row],[V_mag_adj]]/20)*SIN(RADIANS(_10sept_0_20[[#This Row],[V_phase]]))</f>
        <v>1.632893599620835E-3</v>
      </c>
    </row>
    <row r="181" spans="1:11" x14ac:dyDescent="0.3">
      <c r="A181">
        <v>-2</v>
      </c>
      <c r="B181">
        <v>-0.47</v>
      </c>
      <c r="C181">
        <v>5.71</v>
      </c>
      <c r="D181">
        <v>-0.51</v>
      </c>
      <c r="E181">
        <v>5.88</v>
      </c>
      <c r="F181">
        <f>_10sept_0_20[[#This Row],[H_mag]]-40</f>
        <v>-40.47</v>
      </c>
      <c r="G181">
        <f>_10sept_0_20[[#This Row],[V_mag]]-40</f>
        <v>-40.51</v>
      </c>
      <c r="H181">
        <f>10^(_10sept_0_20[[#This Row],[H_mag_adj]]/20)*COS(RADIANS(_10sept_0_20[[#This Row],[H_phase]]))</f>
        <v>9.4262675565341385E-3</v>
      </c>
      <c r="I181">
        <f>10^(_10sept_0_20[[#This Row],[H_mag_adj]]/20)*SIN(RADIANS(_10sept_0_20[[#This Row],[H_phase]]))</f>
        <v>9.4252819730060921E-4</v>
      </c>
      <c r="J181">
        <f>10^(_10sept_0_20[[#This Row],[V_mag_adj]]/20)*COS(RADIANS(_10sept_0_20[[#This Row],[V_phase]]))</f>
        <v>9.3801328055899812E-3</v>
      </c>
      <c r="K181">
        <f>10^(_10sept_0_20[[#This Row],[V_mag_adj]]/20)*SIN(RADIANS(_10sept_0_20[[#This Row],[V_phase]]))</f>
        <v>9.6603329926528393E-4</v>
      </c>
    </row>
    <row r="182" spans="1:11" x14ac:dyDescent="0.3">
      <c r="A182">
        <v>-1</v>
      </c>
      <c r="B182">
        <v>-0.41</v>
      </c>
      <c r="C182">
        <v>1.48</v>
      </c>
      <c r="D182">
        <v>-0.43</v>
      </c>
      <c r="E182">
        <v>1.29</v>
      </c>
      <c r="F182">
        <f>_10sept_0_20[[#This Row],[H_mag]]-40</f>
        <v>-40.409999999999997</v>
      </c>
      <c r="G182">
        <f>_10sept_0_20[[#This Row],[V_mag]]-40</f>
        <v>-40.43</v>
      </c>
      <c r="H182">
        <f>10^(_10sept_0_20[[#This Row],[H_mag_adj]]/20)*COS(RADIANS(_10sept_0_20[[#This Row],[H_phase]]))</f>
        <v>9.5357552536888737E-3</v>
      </c>
      <c r="I182">
        <f>10^(_10sept_0_20[[#This Row],[H_mag_adj]]/20)*SIN(RADIANS(_10sept_0_20[[#This Row],[H_phase]]))</f>
        <v>2.4637168053626114E-4</v>
      </c>
      <c r="J182">
        <f>10^(_10sept_0_20[[#This Row],[V_mag_adj]]/20)*COS(RADIANS(_10sept_0_20[[#This Row],[V_phase]]))</f>
        <v>9.5145864338616847E-3</v>
      </c>
      <c r="K182">
        <f>10^(_10sept_0_20[[#This Row],[V_mag_adj]]/20)*SIN(RADIANS(_10sept_0_20[[#This Row],[V_phase]]))</f>
        <v>2.1425471382238896E-4</v>
      </c>
    </row>
    <row r="183" spans="1:11" x14ac:dyDescent="0.3">
      <c r="A183">
        <v>0</v>
      </c>
      <c r="B183">
        <v>-0.35</v>
      </c>
      <c r="C183">
        <v>-3.13</v>
      </c>
      <c r="D183">
        <v>-0.37</v>
      </c>
      <c r="E183">
        <v>-3.13</v>
      </c>
      <c r="F183">
        <f>_10sept_0_20[[#This Row],[H_mag]]-40</f>
        <v>-40.35</v>
      </c>
      <c r="G183">
        <f>_10sept_0_20[[#This Row],[V_mag]]-40</f>
        <v>-40.369999999999997</v>
      </c>
      <c r="H183">
        <f>10^(_10sept_0_20[[#This Row],[H_mag_adj]]/20)*COS(RADIANS(_10sept_0_20[[#This Row],[H_phase]]))</f>
        <v>9.5907295295188533E-3</v>
      </c>
      <c r="I183">
        <f>10^(_10sept_0_20[[#This Row],[H_mag_adj]]/20)*SIN(RADIANS(_10sept_0_20[[#This Row],[H_phase]]))</f>
        <v>-5.2445191113327451E-4</v>
      </c>
      <c r="J183">
        <f>10^(_10sept_0_20[[#This Row],[V_mag_adj]]/20)*COS(RADIANS(_10sept_0_20[[#This Row],[V_phase]]))</f>
        <v>9.5686714637058089E-3</v>
      </c>
      <c r="K183">
        <f>10^(_10sept_0_20[[#This Row],[V_mag_adj]]/20)*SIN(RADIANS(_10sept_0_20[[#This Row],[V_phase]]))</f>
        <v>-5.2324570520952813E-4</v>
      </c>
    </row>
    <row r="184" spans="1:11" x14ac:dyDescent="0.3">
      <c r="A184">
        <v>1</v>
      </c>
      <c r="B184">
        <v>-0.28999999999999998</v>
      </c>
      <c r="C184">
        <v>-8</v>
      </c>
      <c r="D184">
        <v>-0.31</v>
      </c>
      <c r="E184">
        <v>-8.07</v>
      </c>
      <c r="F184">
        <f>_10sept_0_20[[#This Row],[H_mag]]-40</f>
        <v>-40.29</v>
      </c>
      <c r="G184">
        <f>_10sept_0_20[[#This Row],[V_mag]]-40</f>
        <v>-40.31</v>
      </c>
      <c r="H184">
        <f>10^(_10sept_0_20[[#This Row],[H_mag_adj]]/20)*COS(RADIANS(_10sept_0_20[[#This Row],[H_phase]]))</f>
        <v>9.5775135574661403E-3</v>
      </c>
      <c r="I184">
        <f>10^(_10sept_0_20[[#This Row],[H_mag_adj]]/20)*SIN(RADIANS(_10sept_0_20[[#This Row],[H_phase]]))</f>
        <v>-1.3460317497397617E-3</v>
      </c>
      <c r="J184">
        <f>10^(_10sept_0_20[[#This Row],[V_mag_adj]]/20)*COS(RADIANS(_10sept_0_20[[#This Row],[V_phase]]))</f>
        <v>9.5538380507807184E-3</v>
      </c>
      <c r="K184">
        <f>10^(_10sept_0_20[[#This Row],[V_mag_adj]]/20)*SIN(RADIANS(_10sept_0_20[[#This Row],[V_phase]]))</f>
        <v>-1.354609185793909E-3</v>
      </c>
    </row>
    <row r="185" spans="1:11" x14ac:dyDescent="0.3">
      <c r="A185">
        <v>2</v>
      </c>
      <c r="B185">
        <v>-0.21</v>
      </c>
      <c r="C185">
        <v>-12.95</v>
      </c>
      <c r="D185">
        <v>-0.24</v>
      </c>
      <c r="E185">
        <v>-12.84</v>
      </c>
      <c r="F185">
        <f>_10sept_0_20[[#This Row],[H_mag]]-40</f>
        <v>-40.21</v>
      </c>
      <c r="G185">
        <f>_10sept_0_20[[#This Row],[V_mag]]-40</f>
        <v>-40.24</v>
      </c>
      <c r="H185">
        <f>10^(_10sept_0_20[[#This Row],[H_mag_adj]]/20)*COS(RADIANS(_10sept_0_20[[#This Row],[H_phase]]))</f>
        <v>9.5128633048356722E-3</v>
      </c>
      <c r="I185">
        <f>10^(_10sept_0_20[[#This Row],[H_mag_adj]]/20)*SIN(RADIANS(_10sept_0_20[[#This Row],[H_phase]]))</f>
        <v>-2.1874752903463818E-3</v>
      </c>
      <c r="J185">
        <f>10^(_10sept_0_20[[#This Row],[V_mag_adj]]/20)*COS(RADIANS(_10sept_0_20[[#This Row],[V_phase]]))</f>
        <v>9.4842314117742649E-3</v>
      </c>
      <c r="K185">
        <f>10^(_10sept_0_20[[#This Row],[V_mag_adj]]/20)*SIN(RADIANS(_10sept_0_20[[#This Row],[V_phase]]))</f>
        <v>-2.1617286287814873E-3</v>
      </c>
    </row>
    <row r="186" spans="1:11" x14ac:dyDescent="0.3">
      <c r="A186">
        <v>3</v>
      </c>
      <c r="B186">
        <v>-0.16</v>
      </c>
      <c r="C186">
        <v>-17.690000000000001</v>
      </c>
      <c r="D186">
        <v>-0.17</v>
      </c>
      <c r="E186">
        <v>-17.809999999999999</v>
      </c>
      <c r="F186">
        <f>_10sept_0_20[[#This Row],[H_mag]]-40</f>
        <v>-40.159999999999997</v>
      </c>
      <c r="G186">
        <f>_10sept_0_20[[#This Row],[V_mag]]-40</f>
        <v>-40.17</v>
      </c>
      <c r="H186">
        <f>10^(_10sept_0_20[[#This Row],[H_mag_adj]]/20)*COS(RADIANS(_10sept_0_20[[#This Row],[H_phase]]))</f>
        <v>9.3532553062613943E-3</v>
      </c>
      <c r="I186">
        <f>10^(_10sept_0_20[[#This Row],[H_mag_adj]]/20)*SIN(RADIANS(_10sept_0_20[[#This Row],[H_phase]]))</f>
        <v>-2.983205916173068E-3</v>
      </c>
      <c r="J186">
        <f>10^(_10sept_0_20[[#This Row],[V_mag_adj]]/20)*COS(RADIANS(_10sept_0_20[[#This Row],[V_phase]]))</f>
        <v>9.3362318609941462E-3</v>
      </c>
      <c r="K186">
        <f>10^(_10sept_0_20[[#This Row],[V_mag_adj]]/20)*SIN(RADIANS(_10sept_0_20[[#This Row],[V_phase]]))</f>
        <v>-2.9993336720218438E-3</v>
      </c>
    </row>
    <row r="187" spans="1:11" x14ac:dyDescent="0.3">
      <c r="A187">
        <v>4</v>
      </c>
      <c r="B187">
        <v>-0.09</v>
      </c>
      <c r="C187">
        <v>-23.25</v>
      </c>
      <c r="D187">
        <v>-0.11</v>
      </c>
      <c r="E187">
        <v>-23.46</v>
      </c>
      <c r="F187">
        <f>_10sept_0_20[[#This Row],[H_mag]]-40</f>
        <v>-40.090000000000003</v>
      </c>
      <c r="G187">
        <f>_10sept_0_20[[#This Row],[V_mag]]-40</f>
        <v>-40.11</v>
      </c>
      <c r="H187">
        <f>10^(_10sept_0_20[[#This Row],[H_mag_adj]]/20)*COS(RADIANS(_10sept_0_20[[#This Row],[H_phase]]))</f>
        <v>9.0932018527881096E-3</v>
      </c>
      <c r="I187">
        <f>10^(_10sept_0_20[[#This Row],[H_mag_adj]]/20)*SIN(RADIANS(_10sept_0_20[[#This Row],[H_phase]]))</f>
        <v>-3.9067478297582251E-3</v>
      </c>
      <c r="J187">
        <f>10^(_10sept_0_20[[#This Row],[V_mag_adj]]/20)*COS(RADIANS(_10sept_0_20[[#This Row],[V_phase]]))</f>
        <v>9.0579411181347658E-3</v>
      </c>
      <c r="K187">
        <f>10^(_10sept_0_20[[#This Row],[V_mag_adj]]/20)*SIN(RADIANS(_10sept_0_20[[#This Row],[V_phase]]))</f>
        <v>-3.9309879765959651E-3</v>
      </c>
    </row>
    <row r="188" spans="1:11" x14ac:dyDescent="0.3">
      <c r="A188">
        <v>5</v>
      </c>
      <c r="B188">
        <v>-0.04</v>
      </c>
      <c r="C188">
        <v>-29.03</v>
      </c>
      <c r="D188">
        <v>-0.05</v>
      </c>
      <c r="E188">
        <v>-29.37</v>
      </c>
      <c r="F188">
        <f>_10sept_0_20[[#This Row],[H_mag]]-40</f>
        <v>-40.04</v>
      </c>
      <c r="G188">
        <f>_10sept_0_20[[#This Row],[V_mag]]-40</f>
        <v>-40.049999999999997</v>
      </c>
      <c r="H188">
        <f>10^(_10sept_0_20[[#This Row],[H_mag_adj]]/20)*COS(RADIANS(_10sept_0_20[[#This Row],[H_phase]]))</f>
        <v>8.7034839587197613E-3</v>
      </c>
      <c r="I188">
        <f>10^(_10sept_0_20[[#This Row],[H_mag_adj]]/20)*SIN(RADIANS(_10sept_0_20[[#This Row],[H_phase]]))</f>
        <v>-4.8303790192473035E-3</v>
      </c>
      <c r="J188">
        <f>10^(_10sept_0_20[[#This Row],[V_mag_adj]]/20)*COS(RADIANS(_10sept_0_20[[#This Row],[V_phase]]))</f>
        <v>8.6646855075613038E-3</v>
      </c>
      <c r="K188">
        <f>10^(_10sept_0_20[[#This Row],[V_mag_adj]]/20)*SIN(RADIANS(_10sept_0_20[[#This Row],[V_phase]]))</f>
        <v>-4.8763238736522566E-3</v>
      </c>
    </row>
    <row r="189" spans="1:11" x14ac:dyDescent="0.3">
      <c r="A189">
        <v>6</v>
      </c>
      <c r="B189">
        <v>-0.01</v>
      </c>
      <c r="C189">
        <v>-35.26</v>
      </c>
      <c r="D189">
        <v>-0.03</v>
      </c>
      <c r="E189">
        <v>-35.57</v>
      </c>
      <c r="F189">
        <f>_10sept_0_20[[#This Row],[H_mag]]-40</f>
        <v>-40.01</v>
      </c>
      <c r="G189">
        <f>_10sept_0_20[[#This Row],[V_mag]]-40</f>
        <v>-40.03</v>
      </c>
      <c r="H189">
        <f>10^(_10sept_0_20[[#This Row],[H_mag_adj]]/20)*COS(RADIANS(_10sept_0_20[[#This Row],[H_phase]]))</f>
        <v>8.156012754795201E-3</v>
      </c>
      <c r="I189">
        <f>10^(_10sept_0_20[[#This Row],[H_mag_adj]]/20)*SIN(RADIANS(_10sept_0_20[[#This Row],[H_phase]]))</f>
        <v>-5.7662346748873616E-3</v>
      </c>
      <c r="J189">
        <f>10^(_10sept_0_20[[#This Row],[V_mag_adj]]/20)*COS(RADIANS(_10sept_0_20[[#This Row],[V_phase]]))</f>
        <v>8.1060089164523303E-3</v>
      </c>
      <c r="K189">
        <f>10^(_10sept_0_20[[#This Row],[V_mag_adj]]/20)*SIN(RADIANS(_10sept_0_20[[#This Row],[V_phase]]))</f>
        <v>-5.7969150665236223E-3</v>
      </c>
    </row>
    <row r="190" spans="1:11" x14ac:dyDescent="0.3">
      <c r="A190">
        <v>7</v>
      </c>
      <c r="B190">
        <v>0</v>
      </c>
      <c r="C190">
        <v>-42.18</v>
      </c>
      <c r="D190">
        <v>-0.01</v>
      </c>
      <c r="E190">
        <v>-42.04</v>
      </c>
      <c r="F190">
        <f>_10sept_0_20[[#This Row],[H_mag]]-40</f>
        <v>-40</v>
      </c>
      <c r="G190">
        <f>_10sept_0_20[[#This Row],[V_mag]]-40</f>
        <v>-40.01</v>
      </c>
      <c r="H190">
        <f>10^(_10sept_0_20[[#This Row],[H_mag_adj]]/20)*COS(RADIANS(_10sept_0_20[[#This Row],[H_phase]]))</f>
        <v>7.410390258683344E-3</v>
      </c>
      <c r="I190">
        <f>10^(_10sept_0_20[[#This Row],[H_mag_adj]]/20)*SIN(RADIANS(_10sept_0_20[[#This Row],[H_phase]]))</f>
        <v>-6.7146195881830134E-3</v>
      </c>
      <c r="J190">
        <f>10^(_10sept_0_20[[#This Row],[V_mag_adj]]/20)*COS(RADIANS(_10sept_0_20[[#This Row],[V_phase]]))</f>
        <v>7.4182295606460827E-3</v>
      </c>
      <c r="K190">
        <f>10^(_10sept_0_20[[#This Row],[V_mag_adj]]/20)*SIN(RADIANS(_10sept_0_20[[#This Row],[V_phase]]))</f>
        <v>-6.6887873764840209E-3</v>
      </c>
    </row>
    <row r="191" spans="1:11" x14ac:dyDescent="0.3">
      <c r="A191">
        <v>8</v>
      </c>
      <c r="B191">
        <v>0</v>
      </c>
      <c r="C191">
        <v>-48.78</v>
      </c>
      <c r="D191">
        <v>-0.02</v>
      </c>
      <c r="E191">
        <v>-49.04</v>
      </c>
      <c r="F191">
        <f>_10sept_0_20[[#This Row],[H_mag]]-40</f>
        <v>-40</v>
      </c>
      <c r="G191">
        <f>_10sept_0_20[[#This Row],[V_mag]]-40</f>
        <v>-40.020000000000003</v>
      </c>
      <c r="H191">
        <f>10^(_10sept_0_20[[#This Row],[H_mag_adj]]/20)*COS(RADIANS(_10sept_0_20[[#This Row],[H_phase]]))</f>
        <v>6.5895206233371698E-3</v>
      </c>
      <c r="I191">
        <f>10^(_10sept_0_20[[#This Row],[H_mag_adj]]/20)*SIN(RADIANS(_10sept_0_20[[#This Row],[H_phase]]))</f>
        <v>-7.5218493706411139E-3</v>
      </c>
      <c r="J191">
        <f>10^(_10sept_0_20[[#This Row],[V_mag_adj]]/20)*COS(RADIANS(_10sept_0_20[[#This Row],[V_phase]]))</f>
        <v>6.5402430075089391E-3</v>
      </c>
      <c r="K191">
        <f>10^(_10sept_0_20[[#This Row],[V_mag_adj]]/20)*SIN(RADIANS(_10sept_0_20[[#This Row],[V_phase]]))</f>
        <v>-7.5343057502256254E-3</v>
      </c>
    </row>
    <row r="192" spans="1:11" x14ac:dyDescent="0.3">
      <c r="A192">
        <v>9</v>
      </c>
      <c r="B192">
        <v>-0.01</v>
      </c>
      <c r="C192">
        <v>-55.72</v>
      </c>
      <c r="D192">
        <v>-0.04</v>
      </c>
      <c r="E192">
        <v>-55.95</v>
      </c>
      <c r="F192">
        <f>_10sept_0_20[[#This Row],[H_mag]]-40</f>
        <v>-40.01</v>
      </c>
      <c r="G192">
        <f>_10sept_0_20[[#This Row],[V_mag]]-40</f>
        <v>-40.04</v>
      </c>
      <c r="H192">
        <f>10^(_10sept_0_20[[#This Row],[H_mag_adj]]/20)*COS(RADIANS(_10sept_0_20[[#This Row],[H_phase]]))</f>
        <v>5.6258957373259916E-3</v>
      </c>
      <c r="I192">
        <f>10^(_10sept_0_20[[#This Row],[H_mag_adj]]/20)*SIN(RADIANS(_10sept_0_20[[#This Row],[H_phase]]))</f>
        <v>-8.2534419204955099E-3</v>
      </c>
      <c r="J192">
        <f>10^(_10sept_0_20[[#This Row],[V_mag_adj]]/20)*COS(RADIANS(_10sept_0_20[[#This Row],[V_phase]]))</f>
        <v>5.5734358113372845E-3</v>
      </c>
      <c r="K192">
        <f>10^(_10sept_0_20[[#This Row],[V_mag_adj]]/20)*SIN(RADIANS(_10sept_0_20[[#This Row],[V_phase]]))</f>
        <v>-8.2474243098181778E-3</v>
      </c>
    </row>
    <row r="193" spans="1:11" x14ac:dyDescent="0.3">
      <c r="A193">
        <v>10</v>
      </c>
      <c r="B193">
        <v>-0.04</v>
      </c>
      <c r="C193">
        <v>-63.18</v>
      </c>
      <c r="D193">
        <v>-7.0000000000000007E-2</v>
      </c>
      <c r="E193">
        <v>-63.04</v>
      </c>
      <c r="F193">
        <f>_10sept_0_20[[#This Row],[H_mag]]-40</f>
        <v>-40.04</v>
      </c>
      <c r="G193">
        <f>_10sept_0_20[[#This Row],[V_mag]]-40</f>
        <v>-40.07</v>
      </c>
      <c r="H193">
        <f>10^(_10sept_0_20[[#This Row],[H_mag_adj]]/20)*COS(RADIANS(_10sept_0_20[[#This Row],[H_phase]]))</f>
        <v>4.4911605890328807E-3</v>
      </c>
      <c r="I193">
        <f>10^(_10sept_0_20[[#This Row],[H_mag_adj]]/20)*SIN(RADIANS(_10sept_0_20[[#This Row],[H_phase]]))</f>
        <v>-8.8832804218258558E-3</v>
      </c>
      <c r="J193">
        <f>10^(_10sept_0_20[[#This Row],[V_mag_adj]]/20)*COS(RADIANS(_10sept_0_20[[#This Row],[V_phase]]))</f>
        <v>4.4972931531598601E-3</v>
      </c>
      <c r="K193">
        <f>10^(_10sept_0_20[[#This Row],[V_mag_adj]]/20)*SIN(RADIANS(_10sept_0_20[[#This Row],[V_phase]]))</f>
        <v>-8.8416890281582932E-3</v>
      </c>
    </row>
    <row r="194" spans="1:11" x14ac:dyDescent="0.3">
      <c r="A194">
        <v>11</v>
      </c>
      <c r="B194">
        <v>-0.11</v>
      </c>
      <c r="C194">
        <v>-70.930000000000007</v>
      </c>
      <c r="D194">
        <v>-0.12</v>
      </c>
      <c r="E194">
        <v>-70.83</v>
      </c>
      <c r="F194">
        <f>_10sept_0_20[[#This Row],[H_mag]]-40</f>
        <v>-40.11</v>
      </c>
      <c r="G194">
        <f>_10sept_0_20[[#This Row],[V_mag]]-40</f>
        <v>-40.119999999999997</v>
      </c>
      <c r="H194">
        <f>10^(_10sept_0_20[[#This Row],[H_mag_adj]]/20)*COS(RADIANS(_10sept_0_20[[#This Row],[H_phase]]))</f>
        <v>3.2261147780467585E-3</v>
      </c>
      <c r="I194">
        <f>10^(_10sept_0_20[[#This Row],[H_mag_adj]]/20)*SIN(RADIANS(_10sept_0_20[[#This Row],[H_phase]]))</f>
        <v>-9.3322637773804295E-3</v>
      </c>
      <c r="J194">
        <f>10^(_10sept_0_20[[#This Row],[V_mag_adj]]/20)*COS(RADIANS(_10sept_0_20[[#This Row],[V_phase]]))</f>
        <v>3.2386669287780279E-3</v>
      </c>
      <c r="K194">
        <f>10^(_10sept_0_20[[#This Row],[V_mag_adj]]/20)*SIN(RADIANS(_10sept_0_20[[#This Row],[V_phase]]))</f>
        <v>-9.315887445763605E-3</v>
      </c>
    </row>
    <row r="195" spans="1:11" x14ac:dyDescent="0.3">
      <c r="A195">
        <v>12</v>
      </c>
      <c r="B195">
        <v>-0.17</v>
      </c>
      <c r="C195">
        <v>-78.53</v>
      </c>
      <c r="D195">
        <v>-0.18</v>
      </c>
      <c r="E195">
        <v>-78.69</v>
      </c>
      <c r="F195">
        <f>_10sept_0_20[[#This Row],[H_mag]]-40</f>
        <v>-40.17</v>
      </c>
      <c r="G195">
        <f>_10sept_0_20[[#This Row],[V_mag]]-40</f>
        <v>-40.18</v>
      </c>
      <c r="H195">
        <f>10^(_10sept_0_20[[#This Row],[H_mag_adj]]/20)*COS(RADIANS(_10sept_0_20[[#This Row],[H_phase]]))</f>
        <v>1.9500067812451031E-3</v>
      </c>
      <c r="I195">
        <f>10^(_10sept_0_20[[#This Row],[H_mag_adj]]/20)*SIN(RADIANS(_10sept_0_20[[#This Row],[H_phase]]))</f>
        <v>-9.6103434585588232E-3</v>
      </c>
      <c r="J195">
        <f>10^(_10sept_0_20[[#This Row],[V_mag_adj]]/20)*COS(RADIANS(_10sept_0_20[[#This Row],[V_phase]]))</f>
        <v>1.9209492230611097E-3</v>
      </c>
      <c r="K195">
        <f>10^(_10sept_0_20[[#This Row],[V_mag_adj]]/20)*SIN(RADIANS(_10sept_0_20[[#This Row],[V_phase]]))</f>
        <v>-9.6046872533161708E-3</v>
      </c>
    </row>
    <row r="196" spans="1:11" x14ac:dyDescent="0.3">
      <c r="A196">
        <v>13</v>
      </c>
      <c r="B196">
        <v>-0.23</v>
      </c>
      <c r="C196">
        <v>-88.32</v>
      </c>
      <c r="D196">
        <v>-0.24</v>
      </c>
      <c r="E196">
        <v>-88.46</v>
      </c>
      <c r="F196">
        <f>_10sept_0_20[[#This Row],[H_mag]]-40</f>
        <v>-40.229999999999997</v>
      </c>
      <c r="G196">
        <f>_10sept_0_20[[#This Row],[V_mag]]-40</f>
        <v>-40.24</v>
      </c>
      <c r="H196">
        <f>10^(_10sept_0_20[[#This Row],[H_mag_adj]]/20)*COS(RADIANS(_10sept_0_20[[#This Row],[H_phase]]))</f>
        <v>2.8551203309189768E-4</v>
      </c>
      <c r="I196">
        <f>10^(_10sept_0_20[[#This Row],[H_mag_adj]]/20)*SIN(RADIANS(_10sept_0_20[[#This Row],[H_phase]]))</f>
        <v>-9.7344917283363787E-3</v>
      </c>
      <c r="J196">
        <f>10^(_10sept_0_20[[#This Row],[V_mag_adj]]/20)*COS(RADIANS(_10sept_0_20[[#This Row],[V_phase]]))</f>
        <v>2.6142420494206067E-4</v>
      </c>
      <c r="K196">
        <f>10^(_10sept_0_20[[#This Row],[V_mag_adj]]/20)*SIN(RADIANS(_10sept_0_20[[#This Row],[V_phase]]))</f>
        <v>-9.7239587371424803E-3</v>
      </c>
    </row>
    <row r="197" spans="1:11" x14ac:dyDescent="0.3">
      <c r="A197">
        <v>14</v>
      </c>
      <c r="B197">
        <v>-0.28000000000000003</v>
      </c>
      <c r="C197">
        <v>-97.74</v>
      </c>
      <c r="D197">
        <v>-0.28000000000000003</v>
      </c>
      <c r="E197">
        <v>-97.81</v>
      </c>
      <c r="F197">
        <f>_10sept_0_20[[#This Row],[H_mag]]-40</f>
        <v>-40.28</v>
      </c>
      <c r="G197">
        <f>_10sept_0_20[[#This Row],[V_mag]]-40</f>
        <v>-40.28</v>
      </c>
      <c r="H197">
        <f>10^(_10sept_0_20[[#This Row],[H_mag_adj]]/20)*COS(RADIANS(_10sept_0_20[[#This Row],[H_phase]]))</f>
        <v>-1.3040571495587774E-3</v>
      </c>
      <c r="I197">
        <f>10^(_10sept_0_20[[#This Row],[H_mag_adj]]/20)*SIN(RADIANS(_10sept_0_20[[#This Row],[H_phase]]))</f>
        <v>-9.5945628166828108E-3</v>
      </c>
      <c r="J197">
        <f>10^(_10sept_0_20[[#This Row],[V_mag_adj]]/20)*COS(RADIANS(_10sept_0_20[[#This Row],[V_phase]]))</f>
        <v>-1.3157781432092687E-3</v>
      </c>
      <c r="K197">
        <f>10^(_10sept_0_20[[#This Row],[V_mag_adj]]/20)*SIN(RADIANS(_10sept_0_20[[#This Row],[V_phase]]))</f>
        <v>-9.5929624501735929E-3</v>
      </c>
    </row>
    <row r="198" spans="1:11" x14ac:dyDescent="0.3">
      <c r="A198">
        <v>15</v>
      </c>
      <c r="B198">
        <v>-0.36</v>
      </c>
      <c r="C198">
        <v>-106.23</v>
      </c>
      <c r="D198">
        <v>-0.37</v>
      </c>
      <c r="E198">
        <v>-106.3</v>
      </c>
      <c r="F198">
        <f>_10sept_0_20[[#This Row],[H_mag]]-40</f>
        <v>-40.36</v>
      </c>
      <c r="G198">
        <f>_10sept_0_20[[#This Row],[V_mag]]-40</f>
        <v>-40.369999999999997</v>
      </c>
      <c r="H198">
        <f>10^(_10sept_0_20[[#This Row],[H_mag_adj]]/20)*COS(RADIANS(_10sept_0_20[[#This Row],[H_phase]]))</f>
        <v>-2.6814660149497489E-3</v>
      </c>
      <c r="I198">
        <f>10^(_10sept_0_20[[#This Row],[H_mag_adj]]/20)*SIN(RADIANS(_10sept_0_20[[#This Row],[H_phase]]))</f>
        <v>-9.211660935248684E-3</v>
      </c>
      <c r="J198">
        <f>10^(_10sept_0_20[[#This Row],[V_mag_adj]]/20)*COS(RADIANS(_10sept_0_20[[#This Row],[V_phase]]))</f>
        <v>-2.6896198553530808E-3</v>
      </c>
      <c r="K198">
        <f>10^(_10sept_0_20[[#This Row],[V_mag_adj]]/20)*SIN(RADIANS(_10sept_0_20[[#This Row],[V_phase]]))</f>
        <v>-9.1977825959330302E-3</v>
      </c>
    </row>
    <row r="199" spans="1:11" x14ac:dyDescent="0.3">
      <c r="A199">
        <v>16</v>
      </c>
      <c r="B199">
        <v>-0.48</v>
      </c>
      <c r="C199">
        <v>-114.31</v>
      </c>
      <c r="D199">
        <v>-0.49</v>
      </c>
      <c r="E199">
        <v>-114.33</v>
      </c>
      <c r="F199">
        <f>_10sept_0_20[[#This Row],[H_mag]]-40</f>
        <v>-40.479999999999997</v>
      </c>
      <c r="G199">
        <f>_10sept_0_20[[#This Row],[V_mag]]-40</f>
        <v>-40.49</v>
      </c>
      <c r="H199">
        <f>10^(_10sept_0_20[[#This Row],[H_mag_adj]]/20)*COS(RADIANS(_10sept_0_20[[#This Row],[H_phase]]))</f>
        <v>-3.8954069044786969E-3</v>
      </c>
      <c r="I199">
        <f>10^(_10sept_0_20[[#This Row],[H_mag_adj]]/20)*SIN(RADIANS(_10sept_0_20[[#This Row],[H_phase]]))</f>
        <v>-8.6233567480128656E-3</v>
      </c>
      <c r="J199">
        <f>10^(_10sept_0_20[[#This Row],[V_mag_adj]]/20)*COS(RADIANS(_10sept_0_20[[#This Row],[V_phase]]))</f>
        <v>-3.8939311508978218E-3</v>
      </c>
      <c r="K199">
        <f>10^(_10sept_0_20[[#This Row],[V_mag_adj]]/20)*SIN(RADIANS(_10sept_0_20[[#This Row],[V_phase]]))</f>
        <v>-8.6120757408070306E-3</v>
      </c>
    </row>
    <row r="200" spans="1:11" x14ac:dyDescent="0.3">
      <c r="A200">
        <v>17</v>
      </c>
      <c r="B200">
        <v>-0.56000000000000005</v>
      </c>
      <c r="C200">
        <v>-123.4</v>
      </c>
      <c r="D200">
        <v>-0.6</v>
      </c>
      <c r="E200">
        <v>-122.79</v>
      </c>
      <c r="F200">
        <f>_10sept_0_20[[#This Row],[H_mag]]-40</f>
        <v>-40.56</v>
      </c>
      <c r="G200">
        <f>_10sept_0_20[[#This Row],[V_mag]]-40</f>
        <v>-40.6</v>
      </c>
      <c r="H200">
        <f>10^(_10sept_0_20[[#This Row],[H_mag_adj]]/20)*COS(RADIANS(_10sept_0_20[[#This Row],[H_phase]]))</f>
        <v>-5.1610982744813207E-3</v>
      </c>
      <c r="I200">
        <f>10^(_10sept_0_20[[#This Row],[H_mag_adj]]/20)*SIN(RADIANS(_10sept_0_20[[#This Row],[H_phase]]))</f>
        <v>-7.8272163815902192E-3</v>
      </c>
      <c r="J200">
        <f>10^(_10sept_0_20[[#This Row],[V_mag_adj]]/20)*COS(RADIANS(_10sept_0_20[[#This Row],[V_phase]]))</f>
        <v>-5.0541459480711245E-3</v>
      </c>
      <c r="K200">
        <f>10^(_10sept_0_20[[#This Row],[V_mag_adj]]/20)*SIN(RADIANS(_10sept_0_20[[#This Row],[V_phase]]))</f>
        <v>-7.8455062125527709E-3</v>
      </c>
    </row>
    <row r="201" spans="1:11" x14ac:dyDescent="0.3">
      <c r="A201">
        <v>18</v>
      </c>
      <c r="B201">
        <v>-0.71</v>
      </c>
      <c r="C201">
        <v>-130.66999999999999</v>
      </c>
      <c r="D201">
        <v>-0.71</v>
      </c>
      <c r="E201">
        <v>-129.66999999999999</v>
      </c>
      <c r="F201">
        <f>_10sept_0_20[[#This Row],[H_mag]]-40</f>
        <v>-40.71</v>
      </c>
      <c r="G201">
        <f>_10sept_0_20[[#This Row],[V_mag]]-40</f>
        <v>-40.71</v>
      </c>
      <c r="H201">
        <f>10^(_10sept_0_20[[#This Row],[H_mag_adj]]/20)*COS(RADIANS(_10sept_0_20[[#This Row],[H_phase]]))</f>
        <v>-6.0054924428646879E-3</v>
      </c>
      <c r="I201">
        <f>10^(_10sept_0_20[[#This Row],[H_mag_adj]]/20)*SIN(RADIANS(_10sept_0_20[[#This Row],[H_phase]]))</f>
        <v>-6.989428304398468E-3</v>
      </c>
      <c r="J201">
        <f>10^(_10sept_0_20[[#This Row],[V_mag_adj]]/20)*COS(RADIANS(_10sept_0_20[[#This Row],[V_phase]]))</f>
        <v>-5.8825954337447693E-3</v>
      </c>
      <c r="K201">
        <f>10^(_10sept_0_20[[#This Row],[V_mag_adj]]/20)*SIN(RADIANS(_10sept_0_20[[#This Row],[V_phase]]))</f>
        <v>-7.0931740755825591E-3</v>
      </c>
    </row>
    <row r="202" spans="1:11" x14ac:dyDescent="0.3">
      <c r="A202">
        <v>19</v>
      </c>
      <c r="B202">
        <v>-0.82</v>
      </c>
      <c r="C202">
        <v>-139.11000000000001</v>
      </c>
      <c r="D202">
        <v>-0.83</v>
      </c>
      <c r="E202">
        <v>-139.15</v>
      </c>
      <c r="F202">
        <f>_10sept_0_20[[#This Row],[H_mag]]-40</f>
        <v>-40.82</v>
      </c>
      <c r="G202">
        <f>_10sept_0_20[[#This Row],[V_mag]]-40</f>
        <v>-40.83</v>
      </c>
      <c r="H202">
        <f>10^(_10sept_0_20[[#This Row],[H_mag_adj]]/20)*COS(RADIANS(_10sept_0_20[[#This Row],[H_phase]]))</f>
        <v>-6.8786507255918453E-3</v>
      </c>
      <c r="I202">
        <f>10^(_10sept_0_20[[#This Row],[H_mag_adj]]/20)*SIN(RADIANS(_10sept_0_20[[#This Row],[H_phase]]))</f>
        <v>-5.9563731050487614E-3</v>
      </c>
      <c r="J202">
        <f>10^(_10sept_0_20[[#This Row],[V_mag_adj]]/20)*COS(RADIANS(_10sept_0_20[[#This Row],[V_phase]]))</f>
        <v>-6.8748878167602607E-3</v>
      </c>
      <c r="K202">
        <f>10^(_10sept_0_20[[#This Row],[V_mag_adj]]/20)*SIN(RADIANS(_10sept_0_20[[#This Row],[V_phase]]))</f>
        <v>-5.9447213950427633E-3</v>
      </c>
    </row>
    <row r="203" spans="1:11" x14ac:dyDescent="0.3">
      <c r="A203">
        <v>20</v>
      </c>
      <c r="B203">
        <v>-0.93</v>
      </c>
      <c r="C203">
        <v>-148.66999999999999</v>
      </c>
      <c r="D203">
        <v>-0.94</v>
      </c>
      <c r="E203">
        <v>-148.57</v>
      </c>
      <c r="F203">
        <f>_10sept_0_20[[#This Row],[H_mag]]-40</f>
        <v>-40.93</v>
      </c>
      <c r="G203">
        <f>_10sept_0_20[[#This Row],[V_mag]]-40</f>
        <v>-40.94</v>
      </c>
      <c r="H203">
        <f>10^(_10sept_0_20[[#This Row],[H_mag_adj]]/20)*COS(RADIANS(_10sept_0_20[[#This Row],[H_phase]]))</f>
        <v>-7.674547911337635E-3</v>
      </c>
      <c r="I203">
        <f>10^(_10sept_0_20[[#This Row],[H_mag_adj]]/20)*SIN(RADIANS(_10sept_0_20[[#This Row],[H_phase]]))</f>
        <v>-4.6717039055859406E-3</v>
      </c>
      <c r="J203">
        <f>10^(_10sept_0_20[[#This Row],[V_mag_adj]]/20)*COS(RADIANS(_10sept_0_20[[#This Row],[V_phase]]))</f>
        <v>-7.6575613947346636E-3</v>
      </c>
      <c r="K203">
        <f>10^(_10sept_0_20[[#This Row],[V_mag_adj]]/20)*SIN(RADIANS(_10sept_0_20[[#This Row],[V_phase]]))</f>
        <v>-4.679700589330052E-3</v>
      </c>
    </row>
    <row r="204" spans="1:11" x14ac:dyDescent="0.3">
      <c r="A204">
        <v>21</v>
      </c>
      <c r="B204">
        <v>-1.03</v>
      </c>
      <c r="C204">
        <v>-158.43</v>
      </c>
      <c r="D204">
        <v>-1.05</v>
      </c>
      <c r="E204">
        <v>-158.31</v>
      </c>
      <c r="F204">
        <f>_10sept_0_20[[#This Row],[H_mag]]-40</f>
        <v>-41.03</v>
      </c>
      <c r="G204">
        <f>_10sept_0_20[[#This Row],[V_mag]]-40</f>
        <v>-41.05</v>
      </c>
      <c r="H204">
        <f>10^(_10sept_0_20[[#This Row],[H_mag_adj]]/20)*COS(RADIANS(_10sept_0_20[[#This Row],[H_phase]]))</f>
        <v>-8.2597808037641589E-3</v>
      </c>
      <c r="I204">
        <f>10^(_10sept_0_20[[#This Row],[H_mag_adj]]/20)*SIN(RADIANS(_10sept_0_20[[#This Row],[H_phase]]))</f>
        <v>-3.2652768390481869E-3</v>
      </c>
      <c r="J204">
        <f>10^(_10sept_0_20[[#This Row],[V_mag_adj]]/20)*COS(RADIANS(_10sept_0_20[[#This Row],[V_phase]]))</f>
        <v>-8.2339427149466481E-3</v>
      </c>
      <c r="K204">
        <f>10^(_10sept_0_20[[#This Row],[V_mag_adj]]/20)*SIN(RADIANS(_10sept_0_20[[#This Row],[V_phase]]))</f>
        <v>-3.2750192103229228E-3</v>
      </c>
    </row>
    <row r="205" spans="1:11" x14ac:dyDescent="0.3">
      <c r="A205">
        <v>22</v>
      </c>
      <c r="B205">
        <v>-1.1299999999999999</v>
      </c>
      <c r="C205">
        <v>-168.48</v>
      </c>
      <c r="D205">
        <v>-1.1399999999999999</v>
      </c>
      <c r="E205">
        <v>-168.27</v>
      </c>
      <c r="F205">
        <f>_10sept_0_20[[#This Row],[H_mag]]-40</f>
        <v>-41.13</v>
      </c>
      <c r="G205">
        <f>_10sept_0_20[[#This Row],[V_mag]]-40</f>
        <v>-41.14</v>
      </c>
      <c r="H205">
        <f>10^(_10sept_0_20[[#This Row],[H_mag_adj]]/20)*COS(RADIANS(_10sept_0_20[[#This Row],[H_phase]]))</f>
        <v>-8.603235997409189E-3</v>
      </c>
      <c r="I205">
        <f>10^(_10sept_0_20[[#This Row],[H_mag_adj]]/20)*SIN(RADIANS(_10sept_0_20[[#This Row],[H_phase]]))</f>
        <v>-1.7534757709548117E-3</v>
      </c>
      <c r="J205">
        <f>10^(_10sept_0_20[[#This Row],[V_mag_adj]]/20)*COS(RADIANS(_10sept_0_20[[#This Row],[V_phase]]))</f>
        <v>-8.5868597205486698E-3</v>
      </c>
      <c r="K205">
        <f>10^(_10sept_0_20[[#This Row],[V_mag_adj]]/20)*SIN(RADIANS(_10sept_0_20[[#This Row],[V_phase]]))</f>
        <v>-1.7829425588839637E-3</v>
      </c>
    </row>
    <row r="206" spans="1:11" x14ac:dyDescent="0.3">
      <c r="A206">
        <v>23</v>
      </c>
      <c r="B206">
        <v>-1.19</v>
      </c>
      <c r="C206">
        <v>-178.34</v>
      </c>
      <c r="D206">
        <v>-1.22</v>
      </c>
      <c r="E206">
        <v>-178.21</v>
      </c>
      <c r="F206">
        <f>_10sept_0_20[[#This Row],[H_mag]]-40</f>
        <v>-41.19</v>
      </c>
      <c r="G206">
        <f>_10sept_0_20[[#This Row],[V_mag]]-40</f>
        <v>-41.22</v>
      </c>
      <c r="H206">
        <f>10^(_10sept_0_20[[#This Row],[H_mag_adj]]/20)*COS(RADIANS(_10sept_0_20[[#This Row],[H_phase]]))</f>
        <v>-8.7160096073717989E-3</v>
      </c>
      <c r="I206">
        <f>10^(_10sept_0_20[[#This Row],[H_mag_adj]]/20)*SIN(RADIANS(_10sept_0_20[[#This Row],[H_phase]]))</f>
        <v>-2.5259496871598289E-4</v>
      </c>
      <c r="J206">
        <f>10^(_10sept_0_20[[#This Row],[V_mag_adj]]/20)*COS(RADIANS(_10sept_0_20[[#This Row],[V_phase]]))</f>
        <v>-8.685364003663645E-3</v>
      </c>
      <c r="K206">
        <f>10^(_10sept_0_20[[#This Row],[V_mag_adj]]/20)*SIN(RADIANS(_10sept_0_20[[#This Row],[V_phase]]))</f>
        <v>-2.7143118908323733E-4</v>
      </c>
    </row>
    <row r="207" spans="1:11" x14ac:dyDescent="0.3">
      <c r="A207">
        <v>24</v>
      </c>
      <c r="B207">
        <v>-1.24</v>
      </c>
      <c r="C207">
        <v>171.52</v>
      </c>
      <c r="D207">
        <v>-1.26</v>
      </c>
      <c r="E207">
        <v>171.37</v>
      </c>
      <c r="F207">
        <f>_10sept_0_20[[#This Row],[H_mag]]-40</f>
        <v>-41.24</v>
      </c>
      <c r="G207">
        <f>_10sept_0_20[[#This Row],[V_mag]]-40</f>
        <v>-41.26</v>
      </c>
      <c r="H207">
        <f>10^(_10sept_0_20[[#This Row],[H_mag_adj]]/20)*COS(RADIANS(_10sept_0_20[[#This Row],[H_phase]]))</f>
        <v>-8.574837269025944E-3</v>
      </c>
      <c r="I207">
        <f>10^(_10sept_0_20[[#This Row],[H_mag_adj]]/20)*SIN(RADIANS(_10sept_0_20[[#This Row],[H_phase]]))</f>
        <v>1.2784581383620066E-3</v>
      </c>
      <c r="J207">
        <f>10^(_10sept_0_20[[#This Row],[V_mag_adj]]/20)*COS(RADIANS(_10sept_0_20[[#This Row],[V_phase]]))</f>
        <v>-8.5517470787839361E-3</v>
      </c>
      <c r="K207">
        <f>10^(_10sept_0_20[[#This Row],[V_mag_adj]]/20)*SIN(RADIANS(_10sept_0_20[[#This Row],[V_phase]]))</f>
        <v>1.297910610028998E-3</v>
      </c>
    </row>
    <row r="208" spans="1:11" x14ac:dyDescent="0.3">
      <c r="A208">
        <v>25</v>
      </c>
      <c r="B208">
        <v>-1.29</v>
      </c>
      <c r="C208">
        <v>161.22999999999999</v>
      </c>
      <c r="D208">
        <v>-1.29</v>
      </c>
      <c r="E208">
        <v>161</v>
      </c>
      <c r="F208">
        <f>_10sept_0_20[[#This Row],[H_mag]]-40</f>
        <v>-41.29</v>
      </c>
      <c r="G208">
        <f>_10sept_0_20[[#This Row],[V_mag]]-40</f>
        <v>-41.29</v>
      </c>
      <c r="H208">
        <f>10^(_10sept_0_20[[#This Row],[H_mag_adj]]/20)*COS(RADIANS(_10sept_0_20[[#This Row],[H_phase]]))</f>
        <v>-8.1614334810690518E-3</v>
      </c>
      <c r="I208">
        <f>10^(_10sept_0_20[[#This Row],[H_mag_adj]]/20)*SIN(RADIANS(_10sept_0_20[[#This Row],[H_phase]]))</f>
        <v>2.7736108818208786E-3</v>
      </c>
      <c r="J208">
        <f>10^(_10sept_0_20[[#This Row],[V_mag_adj]]/20)*COS(RADIANS(_10sept_0_20[[#This Row],[V_phase]]))</f>
        <v>-8.1502337656502132E-3</v>
      </c>
      <c r="K208">
        <f>10^(_10sept_0_20[[#This Row],[V_mag_adj]]/20)*SIN(RADIANS(_10sept_0_20[[#This Row],[V_phase]]))</f>
        <v>2.8063505402791777E-3</v>
      </c>
    </row>
    <row r="209" spans="1:11" x14ac:dyDescent="0.3">
      <c r="A209">
        <v>26</v>
      </c>
      <c r="B209">
        <v>-1.31</v>
      </c>
      <c r="C209">
        <v>149.97999999999999</v>
      </c>
      <c r="D209">
        <v>-1.31</v>
      </c>
      <c r="E209">
        <v>149.96</v>
      </c>
      <c r="F209">
        <f>_10sept_0_20[[#This Row],[H_mag]]-40</f>
        <v>-41.31</v>
      </c>
      <c r="G209">
        <f>_10sept_0_20[[#This Row],[V_mag]]-40</f>
        <v>-41.31</v>
      </c>
      <c r="H209">
        <f>10^(_10sept_0_20[[#This Row],[H_mag_adj]]/20)*COS(RADIANS(_10sept_0_20[[#This Row],[H_phase]]))</f>
        <v>-7.4463435903551322E-3</v>
      </c>
      <c r="I209">
        <f>10^(_10sept_0_20[[#This Row],[H_mag_adj]]/20)*SIN(RADIANS(_10sept_0_20[[#This Row],[H_phase]]))</f>
        <v>4.3026148607795056E-3</v>
      </c>
      <c r="J209">
        <f>10^(_10sept_0_20[[#This Row],[V_mag_adj]]/20)*COS(RADIANS(_10sept_0_20[[#This Row],[V_phase]]))</f>
        <v>-7.4448412408131279E-3</v>
      </c>
      <c r="K209">
        <f>10^(_10sept_0_20[[#This Row],[V_mag_adj]]/20)*SIN(RADIANS(_10sept_0_20[[#This Row],[V_phase]]))</f>
        <v>4.3052138628541618E-3</v>
      </c>
    </row>
    <row r="210" spans="1:11" x14ac:dyDescent="0.3">
      <c r="A210">
        <v>27</v>
      </c>
      <c r="B210">
        <v>-1.31</v>
      </c>
      <c r="C210">
        <v>138.80000000000001</v>
      </c>
      <c r="D210">
        <v>-1.31</v>
      </c>
      <c r="E210">
        <v>138.74</v>
      </c>
      <c r="F210">
        <f>_10sept_0_20[[#This Row],[H_mag]]-40</f>
        <v>-41.31</v>
      </c>
      <c r="G210">
        <f>_10sept_0_20[[#This Row],[V_mag]]-40</f>
        <v>-41.31</v>
      </c>
      <c r="H210">
        <f>10^(_10sept_0_20[[#This Row],[H_mag_adj]]/20)*COS(RADIANS(_10sept_0_20[[#This Row],[H_phase]]))</f>
        <v>-6.4707912922322142E-3</v>
      </c>
      <c r="I210">
        <f>10^(_10sept_0_20[[#This Row],[H_mag_adj]]/20)*SIN(RADIANS(_10sept_0_20[[#This Row],[H_phase]]))</f>
        <v>5.6647495582942912E-3</v>
      </c>
      <c r="J210">
        <f>10^(_10sept_0_20[[#This Row],[V_mag_adj]]/20)*COS(RADIANS(_10sept_0_20[[#This Row],[V_phase]]))</f>
        <v>-6.4648556334428202E-3</v>
      </c>
      <c r="K210">
        <f>10^(_10sept_0_20[[#This Row],[V_mag_adj]]/20)*SIN(RADIANS(_10sept_0_20[[#This Row],[V_phase]]))</f>
        <v>5.6715226478051073E-3</v>
      </c>
    </row>
    <row r="211" spans="1:11" x14ac:dyDescent="0.3">
      <c r="A211">
        <v>28</v>
      </c>
      <c r="B211">
        <v>-1.3</v>
      </c>
      <c r="C211">
        <v>127.87</v>
      </c>
      <c r="D211">
        <v>-1.31</v>
      </c>
      <c r="E211">
        <v>127.67</v>
      </c>
      <c r="F211">
        <f>_10sept_0_20[[#This Row],[H_mag]]-40</f>
        <v>-41.3</v>
      </c>
      <c r="G211">
        <f>_10sept_0_20[[#This Row],[V_mag]]-40</f>
        <v>-41.31</v>
      </c>
      <c r="H211">
        <f>10^(_10sept_0_20[[#This Row],[H_mag_adj]]/20)*COS(RADIANS(_10sept_0_20[[#This Row],[H_phase]]))</f>
        <v>-5.2853991570276839E-3</v>
      </c>
      <c r="I211">
        <f>10^(_10sept_0_20[[#This Row],[H_mag_adj]]/20)*SIN(RADIANS(_10sept_0_20[[#This Row],[H_phase]]))</f>
        <v>6.7967330299918858E-3</v>
      </c>
      <c r="J211">
        <f>10^(_10sept_0_20[[#This Row],[V_mag_adj]]/20)*COS(RADIANS(_10sept_0_20[[#This Row],[V_phase]]))</f>
        <v>-5.2555877274083427E-3</v>
      </c>
      <c r="K211">
        <f>10^(_10sept_0_20[[#This Row],[V_mag_adj]]/20)*SIN(RADIANS(_10sept_0_20[[#This Row],[V_phase]]))</f>
        <v>6.8072994017700167E-3</v>
      </c>
    </row>
    <row r="212" spans="1:11" x14ac:dyDescent="0.3">
      <c r="A212">
        <v>29</v>
      </c>
      <c r="B212">
        <v>-1.27</v>
      </c>
      <c r="C212">
        <v>116.39</v>
      </c>
      <c r="D212">
        <v>-1.29</v>
      </c>
      <c r="E212">
        <v>116.16</v>
      </c>
      <c r="F212">
        <f>_10sept_0_20[[#This Row],[H_mag]]-40</f>
        <v>-41.27</v>
      </c>
      <c r="G212">
        <f>_10sept_0_20[[#This Row],[V_mag]]-40</f>
        <v>-41.29</v>
      </c>
      <c r="H212">
        <f>10^(_10sept_0_20[[#This Row],[H_mag_adj]]/20)*COS(RADIANS(_10sept_0_20[[#This Row],[H_phase]]))</f>
        <v>-3.8401756706666307E-3</v>
      </c>
      <c r="I212">
        <f>10^(_10sept_0_20[[#This Row],[H_mag_adj]]/20)*SIN(RADIANS(_10sept_0_20[[#This Row],[H_phase]]))</f>
        <v>7.7393750819705412E-3</v>
      </c>
      <c r="J212">
        <f>10^(_10sept_0_20[[#This Row],[V_mag_adj]]/20)*COS(RADIANS(_10sept_0_20[[#This Row],[V_phase]]))</f>
        <v>-3.8003163366602567E-3</v>
      </c>
      <c r="K212">
        <f>10^(_10sept_0_20[[#This Row],[V_mag_adj]]/20)*SIN(RADIANS(_10sept_0_20[[#This Row],[V_phase]]))</f>
        <v>7.7368927568490465E-3</v>
      </c>
    </row>
    <row r="213" spans="1:11" x14ac:dyDescent="0.3">
      <c r="A213">
        <v>30</v>
      </c>
      <c r="B213">
        <v>-1.23</v>
      </c>
      <c r="C213">
        <v>104.72</v>
      </c>
      <c r="D213">
        <v>-1.24</v>
      </c>
      <c r="E213">
        <v>104.47</v>
      </c>
      <c r="F213">
        <f>_10sept_0_20[[#This Row],[H_mag]]-40</f>
        <v>-41.23</v>
      </c>
      <c r="G213">
        <f>_10sept_0_20[[#This Row],[V_mag]]-40</f>
        <v>-41.24</v>
      </c>
      <c r="H213">
        <f>10^(_10sept_0_20[[#This Row],[H_mag_adj]]/20)*COS(RADIANS(_10sept_0_20[[#This Row],[H_phase]]))</f>
        <v>-2.2054493698131813E-3</v>
      </c>
      <c r="I213">
        <f>10^(_10sept_0_20[[#This Row],[H_mag_adj]]/20)*SIN(RADIANS(_10sept_0_20[[#This Row],[H_phase]]))</f>
        <v>8.3947334353487585E-3</v>
      </c>
      <c r="J213">
        <f>10^(_10sept_0_20[[#This Row],[V_mag_adj]]/20)*COS(RADIANS(_10sept_0_20[[#This Row],[V_phase]]))</f>
        <v>-2.166304071211103E-3</v>
      </c>
      <c r="K213">
        <f>10^(_10sept_0_20[[#This Row],[V_mag_adj]]/20)*SIN(RADIANS(_10sept_0_20[[#This Row],[V_phase]]))</f>
        <v>8.3946063679528511E-3</v>
      </c>
    </row>
    <row r="214" spans="1:11" x14ac:dyDescent="0.3">
      <c r="A214">
        <v>31</v>
      </c>
      <c r="B214">
        <v>-1.17</v>
      </c>
      <c r="C214">
        <v>92.66</v>
      </c>
      <c r="D214">
        <v>-1.19</v>
      </c>
      <c r="E214">
        <v>92.36</v>
      </c>
      <c r="F214">
        <f>_10sept_0_20[[#This Row],[H_mag]]-40</f>
        <v>-41.17</v>
      </c>
      <c r="G214">
        <f>_10sept_0_20[[#This Row],[V_mag]]-40</f>
        <v>-41.19</v>
      </c>
      <c r="H214">
        <f>10^(_10sept_0_20[[#This Row],[H_mag_adj]]/20)*COS(RADIANS(_10sept_0_20[[#This Row],[H_phase]]))</f>
        <v>-4.0560470439126727E-4</v>
      </c>
      <c r="I214">
        <f>10^(_10sept_0_20[[#This Row],[H_mag_adj]]/20)*SIN(RADIANS(_10sept_0_20[[#This Row],[H_phase]]))</f>
        <v>8.7303529814976352E-3</v>
      </c>
      <c r="J214">
        <f>10^(_10sept_0_20[[#This Row],[V_mag_adj]]/20)*COS(RADIANS(_10sept_0_20[[#This Row],[V_phase]]))</f>
        <v>-3.5905961412098264E-4</v>
      </c>
      <c r="K214">
        <f>10^(_10sept_0_20[[#This Row],[V_mag_adj]]/20)*SIN(RADIANS(_10sept_0_20[[#This Row],[V_phase]]))</f>
        <v>8.7122731756715151E-3</v>
      </c>
    </row>
    <row r="215" spans="1:11" x14ac:dyDescent="0.3">
      <c r="A215">
        <v>32</v>
      </c>
      <c r="B215">
        <v>-1.0900000000000001</v>
      </c>
      <c r="C215">
        <v>80.819999999999993</v>
      </c>
      <c r="D215">
        <v>-1.1100000000000001</v>
      </c>
      <c r="E215">
        <v>81.010000000000005</v>
      </c>
      <c r="F215">
        <f>_10sept_0_20[[#This Row],[H_mag]]-40</f>
        <v>-41.09</v>
      </c>
      <c r="G215">
        <f>_10sept_0_20[[#This Row],[V_mag]]-40</f>
        <v>-41.11</v>
      </c>
      <c r="H215">
        <f>10^(_10sept_0_20[[#This Row],[H_mag_adj]]/20)*COS(RADIANS(_10sept_0_20[[#This Row],[H_phase]]))</f>
        <v>1.4072146209157552E-3</v>
      </c>
      <c r="I215">
        <f>10^(_10sept_0_20[[#This Row],[H_mag_adj]]/20)*SIN(RADIANS(_10sept_0_20[[#This Row],[H_phase]]))</f>
        <v>8.707663413032295E-3</v>
      </c>
      <c r="J215">
        <f>10^(_10sept_0_20[[#This Row],[V_mag_adj]]/20)*COS(RADIANS(_10sept_0_20[[#This Row],[V_phase]]))</f>
        <v>1.375161157256604E-3</v>
      </c>
      <c r="K215">
        <f>10^(_10sept_0_20[[#This Row],[V_mag_adj]]/20)*SIN(RADIANS(_10sept_0_20[[#This Row],[V_phase]]))</f>
        <v>8.6922443345677138E-3</v>
      </c>
    </row>
    <row r="216" spans="1:11" x14ac:dyDescent="0.3">
      <c r="A216">
        <v>33</v>
      </c>
      <c r="B216">
        <v>-1.03</v>
      </c>
      <c r="C216">
        <v>68.78</v>
      </c>
      <c r="D216">
        <v>-1.04</v>
      </c>
      <c r="E216">
        <v>68.67</v>
      </c>
      <c r="F216">
        <f>_10sept_0_20[[#This Row],[H_mag]]-40</f>
        <v>-41.03</v>
      </c>
      <c r="G216">
        <f>_10sept_0_20[[#This Row],[V_mag]]-40</f>
        <v>-41.04</v>
      </c>
      <c r="H216">
        <f>10^(_10sept_0_20[[#This Row],[H_mag_adj]]/20)*COS(RADIANS(_10sept_0_20[[#This Row],[H_phase]]))</f>
        <v>3.2147601004183218E-3</v>
      </c>
      <c r="I216">
        <f>10^(_10sept_0_20[[#This Row],[H_mag_adj]]/20)*SIN(RADIANS(_10sept_0_20[[#This Row],[H_phase]]))</f>
        <v>8.2795730118535582E-3</v>
      </c>
      <c r="J216">
        <f>10^(_10sept_0_20[[#This Row],[V_mag_adj]]/20)*COS(RADIANS(_10sept_0_20[[#This Row],[V_phase]]))</f>
        <v>3.2269325223384707E-3</v>
      </c>
      <c r="K216">
        <f>10^(_10sept_0_20[[#This Row],[V_mag_adj]]/20)*SIN(RADIANS(_10sept_0_20[[#This Row],[V_phase]]))</f>
        <v>8.2638662541079429E-3</v>
      </c>
    </row>
    <row r="217" spans="1:11" x14ac:dyDescent="0.3">
      <c r="A217">
        <v>34</v>
      </c>
      <c r="B217">
        <v>-0.96</v>
      </c>
      <c r="C217">
        <v>56.91</v>
      </c>
      <c r="D217">
        <v>-0.98</v>
      </c>
      <c r="E217">
        <v>56.79</v>
      </c>
      <c r="F217">
        <f>_10sept_0_20[[#This Row],[H_mag]]-40</f>
        <v>-40.96</v>
      </c>
      <c r="G217">
        <f>_10sept_0_20[[#This Row],[V_mag]]-40</f>
        <v>-40.98</v>
      </c>
      <c r="H217">
        <f>10^(_10sept_0_20[[#This Row],[H_mag_adj]]/20)*COS(RADIANS(_10sept_0_20[[#This Row],[H_phase]]))</f>
        <v>4.8882953601023576E-3</v>
      </c>
      <c r="I217">
        <f>10^(_10sept_0_20[[#This Row],[H_mag_adj]]/20)*SIN(RADIANS(_10sept_0_20[[#This Row],[H_phase]]))</f>
        <v>7.501491505772011E-3</v>
      </c>
      <c r="J217">
        <f>10^(_10sept_0_20[[#This Row],[V_mag_adj]]/20)*COS(RADIANS(_10sept_0_20[[#This Row],[V_phase]]))</f>
        <v>4.8927168373013733E-3</v>
      </c>
      <c r="K217">
        <f>10^(_10sept_0_20[[#This Row],[V_mag_adj]]/20)*SIN(RADIANS(_10sept_0_20[[#This Row],[V_phase]]))</f>
        <v>7.4740076717103587E-3</v>
      </c>
    </row>
    <row r="218" spans="1:11" x14ac:dyDescent="0.3">
      <c r="A218">
        <v>35</v>
      </c>
      <c r="B218">
        <v>-0.9</v>
      </c>
      <c r="C218">
        <v>44.98</v>
      </c>
      <c r="D218">
        <v>-0.9</v>
      </c>
      <c r="E218">
        <v>45.04</v>
      </c>
      <c r="F218">
        <f>_10sept_0_20[[#This Row],[H_mag]]-40</f>
        <v>-40.9</v>
      </c>
      <c r="G218">
        <f>_10sept_0_20[[#This Row],[V_mag]]-40</f>
        <v>-40.9</v>
      </c>
      <c r="H218">
        <f>10^(_10sept_0_20[[#This Row],[H_mag_adj]]/20)*COS(RADIANS(_10sept_0_20[[#This Row],[H_phase]]))</f>
        <v>6.3772955822539446E-3</v>
      </c>
      <c r="I218">
        <f>10^(_10sept_0_20[[#This Row],[H_mag_adj]]/20)*SIN(RADIANS(_10sept_0_20[[#This Row],[H_phase]]))</f>
        <v>6.3728449434278757E-3</v>
      </c>
      <c r="J218">
        <f>10^(_10sept_0_20[[#This Row],[V_mag_adj]]/20)*COS(RADIANS(_10sept_0_20[[#This Row],[V_phase]]))</f>
        <v>6.3706184591115064E-3</v>
      </c>
      <c r="K218">
        <f>10^(_10sept_0_20[[#This Row],[V_mag_adj]]/20)*SIN(RADIANS(_10sept_0_20[[#This Row],[V_phase]]))</f>
        <v>6.3795197362213445E-3</v>
      </c>
    </row>
    <row r="219" spans="1:11" x14ac:dyDescent="0.3">
      <c r="A219">
        <v>36</v>
      </c>
      <c r="B219">
        <v>-0.86</v>
      </c>
      <c r="C219">
        <v>32.590000000000003</v>
      </c>
      <c r="D219">
        <v>-0.86</v>
      </c>
      <c r="E219">
        <v>32.65</v>
      </c>
      <c r="F219">
        <f>_10sept_0_20[[#This Row],[H_mag]]-40</f>
        <v>-40.86</v>
      </c>
      <c r="G219">
        <f>_10sept_0_20[[#This Row],[V_mag]]-40</f>
        <v>-40.86</v>
      </c>
      <c r="H219">
        <f>10^(_10sept_0_20[[#This Row],[H_mag_adj]]/20)*COS(RADIANS(_10sept_0_20[[#This Row],[H_phase]]))</f>
        <v>7.6312175802411199E-3</v>
      </c>
      <c r="I219">
        <f>10^(_10sept_0_20[[#This Row],[H_mag_adj]]/20)*SIN(RADIANS(_10sept_0_20[[#This Row],[H_phase]]))</f>
        <v>4.8784908195056223E-3</v>
      </c>
      <c r="J219">
        <f>10^(_10sept_0_20[[#This Row],[V_mag_adj]]/20)*COS(RADIANS(_10sept_0_20[[#This Row],[V_phase]]))</f>
        <v>7.6261046532522516E-3</v>
      </c>
      <c r="K219">
        <f>10^(_10sept_0_20[[#This Row],[V_mag_adj]]/20)*SIN(RADIANS(_10sept_0_20[[#This Row],[V_phase]]))</f>
        <v>4.8864795354760376E-3</v>
      </c>
    </row>
    <row r="220" spans="1:11" x14ac:dyDescent="0.3">
      <c r="A220">
        <v>37</v>
      </c>
      <c r="B220">
        <v>-0.81</v>
      </c>
      <c r="C220">
        <v>20.399999999999999</v>
      </c>
      <c r="D220">
        <v>-0.82</v>
      </c>
      <c r="E220">
        <v>20.41</v>
      </c>
      <c r="F220">
        <f>_10sept_0_20[[#This Row],[H_mag]]-40</f>
        <v>-40.81</v>
      </c>
      <c r="G220">
        <f>_10sept_0_20[[#This Row],[V_mag]]-40</f>
        <v>-40.82</v>
      </c>
      <c r="H220">
        <f>10^(_10sept_0_20[[#This Row],[H_mag_adj]]/20)*COS(RADIANS(_10sept_0_20[[#This Row],[H_phase]]))</f>
        <v>8.5382776233021707E-3</v>
      </c>
      <c r="I220">
        <f>10^(_10sept_0_20[[#This Row],[H_mag_adj]]/20)*SIN(RADIANS(_10sept_0_20[[#This Row],[H_phase]]))</f>
        <v>3.175356984475831E-3</v>
      </c>
      <c r="J220">
        <f>10^(_10sept_0_20[[#This Row],[V_mag_adj]]/20)*COS(RADIANS(_10sept_0_20[[#This Row],[V_phase]]))</f>
        <v>8.5278995278265119E-3</v>
      </c>
      <c r="K220">
        <f>10^(_10sept_0_20[[#This Row],[V_mag_adj]]/20)*SIN(RADIANS(_10sept_0_20[[#This Row],[V_phase]]))</f>
        <v>3.1731917708404862E-3</v>
      </c>
    </row>
    <row r="221" spans="1:11" x14ac:dyDescent="0.3">
      <c r="A221">
        <v>38</v>
      </c>
      <c r="B221">
        <v>-0.81</v>
      </c>
      <c r="C221">
        <v>7.8</v>
      </c>
      <c r="D221">
        <v>-0.82</v>
      </c>
      <c r="E221">
        <v>8.0500000000000007</v>
      </c>
      <c r="F221">
        <f>_10sept_0_20[[#This Row],[H_mag]]-40</f>
        <v>-40.81</v>
      </c>
      <c r="G221">
        <f>_10sept_0_20[[#This Row],[V_mag]]-40</f>
        <v>-40.82</v>
      </c>
      <c r="H221">
        <f>10^(_10sept_0_20[[#This Row],[H_mag_adj]]/20)*COS(RADIANS(_10sept_0_20[[#This Row],[H_phase]]))</f>
        <v>9.0253309158518282E-3</v>
      </c>
      <c r="I221">
        <f>10^(_10sept_0_20[[#This Row],[H_mag_adj]]/20)*SIN(RADIANS(_10sept_0_20[[#This Row],[H_phase]]))</f>
        <v>1.2363165495985354E-3</v>
      </c>
      <c r="J221">
        <f>10^(_10sept_0_20[[#This Row],[V_mag_adj]]/20)*COS(RADIANS(_10sept_0_20[[#This Row],[V_phase]]))</f>
        <v>9.0094720584928817E-3</v>
      </c>
      <c r="K221">
        <f>10^(_10sept_0_20[[#This Row],[V_mag_adj]]/20)*SIN(RADIANS(_10sept_0_20[[#This Row],[V_phase]]))</f>
        <v>1.274217249321901E-3</v>
      </c>
    </row>
    <row r="222" spans="1:11" x14ac:dyDescent="0.3">
      <c r="A222">
        <v>39</v>
      </c>
      <c r="B222">
        <v>-0.83</v>
      </c>
      <c r="C222">
        <v>-4.6399999999999997</v>
      </c>
      <c r="D222">
        <v>-0.85</v>
      </c>
      <c r="E222">
        <v>-4.26</v>
      </c>
      <c r="F222">
        <f>_10sept_0_20[[#This Row],[H_mag]]-40</f>
        <v>-40.83</v>
      </c>
      <c r="G222">
        <f>_10sept_0_20[[#This Row],[V_mag]]-40</f>
        <v>-40.85</v>
      </c>
      <c r="H222">
        <f>10^(_10sept_0_20[[#This Row],[H_mag_adj]]/20)*COS(RADIANS(_10sept_0_20[[#This Row],[H_phase]]))</f>
        <v>9.0588762259247863E-3</v>
      </c>
      <c r="I222">
        <f>10^(_10sept_0_20[[#This Row],[H_mag_adj]]/20)*SIN(RADIANS(_10sept_0_20[[#This Row],[H_phase]]))</f>
        <v>-7.3522546276128149E-4</v>
      </c>
      <c r="J222">
        <f>10^(_10sept_0_20[[#This Row],[V_mag_adj]]/20)*COS(RADIANS(_10sept_0_20[[#This Row],[V_phase]]))</f>
        <v>9.0427075617485128E-3</v>
      </c>
      <c r="K222">
        <f>10^(_10sept_0_20[[#This Row],[V_mag_adj]]/20)*SIN(RADIANS(_10sept_0_20[[#This Row],[V_phase]]))</f>
        <v>-6.7357623726151496E-4</v>
      </c>
    </row>
    <row r="223" spans="1:11" x14ac:dyDescent="0.3">
      <c r="A223">
        <v>40</v>
      </c>
      <c r="B223">
        <v>-0.88</v>
      </c>
      <c r="C223">
        <v>-17.29</v>
      </c>
      <c r="D223">
        <v>-0.9</v>
      </c>
      <c r="E223">
        <v>-17</v>
      </c>
      <c r="F223">
        <f>_10sept_0_20[[#This Row],[H_mag]]-40</f>
        <v>-40.880000000000003</v>
      </c>
      <c r="G223">
        <f>_10sept_0_20[[#This Row],[V_mag]]-40</f>
        <v>-40.9</v>
      </c>
      <c r="H223">
        <f>10^(_10sept_0_20[[#This Row],[H_mag_adj]]/20)*COS(RADIANS(_10sept_0_20[[#This Row],[H_phase]]))</f>
        <v>8.6281598181032638E-3</v>
      </c>
      <c r="I223">
        <f>10^(_10sept_0_20[[#This Row],[H_mag_adj]]/20)*SIN(RADIANS(_10sept_0_20[[#This Row],[H_phase]]))</f>
        <v>-2.685720627527637E-3</v>
      </c>
      <c r="J223">
        <f>10^(_10sept_0_20[[#This Row],[V_mag_adj]]/20)*COS(RADIANS(_10sept_0_20[[#This Row],[V_phase]]))</f>
        <v>8.6217676673158074E-3</v>
      </c>
      <c r="K223">
        <f>10^(_10sept_0_20[[#This Row],[V_mag_adj]]/20)*SIN(RADIANS(_10sept_0_20[[#This Row],[V_phase]]))</f>
        <v>-2.6359389043067068E-3</v>
      </c>
    </row>
    <row r="224" spans="1:11" x14ac:dyDescent="0.3">
      <c r="A224">
        <v>41</v>
      </c>
      <c r="B224">
        <v>-0.96</v>
      </c>
      <c r="C224">
        <v>-29.99</v>
      </c>
      <c r="D224">
        <v>-0.98</v>
      </c>
      <c r="E224">
        <v>-29.97</v>
      </c>
      <c r="F224">
        <f>_10sept_0_20[[#This Row],[H_mag]]-40</f>
        <v>-40.96</v>
      </c>
      <c r="G224">
        <f>_10sept_0_20[[#This Row],[V_mag]]-40</f>
        <v>-40.98</v>
      </c>
      <c r="H224">
        <f>10^(_10sept_0_20[[#This Row],[H_mag_adj]]/20)*COS(RADIANS(_10sept_0_20[[#This Row],[H_phase]]))</f>
        <v>7.7548675612472643E-3</v>
      </c>
      <c r="I224">
        <f>10^(_10sept_0_20[[#This Row],[H_mag_adj]]/20)*SIN(RADIANS(_10sept_0_20[[#This Row],[H_phase]]))</f>
        <v>-4.475470416200153E-3</v>
      </c>
      <c r="J224">
        <f>10^(_10sept_0_20[[#This Row],[V_mag_adj]]/20)*COS(RADIANS(_10sept_0_20[[#This Row],[V_phase]]))</f>
        <v>7.7385900302417944E-3</v>
      </c>
      <c r="K224">
        <f>10^(_10sept_0_20[[#This Row],[V_mag_adj]]/20)*SIN(RADIANS(_10sept_0_20[[#This Row],[V_phase]]))</f>
        <v>-4.4624761142934947E-3</v>
      </c>
    </row>
    <row r="225" spans="1:11" x14ac:dyDescent="0.3">
      <c r="A225">
        <v>42</v>
      </c>
      <c r="B225">
        <v>-1.08</v>
      </c>
      <c r="C225">
        <v>-43.64</v>
      </c>
      <c r="D225">
        <v>-1.1000000000000001</v>
      </c>
      <c r="E225">
        <v>-43.25</v>
      </c>
      <c r="F225">
        <f>_10sept_0_20[[#This Row],[H_mag]]-40</f>
        <v>-41.08</v>
      </c>
      <c r="G225">
        <f>_10sept_0_20[[#This Row],[V_mag]]-40</f>
        <v>-41.1</v>
      </c>
      <c r="H225">
        <f>10^(_10sept_0_20[[#This Row],[H_mag_adj]]/20)*COS(RADIANS(_10sept_0_20[[#This Row],[H_phase]]))</f>
        <v>6.3907630483935243E-3</v>
      </c>
      <c r="I225">
        <f>10^(_10sept_0_20[[#This Row],[H_mag_adj]]/20)*SIN(RADIANS(_10sept_0_20[[#This Row],[H_phase]]))</f>
        <v>-6.0943546591590604E-3</v>
      </c>
      <c r="J225">
        <f>10^(_10sept_0_20[[#This Row],[V_mag_adj]]/20)*COS(RADIANS(_10sept_0_20[[#This Row],[V_phase]]))</f>
        <v>6.4173042214664237E-3</v>
      </c>
      <c r="K225">
        <f>10^(_10sept_0_20[[#This Row],[V_mag_adj]]/20)*SIN(RADIANS(_10sept_0_20[[#This Row],[V_phase]]))</f>
        <v>-6.0367970143129918E-3</v>
      </c>
    </row>
    <row r="226" spans="1:11" x14ac:dyDescent="0.3">
      <c r="A226">
        <v>43</v>
      </c>
      <c r="B226">
        <v>-1.22</v>
      </c>
      <c r="C226">
        <v>-56.48</v>
      </c>
      <c r="D226">
        <v>-1.22</v>
      </c>
      <c r="E226">
        <v>-56.21</v>
      </c>
      <c r="F226">
        <f>_10sept_0_20[[#This Row],[H_mag]]-40</f>
        <v>-41.22</v>
      </c>
      <c r="G226">
        <f>_10sept_0_20[[#This Row],[V_mag]]-40</f>
        <v>-41.22</v>
      </c>
      <c r="H226">
        <f>10^(_10sept_0_20[[#This Row],[H_mag_adj]]/20)*COS(RADIANS(_10sept_0_20[[#This Row],[H_phase]]))</f>
        <v>4.7986430839701572E-3</v>
      </c>
      <c r="I226">
        <f>10^(_10sept_0_20[[#This Row],[H_mag_adj]]/20)*SIN(RADIANS(_10sept_0_20[[#This Row],[H_phase]]))</f>
        <v>-7.2444632181555514E-3</v>
      </c>
      <c r="J226">
        <f>10^(_10sept_0_20[[#This Row],[V_mag_adj]]/20)*COS(RADIANS(_10sept_0_20[[#This Row],[V_phase]]))</f>
        <v>4.8327284055585161E-3</v>
      </c>
      <c r="K226">
        <f>10^(_10sept_0_20[[#This Row],[V_mag_adj]]/20)*SIN(RADIANS(_10sept_0_20[[#This Row],[V_phase]]))</f>
        <v>-7.2217697917235733E-3</v>
      </c>
    </row>
    <row r="227" spans="1:11" x14ac:dyDescent="0.3">
      <c r="A227">
        <v>44</v>
      </c>
      <c r="B227">
        <v>-1.36</v>
      </c>
      <c r="C227">
        <v>-69.56</v>
      </c>
      <c r="D227">
        <v>-1.37</v>
      </c>
      <c r="E227">
        <v>-69.53</v>
      </c>
      <c r="F227">
        <f>_10sept_0_20[[#This Row],[H_mag]]-40</f>
        <v>-41.36</v>
      </c>
      <c r="G227">
        <f>_10sept_0_20[[#This Row],[V_mag]]-40</f>
        <v>-41.37</v>
      </c>
      <c r="H227">
        <f>10^(_10sept_0_20[[#This Row],[H_mag_adj]]/20)*COS(RADIANS(_10sept_0_20[[#This Row],[H_phase]]))</f>
        <v>2.9861179174165827E-3</v>
      </c>
      <c r="I227">
        <f>10^(_10sept_0_20[[#This Row],[H_mag_adj]]/20)*SIN(RADIANS(_10sept_0_20[[#This Row],[H_phase]]))</f>
        <v>-8.0123035471470535E-3</v>
      </c>
      <c r="J227">
        <f>10^(_10sept_0_20[[#This Row],[V_mag_adj]]/20)*COS(RADIANS(_10sept_0_20[[#This Row],[V_phase]]))</f>
        <v>2.9868719964831719E-3</v>
      </c>
      <c r="K227">
        <f>10^(_10sept_0_20[[#This Row],[V_mag_adj]]/20)*SIN(RADIANS(_10sept_0_20[[#This Row],[V_phase]]))</f>
        <v>-8.0015215241903571E-3</v>
      </c>
    </row>
    <row r="228" spans="1:11" x14ac:dyDescent="0.3">
      <c r="A228">
        <v>45</v>
      </c>
      <c r="B228">
        <v>-1.51</v>
      </c>
      <c r="C228">
        <v>-82.95</v>
      </c>
      <c r="D228">
        <v>-1.53</v>
      </c>
      <c r="E228">
        <v>-83.04</v>
      </c>
      <c r="F228">
        <f>_10sept_0_20[[#This Row],[H_mag]]-40</f>
        <v>-41.51</v>
      </c>
      <c r="G228">
        <f>_10sept_0_20[[#This Row],[V_mag]]-40</f>
        <v>-41.53</v>
      </c>
      <c r="H228">
        <f>10^(_10sept_0_20[[#This Row],[H_mag_adj]]/20)*COS(RADIANS(_10sept_0_20[[#This Row],[H_phase]]))</f>
        <v>1.0315019262936336E-3</v>
      </c>
      <c r="I228">
        <f>10^(_10sept_0_20[[#This Row],[H_mag_adj]]/20)*SIN(RADIANS(_10sept_0_20[[#This Row],[H_phase]]))</f>
        <v>-8.3407289371102752E-3</v>
      </c>
      <c r="J228">
        <f>10^(_10sept_0_20[[#This Row],[V_mag_adj]]/20)*COS(RADIANS(_10sept_0_20[[#This Row],[V_phase]]))</f>
        <v>1.0160568198695327E-3</v>
      </c>
      <c r="K228">
        <f>10^(_10sept_0_20[[#This Row],[V_mag_adj]]/20)*SIN(RADIANS(_10sept_0_20[[#This Row],[V_phase]]))</f>
        <v>-8.3231520788208512E-3</v>
      </c>
    </row>
    <row r="229" spans="1:11" x14ac:dyDescent="0.3">
      <c r="A229">
        <v>46</v>
      </c>
      <c r="B229">
        <v>-1.68</v>
      </c>
      <c r="C229">
        <v>-96.7</v>
      </c>
      <c r="D229">
        <v>-1.7</v>
      </c>
      <c r="E229">
        <v>-96.88</v>
      </c>
      <c r="F229">
        <f>_10sept_0_20[[#This Row],[H_mag]]-40</f>
        <v>-41.68</v>
      </c>
      <c r="G229">
        <f>_10sept_0_20[[#This Row],[V_mag]]-40</f>
        <v>-41.7</v>
      </c>
      <c r="H229">
        <f>10^(_10sept_0_20[[#This Row],[H_mag_adj]]/20)*COS(RADIANS(_10sept_0_20[[#This Row],[H_phase]]))</f>
        <v>-9.6152801350221921E-4</v>
      </c>
      <c r="I229">
        <f>10^(_10sept_0_20[[#This Row],[H_mag_adj]]/20)*SIN(RADIANS(_10sept_0_20[[#This Row],[H_phase]]))</f>
        <v>-8.1850978699688649E-3</v>
      </c>
      <c r="J229">
        <f>10^(_10sept_0_20[[#This Row],[V_mag_adj]]/20)*COS(RADIANS(_10sept_0_20[[#This Row],[V_phase]]))</f>
        <v>-9.8496688642250559E-4</v>
      </c>
      <c r="K229">
        <f>10^(_10sept_0_20[[#This Row],[V_mag_adj]]/20)*SIN(RADIANS(_10sept_0_20[[#This Row],[V_phase]]))</f>
        <v>-8.1632185914533289E-3</v>
      </c>
    </row>
    <row r="230" spans="1:11" x14ac:dyDescent="0.3">
      <c r="A230">
        <v>47</v>
      </c>
      <c r="B230">
        <v>-1.84</v>
      </c>
      <c r="C230">
        <v>-110.28</v>
      </c>
      <c r="D230">
        <v>-1.85</v>
      </c>
      <c r="E230">
        <v>-110.94</v>
      </c>
      <c r="F230">
        <f>_10sept_0_20[[#This Row],[H_mag]]-40</f>
        <v>-41.84</v>
      </c>
      <c r="G230">
        <f>_10sept_0_20[[#This Row],[V_mag]]-40</f>
        <v>-41.85</v>
      </c>
      <c r="H230">
        <f>10^(_10sept_0_20[[#This Row],[H_mag_adj]]/20)*COS(RADIANS(_10sept_0_20[[#This Row],[H_phase]]))</f>
        <v>-2.8043931001083063E-3</v>
      </c>
      <c r="I230">
        <f>10^(_10sept_0_20[[#This Row],[H_mag_adj]]/20)*SIN(RADIANS(_10sept_0_20[[#This Row],[H_phase]]))</f>
        <v>-7.5894002890078407E-3</v>
      </c>
      <c r="J230">
        <f>10^(_10sept_0_20[[#This Row],[V_mag_adj]]/20)*COS(RADIANS(_10sept_0_20[[#This Row],[V_phase]]))</f>
        <v>-2.8883015298665944E-3</v>
      </c>
      <c r="K230">
        <f>10^(_10sept_0_20[[#This Row],[V_mag_adj]]/20)*SIN(RADIANS(_10sept_0_20[[#This Row],[V_phase]]))</f>
        <v>-7.5478983523440055E-3</v>
      </c>
    </row>
    <row r="231" spans="1:11" x14ac:dyDescent="0.3">
      <c r="A231">
        <v>48</v>
      </c>
      <c r="B231">
        <v>-2.0099999999999998</v>
      </c>
      <c r="C231">
        <v>-123.5</v>
      </c>
      <c r="D231">
        <v>-2.02</v>
      </c>
      <c r="E231">
        <v>-124.5</v>
      </c>
      <c r="F231">
        <f>_10sept_0_20[[#This Row],[H_mag]]-40</f>
        <v>-42.01</v>
      </c>
      <c r="G231">
        <f>_10sept_0_20[[#This Row],[V_mag]]-40</f>
        <v>-42.02</v>
      </c>
      <c r="H231">
        <f>10^(_10sept_0_20[[#This Row],[H_mag_adj]]/20)*COS(RADIANS(_10sept_0_20[[#This Row],[H_phase]]))</f>
        <v>-4.379146729891736E-3</v>
      </c>
      <c r="I231">
        <f>10^(_10sept_0_20[[#This Row],[H_mag_adj]]/20)*SIN(RADIANS(_10sept_0_20[[#This Row],[H_phase]]))</f>
        <v>-6.6161689975240421E-3</v>
      </c>
      <c r="J231">
        <f>10^(_10sept_0_20[[#This Row],[V_mag_adj]]/20)*COS(RADIANS(_10sept_0_20[[#This Row],[V_phase]]))</f>
        <v>-4.4887769635536708E-3</v>
      </c>
      <c r="K231">
        <f>10^(_10sept_0_20[[#This Row],[V_mag_adj]]/20)*SIN(RADIANS(_10sept_0_20[[#This Row],[V_phase]]))</f>
        <v>-6.5312110096674763E-3</v>
      </c>
    </row>
    <row r="232" spans="1:11" x14ac:dyDescent="0.3">
      <c r="A232">
        <v>49</v>
      </c>
      <c r="B232">
        <v>-2.2000000000000002</v>
      </c>
      <c r="C232">
        <v>-137.30000000000001</v>
      </c>
      <c r="D232">
        <v>-2.21</v>
      </c>
      <c r="E232">
        <v>-137.88999999999999</v>
      </c>
      <c r="F232">
        <f>_10sept_0_20[[#This Row],[H_mag]]-40</f>
        <v>-42.2</v>
      </c>
      <c r="G232">
        <f>_10sept_0_20[[#This Row],[V_mag]]-40</f>
        <v>-42.21</v>
      </c>
      <c r="H232">
        <f>10^(_10sept_0_20[[#This Row],[H_mag_adj]]/20)*COS(RADIANS(_10sept_0_20[[#This Row],[H_phase]]))</f>
        <v>-5.7047533545349811E-3</v>
      </c>
      <c r="I232">
        <f>10^(_10sept_0_20[[#This Row],[H_mag_adj]]/20)*SIN(RADIANS(_10sept_0_20[[#This Row],[H_phase]]))</f>
        <v>-5.2641948834895461E-3</v>
      </c>
      <c r="J232">
        <f>10^(_10sept_0_20[[#This Row],[V_mag_adj]]/20)*COS(RADIANS(_10sept_0_20[[#This Row],[V_phase]]))</f>
        <v>-5.752031600736035E-3</v>
      </c>
      <c r="K232">
        <f>10^(_10sept_0_20[[#This Row],[V_mag_adj]]/20)*SIN(RADIANS(_10sept_0_20[[#This Row],[V_phase]]))</f>
        <v>-5.1991832255135779E-3</v>
      </c>
    </row>
    <row r="233" spans="1:11" x14ac:dyDescent="0.3">
      <c r="A233">
        <v>50</v>
      </c>
      <c r="B233">
        <v>-2.44</v>
      </c>
      <c r="C233">
        <v>-151.03</v>
      </c>
      <c r="D233">
        <v>-2.4300000000000002</v>
      </c>
      <c r="E233">
        <v>-151.52000000000001</v>
      </c>
      <c r="F233">
        <f>_10sept_0_20[[#This Row],[H_mag]]-40</f>
        <v>-42.44</v>
      </c>
      <c r="G233">
        <f>_10sept_0_20[[#This Row],[V_mag]]-40</f>
        <v>-42.43</v>
      </c>
      <c r="H233">
        <f>10^(_10sept_0_20[[#This Row],[H_mag_adj]]/20)*COS(RADIANS(_10sept_0_20[[#This Row],[H_phase]]))</f>
        <v>-6.6061012941935884E-3</v>
      </c>
      <c r="I233">
        <f>10^(_10sept_0_20[[#This Row],[H_mag_adj]]/20)*SIN(RADIANS(_10sept_0_20[[#This Row],[H_phase]]))</f>
        <v>-3.6573013163982782E-3</v>
      </c>
      <c r="J233">
        <f>10^(_10sept_0_20[[#This Row],[V_mag_adj]]/20)*COS(RADIANS(_10sept_0_20[[#This Row],[V_phase]]))</f>
        <v>-6.6447826758288765E-3</v>
      </c>
      <c r="K233">
        <f>10^(_10sept_0_20[[#This Row],[V_mag_adj]]/20)*SIN(RADIANS(_10sept_0_20[[#This Row],[V_phase]]))</f>
        <v>-3.6048199480960223E-3</v>
      </c>
    </row>
    <row r="234" spans="1:11" x14ac:dyDescent="0.3">
      <c r="A234">
        <v>51</v>
      </c>
      <c r="B234">
        <v>-2.71</v>
      </c>
      <c r="C234">
        <v>-164.98</v>
      </c>
      <c r="D234">
        <v>-2.69</v>
      </c>
      <c r="E234">
        <v>-165.19</v>
      </c>
      <c r="F234">
        <f>_10sept_0_20[[#This Row],[H_mag]]-40</f>
        <v>-42.71</v>
      </c>
      <c r="G234">
        <f>_10sept_0_20[[#This Row],[V_mag]]-40</f>
        <v>-42.69</v>
      </c>
      <c r="H234">
        <f>10^(_10sept_0_20[[#This Row],[H_mag_adj]]/20)*COS(RADIANS(_10sept_0_20[[#This Row],[H_phase]]))</f>
        <v>-7.0697349059377964E-3</v>
      </c>
      <c r="I234">
        <f>10^(_10sept_0_20[[#This Row],[H_mag_adj]]/20)*SIN(RADIANS(_10sept_0_20[[#This Row],[H_phase]]))</f>
        <v>-1.8969749895817842E-3</v>
      </c>
      <c r="J234">
        <f>10^(_10sept_0_20[[#This Row],[V_mag_adj]]/20)*COS(RADIANS(_10sept_0_20[[#This Row],[V_phase]]))</f>
        <v>-7.0929535212105642E-3</v>
      </c>
      <c r="K234">
        <f>10^(_10sept_0_20[[#This Row],[V_mag_adj]]/20)*SIN(RADIANS(_10sept_0_20[[#This Row],[V_phase]]))</f>
        <v>-1.8753635907672445E-3</v>
      </c>
    </row>
    <row r="235" spans="1:11" x14ac:dyDescent="0.3">
      <c r="A235">
        <v>52</v>
      </c>
      <c r="B235">
        <v>-2.98</v>
      </c>
      <c r="C235">
        <v>-178.37</v>
      </c>
      <c r="D235">
        <v>-2.98</v>
      </c>
      <c r="E235">
        <v>-178.51</v>
      </c>
      <c r="F235">
        <f>_10sept_0_20[[#This Row],[H_mag]]-40</f>
        <v>-42.98</v>
      </c>
      <c r="G235">
        <f>_10sept_0_20[[#This Row],[V_mag]]-40</f>
        <v>-42.98</v>
      </c>
      <c r="H235">
        <f>10^(_10sept_0_20[[#This Row],[H_mag_adj]]/20)*COS(RADIANS(_10sept_0_20[[#This Row],[H_phase]]))</f>
        <v>-7.0929064319544179E-3</v>
      </c>
      <c r="I235">
        <f>10^(_10sept_0_20[[#This Row],[H_mag_adj]]/20)*SIN(RADIANS(_10sept_0_20[[#This Row],[H_phase]]))</f>
        <v>-2.018396054547482E-4</v>
      </c>
      <c r="J235">
        <f>10^(_10sept_0_20[[#This Row],[V_mag_adj]]/20)*COS(RADIANS(_10sept_0_20[[#This Row],[V_phase]]))</f>
        <v>-7.0933784445648563E-3</v>
      </c>
      <c r="K235">
        <f>10^(_10sept_0_20[[#This Row],[V_mag_adj]]/20)*SIN(RADIANS(_10sept_0_20[[#This Row],[V_phase]]))</f>
        <v>-1.8450778025096146E-4</v>
      </c>
    </row>
    <row r="236" spans="1:11" x14ac:dyDescent="0.3">
      <c r="A236">
        <v>53</v>
      </c>
      <c r="B236">
        <v>-3.31</v>
      </c>
      <c r="C236">
        <v>168.14</v>
      </c>
      <c r="D236">
        <v>-3.31</v>
      </c>
      <c r="E236">
        <v>167.95</v>
      </c>
      <c r="F236">
        <f>_10sept_0_20[[#This Row],[H_mag]]-40</f>
        <v>-43.31</v>
      </c>
      <c r="G236">
        <f>_10sept_0_20[[#This Row],[V_mag]]-40</f>
        <v>-43.31</v>
      </c>
      <c r="H236">
        <f>10^(_10sept_0_20[[#This Row],[H_mag_adj]]/20)*COS(RADIANS(_10sept_0_20[[#This Row],[H_phase]]))</f>
        <v>-6.6854185263284169E-3</v>
      </c>
      <c r="I236">
        <f>10^(_10sept_0_20[[#This Row],[H_mag_adj]]/20)*SIN(RADIANS(_10sept_0_20[[#This Row],[H_phase]]))</f>
        <v>1.403964799862719E-3</v>
      </c>
      <c r="J236">
        <f>10^(_10sept_0_20[[#This Row],[V_mag_adj]]/20)*COS(RADIANS(_10sept_0_20[[#This Row],[V_phase]]))</f>
        <v>-6.6807260525767785E-3</v>
      </c>
      <c r="K236">
        <f>10^(_10sept_0_20[[#This Row],[V_mag_adj]]/20)*SIN(RADIANS(_10sept_0_20[[#This Row],[V_phase]]))</f>
        <v>1.4261267271356605E-3</v>
      </c>
    </row>
    <row r="237" spans="1:11" x14ac:dyDescent="0.3">
      <c r="A237">
        <v>54</v>
      </c>
      <c r="B237">
        <v>-3.65</v>
      </c>
      <c r="C237">
        <v>153.99</v>
      </c>
      <c r="D237">
        <v>-3.67</v>
      </c>
      <c r="E237">
        <v>154.28</v>
      </c>
      <c r="F237">
        <f>_10sept_0_20[[#This Row],[H_mag]]-40</f>
        <v>-43.65</v>
      </c>
      <c r="G237">
        <f>_10sept_0_20[[#This Row],[V_mag]]-40</f>
        <v>-43.67</v>
      </c>
      <c r="H237">
        <f>10^(_10sept_0_20[[#This Row],[H_mag_adj]]/20)*COS(RADIANS(_10sept_0_20[[#This Row],[H_phase]]))</f>
        <v>-5.9036854386894213E-3</v>
      </c>
      <c r="I237">
        <f>10^(_10sept_0_20[[#This Row],[H_mag_adj]]/20)*SIN(RADIANS(_10sept_0_20[[#This Row],[H_phase]]))</f>
        <v>2.8806953889266001E-3</v>
      </c>
      <c r="J237">
        <f>10^(_10sept_0_20[[#This Row],[V_mag_adj]]/20)*COS(RADIANS(_10sept_0_20[[#This Row],[V_phase]]))</f>
        <v>-5.9045788050270821E-3</v>
      </c>
      <c r="K237">
        <f>10^(_10sept_0_20[[#This Row],[V_mag_adj]]/20)*SIN(RADIANS(_10sept_0_20[[#This Row],[V_phase]]))</f>
        <v>2.8442207740809532E-3</v>
      </c>
    </row>
    <row r="238" spans="1:11" x14ac:dyDescent="0.3">
      <c r="A238">
        <v>55</v>
      </c>
      <c r="B238">
        <v>-4.03</v>
      </c>
      <c r="C238">
        <v>140.05000000000001</v>
      </c>
      <c r="D238">
        <v>-4.04</v>
      </c>
      <c r="E238">
        <v>140.16</v>
      </c>
      <c r="F238">
        <f>_10sept_0_20[[#This Row],[H_mag]]-40</f>
        <v>-44.03</v>
      </c>
      <c r="G238">
        <f>_10sept_0_20[[#This Row],[V_mag]]-40</f>
        <v>-44.04</v>
      </c>
      <c r="H238">
        <f>10^(_10sept_0_20[[#This Row],[H_mag_adj]]/20)*COS(RADIANS(_10sept_0_20[[#This Row],[H_phase]]))</f>
        <v>-4.8202736946958155E-3</v>
      </c>
      <c r="I238">
        <f>10^(_10sept_0_20[[#This Row],[H_mag_adj]]/20)*SIN(RADIANS(_10sept_0_20[[#This Row],[H_phase]]))</f>
        <v>4.0375269057971903E-3</v>
      </c>
      <c r="J238">
        <f>10^(_10sept_0_20[[#This Row],[V_mag_adj]]/20)*COS(RADIANS(_10sept_0_20[[#This Row],[V_phase]]))</f>
        <v>-4.8224610409758192E-3</v>
      </c>
      <c r="K238">
        <f>10^(_10sept_0_20[[#This Row],[V_mag_adj]]/20)*SIN(RADIANS(_10sept_0_20[[#This Row],[V_phase]]))</f>
        <v>4.0236301663793854E-3</v>
      </c>
    </row>
    <row r="239" spans="1:11" x14ac:dyDescent="0.3">
      <c r="A239">
        <v>56</v>
      </c>
      <c r="B239">
        <v>-4.4000000000000004</v>
      </c>
      <c r="C239">
        <v>126.14</v>
      </c>
      <c r="D239">
        <v>-4.4400000000000004</v>
      </c>
      <c r="E239">
        <v>126.17</v>
      </c>
      <c r="F239">
        <f>_10sept_0_20[[#This Row],[H_mag]]-40</f>
        <v>-44.4</v>
      </c>
      <c r="G239">
        <f>_10sept_0_20[[#This Row],[V_mag]]-40</f>
        <v>-44.44</v>
      </c>
      <c r="H239">
        <f>10^(_10sept_0_20[[#This Row],[H_mag_adj]]/20)*COS(RADIANS(_10sept_0_20[[#This Row],[H_phase]]))</f>
        <v>-3.5536572048909649E-3</v>
      </c>
      <c r="I239">
        <f>10^(_10sept_0_20[[#This Row],[H_mag_adj]]/20)*SIN(RADIANS(_10sept_0_20[[#This Row],[H_phase]]))</f>
        <v>4.8661407652406301E-3</v>
      </c>
      <c r="J239">
        <f>10^(_10sept_0_20[[#This Row],[V_mag_adj]]/20)*COS(RADIANS(_10sept_0_20[[#This Row],[V_phase]]))</f>
        <v>-3.5398653469382491E-3</v>
      </c>
      <c r="K239">
        <f>10^(_10sept_0_20[[#This Row],[V_mag_adj]]/20)*SIN(RADIANS(_10sept_0_20[[#This Row],[V_phase]]))</f>
        <v>4.84193007396017E-3</v>
      </c>
    </row>
    <row r="240" spans="1:11" x14ac:dyDescent="0.3">
      <c r="A240">
        <v>57</v>
      </c>
      <c r="B240">
        <v>-4.82</v>
      </c>
      <c r="C240">
        <v>112.33</v>
      </c>
      <c r="D240">
        <v>-4.8600000000000003</v>
      </c>
      <c r="E240">
        <v>112.14</v>
      </c>
      <c r="F240">
        <f>_10sept_0_20[[#This Row],[H_mag]]-40</f>
        <v>-44.82</v>
      </c>
      <c r="G240">
        <f>_10sept_0_20[[#This Row],[V_mag]]-40</f>
        <v>-44.86</v>
      </c>
      <c r="H240">
        <f>10^(_10sept_0_20[[#This Row],[H_mag_adj]]/20)*COS(RADIANS(_10sept_0_20[[#This Row],[H_phase]]))</f>
        <v>-2.1813012221483866E-3</v>
      </c>
      <c r="I240">
        <f>10^(_10sept_0_20[[#This Row],[H_mag_adj]]/20)*SIN(RADIANS(_10sept_0_20[[#This Row],[H_phase]]))</f>
        <v>5.3106399045689109E-3</v>
      </c>
      <c r="J240">
        <f>10^(_10sept_0_20[[#This Row],[V_mag_adj]]/20)*COS(RADIANS(_10sept_0_20[[#This Row],[V_phase]]))</f>
        <v>-2.1537373123149159E-3</v>
      </c>
      <c r="K240">
        <f>10^(_10sept_0_20[[#This Row],[V_mag_adj]]/20)*SIN(RADIANS(_10sept_0_20[[#This Row],[V_phase]]))</f>
        <v>5.2934108858821915E-3</v>
      </c>
    </row>
    <row r="241" spans="1:11" x14ac:dyDescent="0.3">
      <c r="A241">
        <v>58</v>
      </c>
      <c r="B241">
        <v>-5.24</v>
      </c>
      <c r="C241">
        <v>98.15</v>
      </c>
      <c r="D241">
        <v>-5.28</v>
      </c>
      <c r="E241">
        <v>98.38</v>
      </c>
      <c r="F241">
        <f>_10sept_0_20[[#This Row],[H_mag]]-40</f>
        <v>-45.24</v>
      </c>
      <c r="G241">
        <f>_10sept_0_20[[#This Row],[V_mag]]-40</f>
        <v>-45.28</v>
      </c>
      <c r="H241">
        <f>10^(_10sept_0_20[[#This Row],[H_mag_adj]]/20)*COS(RADIANS(_10sept_0_20[[#This Row],[H_phase]]))</f>
        <v>-7.7547792812381034E-4</v>
      </c>
      <c r="I241">
        <f>10^(_10sept_0_20[[#This Row],[H_mag_adj]]/20)*SIN(RADIANS(_10sept_0_20[[#This Row],[H_phase]]))</f>
        <v>5.4149127739119372E-3</v>
      </c>
      <c r="J241">
        <f>10^(_10sept_0_20[[#This Row],[V_mag_adj]]/20)*COS(RADIANS(_10sept_0_20[[#This Row],[V_phase]]))</f>
        <v>-7.935456344224692E-4</v>
      </c>
      <c r="K241">
        <f>10^(_10sept_0_20[[#This Row],[V_mag_adj]]/20)*SIN(RADIANS(_10sept_0_20[[#This Row],[V_phase]]))</f>
        <v>5.3868914246838519E-3</v>
      </c>
    </row>
    <row r="242" spans="1:11" x14ac:dyDescent="0.3">
      <c r="A242">
        <v>59</v>
      </c>
      <c r="B242">
        <v>-5.68</v>
      </c>
      <c r="C242">
        <v>84.16</v>
      </c>
      <c r="D242">
        <v>-5.71</v>
      </c>
      <c r="E242">
        <v>84.3</v>
      </c>
      <c r="F242">
        <f>_10sept_0_20[[#This Row],[H_mag]]-40</f>
        <v>-45.68</v>
      </c>
      <c r="G242">
        <f>_10sept_0_20[[#This Row],[V_mag]]-40</f>
        <v>-45.71</v>
      </c>
      <c r="H242">
        <f>10^(_10sept_0_20[[#This Row],[H_mag_adj]]/20)*COS(RADIANS(_10sept_0_20[[#This Row],[H_phase]]))</f>
        <v>5.2910024379715858E-4</v>
      </c>
      <c r="I242">
        <f>10^(_10sept_0_20[[#This Row],[H_mag_adj]]/20)*SIN(RADIANS(_10sept_0_20[[#This Row],[H_phase]]))</f>
        <v>5.1729717351926673E-3</v>
      </c>
      <c r="J242">
        <f>10^(_10sept_0_20[[#This Row],[V_mag_adj]]/20)*COS(RADIANS(_10sept_0_20[[#This Row],[V_phase]]))</f>
        <v>5.1467801414537798E-4</v>
      </c>
      <c r="K242">
        <f>10^(_10sept_0_20[[#This Row],[V_mag_adj]]/20)*SIN(RADIANS(_10sept_0_20[[#This Row],[V_phase]]))</f>
        <v>5.1564087307292127E-3</v>
      </c>
    </row>
    <row r="243" spans="1:11" x14ac:dyDescent="0.3">
      <c r="A243">
        <v>60</v>
      </c>
      <c r="B243">
        <v>-6.08</v>
      </c>
      <c r="C243">
        <v>69.709999999999994</v>
      </c>
      <c r="D243">
        <v>-6.11</v>
      </c>
      <c r="E243">
        <v>69.849999999999994</v>
      </c>
      <c r="F243">
        <f>_10sept_0_20[[#This Row],[H_mag]]-40</f>
        <v>-46.08</v>
      </c>
      <c r="G243">
        <f>_10sept_0_20[[#This Row],[V_mag]]-40</f>
        <v>-46.11</v>
      </c>
      <c r="H243">
        <f>10^(_10sept_0_20[[#This Row],[H_mag_adj]]/20)*COS(RADIANS(_10sept_0_20[[#This Row],[H_phase]]))</f>
        <v>1.7220428954678483E-3</v>
      </c>
      <c r="I243">
        <f>10^(_10sept_0_20[[#This Row],[H_mag_adj]]/20)*SIN(RADIANS(_10sept_0_20[[#This Row],[H_phase]]))</f>
        <v>4.6577850571395069E-3</v>
      </c>
      <c r="J243">
        <f>10^(_10sept_0_20[[#This Row],[V_mag_adj]]/20)*COS(RADIANS(_10sept_0_20[[#This Row],[V_phase]]))</f>
        <v>1.7047584431055119E-3</v>
      </c>
      <c r="K243">
        <f>10^(_10sept_0_20[[#This Row],[V_mag_adj]]/20)*SIN(RADIANS(_10sept_0_20[[#This Row],[V_phase]]))</f>
        <v>4.6459047632412672E-3</v>
      </c>
    </row>
    <row r="244" spans="1:11" x14ac:dyDescent="0.3">
      <c r="A244">
        <v>61</v>
      </c>
      <c r="B244">
        <v>-6.45</v>
      </c>
      <c r="C244">
        <v>55.56</v>
      </c>
      <c r="D244">
        <v>-6.51</v>
      </c>
      <c r="E244">
        <v>55.39</v>
      </c>
      <c r="F244">
        <f>_10sept_0_20[[#This Row],[H_mag]]-40</f>
        <v>-46.45</v>
      </c>
      <c r="G244">
        <f>_10sept_0_20[[#This Row],[V_mag]]-40</f>
        <v>-46.51</v>
      </c>
      <c r="H244">
        <f>10^(_10sept_0_20[[#This Row],[H_mag_adj]]/20)*COS(RADIANS(_10sept_0_20[[#This Row],[H_phase]]))</f>
        <v>2.6913213538386324E-3</v>
      </c>
      <c r="I244">
        <f>10^(_10sept_0_20[[#This Row],[H_mag_adj]]/20)*SIN(RADIANS(_10sept_0_20[[#This Row],[H_phase]]))</f>
        <v>3.9246952042550692E-3</v>
      </c>
      <c r="J244">
        <f>10^(_10sept_0_20[[#This Row],[V_mag_adj]]/20)*COS(RADIANS(_10sept_0_20[[#This Row],[V_phase]]))</f>
        <v>2.6843472889107388E-3</v>
      </c>
      <c r="K244">
        <f>10^(_10sept_0_20[[#This Row],[V_mag_adj]]/20)*SIN(RADIANS(_10sept_0_20[[#This Row],[V_phase]]))</f>
        <v>3.8897303069522528E-3</v>
      </c>
    </row>
    <row r="245" spans="1:11" x14ac:dyDescent="0.3">
      <c r="A245">
        <v>62</v>
      </c>
      <c r="B245">
        <v>-6.81</v>
      </c>
      <c r="C245">
        <v>40.85</v>
      </c>
      <c r="D245">
        <v>-6.83</v>
      </c>
      <c r="E245">
        <v>40.93</v>
      </c>
      <c r="F245">
        <f>_10sept_0_20[[#This Row],[H_mag]]-40</f>
        <v>-46.81</v>
      </c>
      <c r="G245">
        <f>_10sept_0_20[[#This Row],[V_mag]]-40</f>
        <v>-46.83</v>
      </c>
      <c r="H245">
        <f>10^(_10sept_0_20[[#This Row],[H_mag_adj]]/20)*COS(RADIANS(_10sept_0_20[[#This Row],[H_phase]]))</f>
        <v>3.4535489485472593E-3</v>
      </c>
      <c r="I245">
        <f>10^(_10sept_0_20[[#This Row],[H_mag_adj]]/20)*SIN(RADIANS(_10sept_0_20[[#This Row],[H_phase]]))</f>
        <v>2.986286739574919E-3</v>
      </c>
      <c r="J245">
        <f>10^(_10sept_0_20[[#This Row],[V_mag_adj]]/20)*COS(RADIANS(_10sept_0_20[[#This Row],[V_phase]]))</f>
        <v>3.44144259607038E-3</v>
      </c>
      <c r="K245">
        <f>10^(_10sept_0_20[[#This Row],[V_mag_adj]]/20)*SIN(RADIANS(_10sept_0_20[[#This Row],[V_phase]]))</f>
        <v>2.984226538401778E-3</v>
      </c>
    </row>
    <row r="246" spans="1:11" x14ac:dyDescent="0.3">
      <c r="A246">
        <v>63</v>
      </c>
      <c r="B246">
        <v>-7.11</v>
      </c>
      <c r="C246">
        <v>26.53</v>
      </c>
      <c r="D246">
        <v>-7.16</v>
      </c>
      <c r="E246">
        <v>26.88</v>
      </c>
      <c r="F246">
        <f>_10sept_0_20[[#This Row],[H_mag]]-40</f>
        <v>-47.11</v>
      </c>
      <c r="G246">
        <f>_10sept_0_20[[#This Row],[V_mag]]-40</f>
        <v>-47.16</v>
      </c>
      <c r="H246">
        <f>10^(_10sept_0_20[[#This Row],[H_mag_adj]]/20)*COS(RADIANS(_10sept_0_20[[#This Row],[H_phase]]))</f>
        <v>3.9461876546882137E-3</v>
      </c>
      <c r="I246">
        <f>10^(_10sept_0_20[[#This Row],[H_mag_adj]]/20)*SIN(RADIANS(_10sept_0_20[[#This Row],[H_phase]]))</f>
        <v>1.9700771076820649E-3</v>
      </c>
      <c r="J246">
        <f>10^(_10sept_0_20[[#This Row],[V_mag_adj]]/20)*COS(RADIANS(_10sept_0_20[[#This Row],[V_phase]]))</f>
        <v>3.9114982604109378E-3</v>
      </c>
      <c r="K246">
        <f>10^(_10sept_0_20[[#This Row],[V_mag_adj]]/20)*SIN(RADIANS(_10sept_0_20[[#This Row],[V_phase]]))</f>
        <v>1.9826998380752933E-3</v>
      </c>
    </row>
    <row r="247" spans="1:11" x14ac:dyDescent="0.3">
      <c r="A247">
        <v>64</v>
      </c>
      <c r="B247">
        <v>-7.42</v>
      </c>
      <c r="C247">
        <v>12.67</v>
      </c>
      <c r="D247">
        <v>-7.46</v>
      </c>
      <c r="E247">
        <v>12.72</v>
      </c>
      <c r="F247">
        <f>_10sept_0_20[[#This Row],[H_mag]]-40</f>
        <v>-47.42</v>
      </c>
      <c r="G247">
        <f>_10sept_0_20[[#This Row],[V_mag]]-40</f>
        <v>-47.46</v>
      </c>
      <c r="H247">
        <f>10^(_10sept_0_20[[#This Row],[H_mag_adj]]/20)*COS(RADIANS(_10sept_0_20[[#This Row],[H_phase]]))</f>
        <v>4.1523488809098478E-3</v>
      </c>
      <c r="I247">
        <f>10^(_10sept_0_20[[#This Row],[H_mag_adj]]/20)*SIN(RADIANS(_10sept_0_20[[#This Row],[H_phase]]))</f>
        <v>9.3348792033038795E-4</v>
      </c>
      <c r="J247">
        <f>10^(_10sept_0_20[[#This Row],[V_mag_adj]]/20)*COS(RADIANS(_10sept_0_20[[#This Row],[V_phase]]))</f>
        <v>4.1324581180221783E-3</v>
      </c>
      <c r="K247">
        <f>10^(_10sept_0_20[[#This Row],[V_mag_adj]]/20)*SIN(RADIANS(_10sept_0_20[[#This Row],[V_phase]]))</f>
        <v>9.3280553767536938E-4</v>
      </c>
    </row>
    <row r="248" spans="1:11" x14ac:dyDescent="0.3">
      <c r="A248">
        <v>65</v>
      </c>
      <c r="B248">
        <v>-7.72</v>
      </c>
      <c r="C248">
        <v>-1.96</v>
      </c>
      <c r="D248">
        <v>-7.75</v>
      </c>
      <c r="E248">
        <v>-1.91</v>
      </c>
      <c r="F248">
        <f>_10sept_0_20[[#This Row],[H_mag]]-40</f>
        <v>-47.72</v>
      </c>
      <c r="G248">
        <f>_10sept_0_20[[#This Row],[V_mag]]-40</f>
        <v>-47.75</v>
      </c>
      <c r="H248">
        <f>10^(_10sept_0_20[[#This Row],[H_mag_adj]]/20)*COS(RADIANS(_10sept_0_20[[#This Row],[H_phase]]))</f>
        <v>4.1090917710361356E-3</v>
      </c>
      <c r="I248">
        <f>10^(_10sept_0_20[[#This Row],[H_mag_adj]]/20)*SIN(RADIANS(_10sept_0_20[[#This Row],[H_phase]]))</f>
        <v>-1.4062053063376351E-4</v>
      </c>
      <c r="J248">
        <f>10^(_10sept_0_20[[#This Row],[V_mag_adj]]/20)*COS(RADIANS(_10sept_0_20[[#This Row],[V_phase]]))</f>
        <v>4.0950446840966308E-3</v>
      </c>
      <c r="K248">
        <f>10^(_10sept_0_20[[#This Row],[V_mag_adj]]/20)*SIN(RADIANS(_10sept_0_20[[#This Row],[V_phase]]))</f>
        <v>-1.3656213412762135E-4</v>
      </c>
    </row>
    <row r="249" spans="1:11" x14ac:dyDescent="0.3">
      <c r="A249">
        <v>66</v>
      </c>
      <c r="B249">
        <v>-8.14</v>
      </c>
      <c r="C249">
        <v>-16.260000000000002</v>
      </c>
      <c r="D249">
        <v>-8.16</v>
      </c>
      <c r="E249">
        <v>-16.63</v>
      </c>
      <c r="F249">
        <f>_10sept_0_20[[#This Row],[H_mag]]-40</f>
        <v>-48.14</v>
      </c>
      <c r="G249">
        <f>_10sept_0_20[[#This Row],[V_mag]]-40</f>
        <v>-48.16</v>
      </c>
      <c r="H249">
        <f>10^(_10sept_0_20[[#This Row],[H_mag_adj]]/20)*COS(RADIANS(_10sept_0_20[[#This Row],[H_phase]]))</f>
        <v>3.7607259391711201E-3</v>
      </c>
      <c r="I249">
        <f>10^(_10sept_0_20[[#This Row],[H_mag_adj]]/20)*SIN(RADIANS(_10sept_0_20[[#This Row],[H_phase]]))</f>
        <v>-1.0968638194591052E-3</v>
      </c>
      <c r="J249">
        <f>10^(_10sept_0_20[[#This Row],[V_mag_adj]]/20)*COS(RADIANS(_10sept_0_20[[#This Row],[V_phase]]))</f>
        <v>3.744931377647134E-3</v>
      </c>
      <c r="K249">
        <f>10^(_10sept_0_20[[#This Row],[V_mag_adj]]/20)*SIN(RADIANS(_10sept_0_20[[#This Row],[V_phase]]))</f>
        <v>-1.1185479690628611E-3</v>
      </c>
    </row>
    <row r="250" spans="1:11" x14ac:dyDescent="0.3">
      <c r="A250">
        <v>67</v>
      </c>
      <c r="B250">
        <v>-8.5299999999999994</v>
      </c>
      <c r="C250">
        <v>-31.34</v>
      </c>
      <c r="D250">
        <v>-8.5500000000000007</v>
      </c>
      <c r="E250">
        <v>-31.22</v>
      </c>
      <c r="F250">
        <f>_10sept_0_20[[#This Row],[H_mag]]-40</f>
        <v>-48.53</v>
      </c>
      <c r="G250">
        <f>_10sept_0_20[[#This Row],[V_mag]]-40</f>
        <v>-48.55</v>
      </c>
      <c r="H250">
        <f>10^(_10sept_0_20[[#This Row],[H_mag_adj]]/20)*COS(RADIANS(_10sept_0_20[[#This Row],[H_phase]]))</f>
        <v>3.1989441063031668E-3</v>
      </c>
      <c r="I250">
        <f>10^(_10sept_0_20[[#This Row],[H_mag_adj]]/20)*SIN(RADIANS(_10sept_0_20[[#This Row],[H_phase]]))</f>
        <v>-1.9480486776176345E-3</v>
      </c>
      <c r="J250">
        <f>10^(_10sept_0_20[[#This Row],[V_mag_adj]]/20)*COS(RADIANS(_10sept_0_20[[#This Row],[V_phase]]))</f>
        <v>3.1956503360247818E-3</v>
      </c>
      <c r="K250">
        <f>10^(_10sept_0_20[[#This Row],[V_mag_adj]]/20)*SIN(RADIANS(_10sept_0_20[[#This Row],[V_phase]]))</f>
        <v>-1.9368795885196573E-3</v>
      </c>
    </row>
    <row r="251" spans="1:11" x14ac:dyDescent="0.3">
      <c r="A251">
        <v>68</v>
      </c>
      <c r="B251">
        <v>-8.94</v>
      </c>
      <c r="C251">
        <v>-46.43</v>
      </c>
      <c r="D251">
        <v>-8.94</v>
      </c>
      <c r="E251">
        <v>-46.35</v>
      </c>
      <c r="F251">
        <f>_10sept_0_20[[#This Row],[H_mag]]-40</f>
        <v>-48.94</v>
      </c>
      <c r="G251">
        <f>_10sept_0_20[[#This Row],[V_mag]]-40</f>
        <v>-48.94</v>
      </c>
      <c r="H251">
        <f>10^(_10sept_0_20[[#This Row],[H_mag_adj]]/20)*COS(RADIANS(_10sept_0_20[[#This Row],[H_phase]]))</f>
        <v>2.462468287610816E-3</v>
      </c>
      <c r="I251">
        <f>10^(_10sept_0_20[[#This Row],[H_mag_adj]]/20)*SIN(RADIANS(_10sept_0_20[[#This Row],[H_phase]]))</f>
        <v>-2.5885590626107966E-3</v>
      </c>
      <c r="J251">
        <f>10^(_10sept_0_20[[#This Row],[V_mag_adj]]/20)*COS(RADIANS(_10sept_0_20[[#This Row],[V_phase]]))</f>
        <v>2.4660801963644614E-3</v>
      </c>
      <c r="K251">
        <f>10^(_10sept_0_20[[#This Row],[V_mag_adj]]/20)*SIN(RADIANS(_10sept_0_20[[#This Row],[V_phase]]))</f>
        <v>-2.5851182861162171E-3</v>
      </c>
    </row>
    <row r="252" spans="1:11" x14ac:dyDescent="0.3">
      <c r="A252">
        <v>69</v>
      </c>
      <c r="B252">
        <v>-9.34</v>
      </c>
      <c r="C252">
        <v>-61.8</v>
      </c>
      <c r="D252">
        <v>-9.34</v>
      </c>
      <c r="E252">
        <v>-61.77</v>
      </c>
      <c r="F252">
        <f>_10sept_0_20[[#This Row],[H_mag]]-40</f>
        <v>-49.34</v>
      </c>
      <c r="G252">
        <f>_10sept_0_20[[#This Row],[V_mag]]-40</f>
        <v>-49.34</v>
      </c>
      <c r="H252">
        <f>10^(_10sept_0_20[[#This Row],[H_mag_adj]]/20)*COS(RADIANS(_10sept_0_20[[#This Row],[H_phase]]))</f>
        <v>1.6123097135484175E-3</v>
      </c>
      <c r="I252">
        <f>10^(_10sept_0_20[[#This Row],[H_mag_adj]]/20)*SIN(RADIANS(_10sept_0_20[[#This Row],[H_phase]]))</f>
        <v>-3.0069449083251114E-3</v>
      </c>
      <c r="J252">
        <f>10^(_10sept_0_20[[#This Row],[V_mag_adj]]/20)*COS(RADIANS(_10sept_0_20[[#This Row],[V_phase]]))</f>
        <v>1.6138839251368419E-3</v>
      </c>
      <c r="K252">
        <f>10^(_10sept_0_20[[#This Row],[V_mag_adj]]/20)*SIN(RADIANS(_10sept_0_20[[#This Row],[V_phase]]))</f>
        <v>-3.0061002927862859E-3</v>
      </c>
    </row>
    <row r="253" spans="1:11" x14ac:dyDescent="0.3">
      <c r="A253">
        <v>70</v>
      </c>
      <c r="B253">
        <v>-9.6999999999999993</v>
      </c>
      <c r="C253">
        <v>-77.84</v>
      </c>
      <c r="D253">
        <v>-9.69</v>
      </c>
      <c r="E253">
        <v>-77.67</v>
      </c>
      <c r="F253">
        <f>_10sept_0_20[[#This Row],[H_mag]]-40</f>
        <v>-49.7</v>
      </c>
      <c r="G253">
        <f>_10sept_0_20[[#This Row],[V_mag]]-40</f>
        <v>-49.69</v>
      </c>
      <c r="H253">
        <f>10^(_10sept_0_20[[#This Row],[H_mag_adj]]/20)*COS(RADIANS(_10sept_0_20[[#This Row],[H_phase]]))</f>
        <v>6.895182303737733E-4</v>
      </c>
      <c r="I253">
        <f>10^(_10sept_0_20[[#This Row],[H_mag_adj]]/20)*SIN(RADIANS(_10sept_0_20[[#This Row],[H_phase]]))</f>
        <v>-3.1999621345194483E-3</v>
      </c>
      <c r="J253">
        <f>10^(_10sept_0_20[[#This Row],[V_mag_adj]]/20)*COS(RADIANS(_10sept_0_20[[#This Row],[V_phase]]))</f>
        <v>6.9981488820891548E-4</v>
      </c>
      <c r="K253">
        <f>10^(_10sept_0_20[[#This Row],[V_mag_adj]]/20)*SIN(RADIANS(_10sept_0_20[[#This Row],[V_phase]]))</f>
        <v>-3.2015860515771854E-3</v>
      </c>
    </row>
    <row r="254" spans="1:11" x14ac:dyDescent="0.3">
      <c r="A254">
        <v>71</v>
      </c>
      <c r="B254">
        <v>-9.9700000000000006</v>
      </c>
      <c r="C254">
        <v>-93.51</v>
      </c>
      <c r="D254">
        <v>-9.9700000000000006</v>
      </c>
      <c r="E254">
        <v>-93.54</v>
      </c>
      <c r="F254">
        <f>_10sept_0_20[[#This Row],[H_mag]]-40</f>
        <v>-49.97</v>
      </c>
      <c r="G254">
        <f>_10sept_0_20[[#This Row],[V_mag]]-40</f>
        <v>-49.97</v>
      </c>
      <c r="H254">
        <f>10^(_10sept_0_20[[#This Row],[H_mag_adj]]/20)*COS(RADIANS(_10sept_0_20[[#This Row],[H_phase]]))</f>
        <v>-1.9427316022759878E-4</v>
      </c>
      <c r="I254">
        <f>10^(_10sept_0_20[[#This Row],[H_mag_adj]]/20)*SIN(RADIANS(_10sept_0_20[[#This Row],[H_phase]]))</f>
        <v>-3.167266112554044E-3</v>
      </c>
      <c r="J254">
        <f>10^(_10sept_0_20[[#This Row],[V_mag_adj]]/20)*COS(RADIANS(_10sept_0_20[[#This Row],[V_phase]]))</f>
        <v>-1.9593151017980603E-4</v>
      </c>
      <c r="K254">
        <f>10^(_10sept_0_20[[#This Row],[V_mag_adj]]/20)*SIN(RADIANS(_10sept_0_20[[#This Row],[V_phase]]))</f>
        <v>-3.1671639572078813E-3</v>
      </c>
    </row>
    <row r="255" spans="1:11" x14ac:dyDescent="0.3">
      <c r="A255">
        <v>72</v>
      </c>
      <c r="B255">
        <v>-10.220000000000001</v>
      </c>
      <c r="C255">
        <v>-108.61</v>
      </c>
      <c r="D255">
        <v>-10.15</v>
      </c>
      <c r="E255">
        <v>-108.89</v>
      </c>
      <c r="F255">
        <f>_10sept_0_20[[#This Row],[H_mag]]-40</f>
        <v>-50.22</v>
      </c>
      <c r="G255">
        <f>_10sept_0_20[[#This Row],[V_mag]]-40</f>
        <v>-50.15</v>
      </c>
      <c r="H255">
        <f>10^(_10sept_0_20[[#This Row],[H_mag_adj]]/20)*COS(RADIANS(_10sept_0_20[[#This Row],[H_phase]]))</f>
        <v>-9.8392149512984144E-4</v>
      </c>
      <c r="I255">
        <f>10^(_10sept_0_20[[#This Row],[H_mag_adj]]/20)*SIN(RADIANS(_10sept_0_20[[#This Row],[H_phase]]))</f>
        <v>-2.9219764591769488E-3</v>
      </c>
      <c r="J255">
        <f>10^(_10sept_0_20[[#This Row],[V_mag_adj]]/20)*COS(RADIANS(_10sept_0_20[[#This Row],[V_phase]]))</f>
        <v>-1.0062661168277792E-3</v>
      </c>
      <c r="K255">
        <f>10^(_10sept_0_20[[#This Row],[V_mag_adj]]/20)*SIN(RADIANS(_10sept_0_20[[#This Row],[V_phase]]))</f>
        <v>-2.9407375421860544E-3</v>
      </c>
    </row>
    <row r="256" spans="1:11" x14ac:dyDescent="0.3">
      <c r="A256">
        <v>73</v>
      </c>
      <c r="B256">
        <v>-10.44</v>
      </c>
      <c r="C256">
        <v>-123.57</v>
      </c>
      <c r="D256">
        <v>-10.43</v>
      </c>
      <c r="E256">
        <v>-123.5</v>
      </c>
      <c r="F256">
        <f>_10sept_0_20[[#This Row],[H_mag]]-40</f>
        <v>-50.44</v>
      </c>
      <c r="G256">
        <f>_10sept_0_20[[#This Row],[V_mag]]-40</f>
        <v>-50.43</v>
      </c>
      <c r="H256">
        <f>10^(_10sept_0_20[[#This Row],[H_mag_adj]]/20)*COS(RADIANS(_10sept_0_20[[#This Row],[H_phase]]))</f>
        <v>-1.6622259946794541E-3</v>
      </c>
      <c r="I256">
        <f>10^(_10sept_0_20[[#This Row],[H_mag_adj]]/20)*SIN(RADIANS(_10sept_0_20[[#This Row],[H_phase]]))</f>
        <v>-2.5046954864483841E-3</v>
      </c>
      <c r="J256">
        <f>10^(_10sept_0_20[[#This Row],[V_mag_adj]]/20)*COS(RADIANS(_10sept_0_20[[#This Row],[V_phase]]))</f>
        <v>-1.6610759760464304E-3</v>
      </c>
      <c r="K256">
        <f>10^(_10sept_0_20[[#This Row],[V_mag_adj]]/20)*SIN(RADIANS(_10sept_0_20[[#This Row],[V_phase]]))</f>
        <v>-2.5096120438791694E-3</v>
      </c>
    </row>
    <row r="257" spans="1:11" x14ac:dyDescent="0.3">
      <c r="A257">
        <v>74</v>
      </c>
      <c r="B257">
        <v>-10.7</v>
      </c>
      <c r="C257">
        <v>-137.72</v>
      </c>
      <c r="D257">
        <v>-10.74</v>
      </c>
      <c r="E257">
        <v>-138.19999999999999</v>
      </c>
      <c r="F257">
        <f>_10sept_0_20[[#This Row],[H_mag]]-40</f>
        <v>-50.7</v>
      </c>
      <c r="G257">
        <f>_10sept_0_20[[#This Row],[V_mag]]-40</f>
        <v>-50.74</v>
      </c>
      <c r="H257">
        <f>10^(_10sept_0_20[[#This Row],[H_mag_adj]]/20)*COS(RADIANS(_10sept_0_20[[#This Row],[H_phase]]))</f>
        <v>-2.1585049839507884E-3</v>
      </c>
      <c r="I257">
        <f>10^(_10sept_0_20[[#This Row],[H_mag_adj]]/20)*SIN(RADIANS(_10sept_0_20[[#This Row],[H_phase]]))</f>
        <v>-1.9627115468869492E-3</v>
      </c>
      <c r="J257">
        <f>10^(_10sept_0_20[[#This Row],[V_mag_adj]]/20)*COS(RADIANS(_10sept_0_20[[#This Row],[V_phase]]))</f>
        <v>-2.1648791914385635E-3</v>
      </c>
      <c r="K257">
        <f>10^(_10sept_0_20[[#This Row],[V_mag_adj]]/20)*SIN(RADIANS(_10sept_0_20[[#This Row],[V_phase]]))</f>
        <v>-1.9356253935405628E-3</v>
      </c>
    </row>
    <row r="258" spans="1:11" x14ac:dyDescent="0.3">
      <c r="A258">
        <v>75</v>
      </c>
      <c r="B258">
        <v>-11.06</v>
      </c>
      <c r="C258">
        <v>-151.87</v>
      </c>
      <c r="D258">
        <v>-11.14</v>
      </c>
      <c r="E258">
        <v>-152.15</v>
      </c>
      <c r="F258">
        <f>_10sept_0_20[[#This Row],[H_mag]]-40</f>
        <v>-51.06</v>
      </c>
      <c r="G258">
        <f>_10sept_0_20[[#This Row],[V_mag]]-40</f>
        <v>-51.14</v>
      </c>
      <c r="H258">
        <f>10^(_10sept_0_20[[#This Row],[H_mag_adj]]/20)*COS(RADIANS(_10sept_0_20[[#This Row],[H_phase]]))</f>
        <v>-2.468365992853841E-3</v>
      </c>
      <c r="I258">
        <f>10^(_10sept_0_20[[#This Row],[H_mag_adj]]/20)*SIN(RADIANS(_10sept_0_20[[#This Row],[H_phase]]))</f>
        <v>-1.3196460711057257E-3</v>
      </c>
      <c r="J258">
        <f>10^(_10sept_0_20[[#This Row],[V_mag_adj]]/20)*COS(RADIANS(_10sept_0_20[[#This Row],[V_phase]]))</f>
        <v>-2.4520965299299874E-3</v>
      </c>
      <c r="K258">
        <f>10^(_10sept_0_20[[#This Row],[V_mag_adj]]/20)*SIN(RADIANS(_10sept_0_20[[#This Row],[V_phase]]))</f>
        <v>-1.2955797971454359E-3</v>
      </c>
    </row>
    <row r="259" spans="1:11" x14ac:dyDescent="0.3">
      <c r="A259">
        <v>76</v>
      </c>
      <c r="B259">
        <v>-11.48</v>
      </c>
      <c r="C259">
        <v>-165.48</v>
      </c>
      <c r="D259">
        <v>-11.59</v>
      </c>
      <c r="E259">
        <v>-165.52</v>
      </c>
      <c r="F259">
        <f>_10sept_0_20[[#This Row],[H_mag]]-40</f>
        <v>-51.480000000000004</v>
      </c>
      <c r="G259">
        <f>_10sept_0_20[[#This Row],[V_mag]]-40</f>
        <v>-51.59</v>
      </c>
      <c r="H259">
        <f>10^(_10sept_0_20[[#This Row],[H_mag_adj]]/20)*COS(RADIANS(_10sept_0_20[[#This Row],[H_phase]]))</f>
        <v>-2.5816796849127736E-3</v>
      </c>
      <c r="I259">
        <f>10^(_10sept_0_20[[#This Row],[H_mag_adj]]/20)*SIN(RADIANS(_10sept_0_20[[#This Row],[H_phase]]))</f>
        <v>-6.68629300167107E-4</v>
      </c>
      <c r="J259">
        <f>10^(_10sept_0_20[[#This Row],[V_mag_adj]]/20)*COS(RADIANS(_10sept_0_20[[#This Row],[V_phase]]))</f>
        <v>-2.5496511831517841E-3</v>
      </c>
      <c r="K259">
        <f>10^(_10sept_0_20[[#This Row],[V_mag_adj]]/20)*SIN(RADIANS(_10sept_0_20[[#This Row],[V_phase]]))</f>
        <v>-6.5843519378779827E-4</v>
      </c>
    </row>
    <row r="260" spans="1:11" x14ac:dyDescent="0.3">
      <c r="A260">
        <v>77</v>
      </c>
      <c r="B260">
        <v>-11.92</v>
      </c>
      <c r="C260">
        <v>179.65</v>
      </c>
      <c r="D260">
        <v>-12.06</v>
      </c>
      <c r="E260">
        <v>179.27</v>
      </c>
      <c r="F260">
        <f>_10sept_0_20[[#This Row],[H_mag]]-40</f>
        <v>-51.92</v>
      </c>
      <c r="G260">
        <f>_10sept_0_20[[#This Row],[V_mag]]-40</f>
        <v>-52.06</v>
      </c>
      <c r="H260">
        <f>10^(_10sept_0_20[[#This Row],[H_mag_adj]]/20)*COS(RADIANS(_10sept_0_20[[#This Row],[H_phase]]))</f>
        <v>-2.5350813306790282E-3</v>
      </c>
      <c r="I260">
        <f>10^(_10sept_0_20[[#This Row],[H_mag_adj]]/20)*SIN(RADIANS(_10sept_0_20[[#This Row],[H_phase]]))</f>
        <v>1.5486123234479577E-5</v>
      </c>
      <c r="J260">
        <f>10^(_10sept_0_20[[#This Row],[V_mag_adj]]/20)*COS(RADIANS(_10sept_0_20[[#This Row],[V_phase]]))</f>
        <v>-2.4943922551238376E-3</v>
      </c>
      <c r="K260">
        <f>10^(_10sept_0_20[[#This Row],[V_mag_adj]]/20)*SIN(RADIANS(_10sept_0_20[[#This Row],[V_phase]]))</f>
        <v>3.1782530890312595E-5</v>
      </c>
    </row>
    <row r="261" spans="1:11" x14ac:dyDescent="0.3">
      <c r="A261">
        <v>78</v>
      </c>
      <c r="B261">
        <v>-12.4</v>
      </c>
      <c r="C261">
        <v>164.46</v>
      </c>
      <c r="D261">
        <v>-12.48</v>
      </c>
      <c r="E261">
        <v>163.63999999999999</v>
      </c>
      <c r="F261">
        <f>_10sept_0_20[[#This Row],[H_mag]]-40</f>
        <v>-52.4</v>
      </c>
      <c r="G261">
        <f>_10sept_0_20[[#This Row],[V_mag]]-40</f>
        <v>-52.480000000000004</v>
      </c>
      <c r="H261">
        <f>10^(_10sept_0_20[[#This Row],[H_mag_adj]]/20)*COS(RADIANS(_10sept_0_20[[#This Row],[H_phase]]))</f>
        <v>-2.3111403451854559E-3</v>
      </c>
      <c r="I261">
        <f>10^(_10sept_0_20[[#This Row],[H_mag_adj]]/20)*SIN(RADIANS(_10sept_0_20[[#This Row],[H_phase]]))</f>
        <v>6.4267385058644824E-4</v>
      </c>
      <c r="J261">
        <f>10^(_10sept_0_20[[#This Row],[V_mag_adj]]/20)*COS(RADIANS(_10sept_0_20[[#This Row],[V_phase]]))</f>
        <v>-2.280604049120854E-3</v>
      </c>
      <c r="K261">
        <f>10^(_10sept_0_20[[#This Row],[V_mag_adj]]/20)*SIN(RADIANS(_10sept_0_20[[#This Row],[V_phase]]))</f>
        <v>6.6948855050447521E-4</v>
      </c>
    </row>
    <row r="262" spans="1:11" x14ac:dyDescent="0.3">
      <c r="A262">
        <v>79</v>
      </c>
      <c r="B262">
        <v>-12.83</v>
      </c>
      <c r="C262">
        <v>148.77000000000001</v>
      </c>
      <c r="D262">
        <v>-12.91</v>
      </c>
      <c r="E262">
        <v>148.62</v>
      </c>
      <c r="F262">
        <f>_10sept_0_20[[#This Row],[H_mag]]-40</f>
        <v>-52.83</v>
      </c>
      <c r="G262">
        <f>_10sept_0_20[[#This Row],[V_mag]]-40</f>
        <v>-52.91</v>
      </c>
      <c r="H262">
        <f>10^(_10sept_0_20[[#This Row],[H_mag_adj]]/20)*COS(RADIANS(_10sept_0_20[[#This Row],[H_phase]]))</f>
        <v>-1.9521505289464697E-3</v>
      </c>
      <c r="I262">
        <f>10^(_10sept_0_20[[#This Row],[H_mag_adj]]/20)*SIN(RADIANS(_10sept_0_20[[#This Row],[H_phase]]))</f>
        <v>1.1836618703771889E-3</v>
      </c>
      <c r="J262">
        <f>10^(_10sept_0_20[[#This Row],[V_mag_adj]]/20)*COS(RADIANS(_10sept_0_20[[#This Row],[V_phase]]))</f>
        <v>-1.9311760708677077E-3</v>
      </c>
      <c r="K262">
        <f>10^(_10sept_0_20[[#This Row],[V_mag_adj]]/20)*SIN(RADIANS(_10sept_0_20[[#This Row],[V_phase]]))</f>
        <v>1.1778698309707397E-3</v>
      </c>
    </row>
    <row r="263" spans="1:11" x14ac:dyDescent="0.3">
      <c r="A263">
        <v>80</v>
      </c>
      <c r="B263">
        <v>-13.09</v>
      </c>
      <c r="C263">
        <v>133.63999999999999</v>
      </c>
      <c r="D263">
        <v>-13.09</v>
      </c>
      <c r="E263">
        <v>132.96</v>
      </c>
      <c r="F263">
        <f>_10sept_0_20[[#This Row],[H_mag]]-40</f>
        <v>-53.09</v>
      </c>
      <c r="G263">
        <f>_10sept_0_20[[#This Row],[V_mag]]-40</f>
        <v>-53.09</v>
      </c>
      <c r="H263">
        <f>10^(_10sept_0_20[[#This Row],[H_mag_adj]]/20)*COS(RADIANS(_10sept_0_20[[#This Row],[H_phase]]))</f>
        <v>-1.5290712556137228E-3</v>
      </c>
      <c r="I263">
        <f>10^(_10sept_0_20[[#This Row],[H_mag_adj]]/20)*SIN(RADIANS(_10sept_0_20[[#This Row],[H_phase]]))</f>
        <v>1.6034400072288001E-3</v>
      </c>
      <c r="J263">
        <f>10^(_10sept_0_20[[#This Row],[V_mag_adj]]/20)*COS(RADIANS(_10sept_0_20[[#This Row],[V_phase]]))</f>
        <v>-1.5099340057924656E-3</v>
      </c>
      <c r="K263">
        <f>10^(_10sept_0_20[[#This Row],[V_mag_adj]]/20)*SIN(RADIANS(_10sept_0_20[[#This Row],[V_phase]]))</f>
        <v>1.6214740391623727E-3</v>
      </c>
    </row>
    <row r="264" spans="1:11" x14ac:dyDescent="0.3">
      <c r="A264">
        <v>81</v>
      </c>
      <c r="B264">
        <v>-13.35</v>
      </c>
      <c r="C264">
        <v>117.89</v>
      </c>
      <c r="D264">
        <v>-13.37</v>
      </c>
      <c r="E264">
        <v>117.26</v>
      </c>
      <c r="F264">
        <f>_10sept_0_20[[#This Row],[H_mag]]-40</f>
        <v>-53.35</v>
      </c>
      <c r="G264">
        <f>_10sept_0_20[[#This Row],[V_mag]]-40</f>
        <v>-53.37</v>
      </c>
      <c r="H264">
        <f>10^(_10sept_0_20[[#This Row],[H_mag_adj]]/20)*COS(RADIANS(_10sept_0_20[[#This Row],[H_phase]]))</f>
        <v>-1.0058599775568935E-3</v>
      </c>
      <c r="I264">
        <f>10^(_10sept_0_20[[#This Row],[H_mag_adj]]/20)*SIN(RADIANS(_10sept_0_20[[#This Row],[H_phase]]))</f>
        <v>1.900540954450034E-3</v>
      </c>
      <c r="J264">
        <f>10^(_10sept_0_20[[#This Row],[V_mag_adj]]/20)*COS(RADIANS(_10sept_0_20[[#This Row],[V_phase]]))</f>
        <v>-9.8263684257379725E-4</v>
      </c>
      <c r="K264">
        <f>10^(_10sept_0_20[[#This Row],[V_mag_adj]]/20)*SIN(RADIANS(_10sept_0_20[[#This Row],[V_phase]]))</f>
        <v>1.9070895551678109E-3</v>
      </c>
    </row>
    <row r="265" spans="1:11" x14ac:dyDescent="0.3">
      <c r="A265">
        <v>82</v>
      </c>
      <c r="B265">
        <v>-13.66</v>
      </c>
      <c r="C265">
        <v>101.45</v>
      </c>
      <c r="D265">
        <v>-13.68</v>
      </c>
      <c r="E265">
        <v>101.15</v>
      </c>
      <c r="F265">
        <f>_10sept_0_20[[#This Row],[H_mag]]-40</f>
        <v>-53.66</v>
      </c>
      <c r="G265">
        <f>_10sept_0_20[[#This Row],[V_mag]]-40</f>
        <v>-53.68</v>
      </c>
      <c r="H265">
        <f>10^(_10sept_0_20[[#This Row],[H_mag_adj]]/20)*COS(RADIANS(_10sept_0_20[[#This Row],[H_phase]]))</f>
        <v>-4.1189671156170222E-4</v>
      </c>
      <c r="I265">
        <f>10^(_10sept_0_20[[#This Row],[H_mag_adj]]/20)*SIN(RADIANS(_10sept_0_20[[#This Row],[H_phase]]))</f>
        <v>2.0336192376946469E-3</v>
      </c>
      <c r="J265">
        <f>10^(_10sept_0_20[[#This Row],[V_mag_adj]]/20)*COS(RADIANS(_10sept_0_20[[#This Row],[V_phase]]))</f>
        <v>-4.0032027506660737E-4</v>
      </c>
      <c r="K265">
        <f>10^(_10sept_0_20[[#This Row],[V_mag_adj]]/20)*SIN(RADIANS(_10sept_0_20[[#This Row],[V_phase]]))</f>
        <v>2.0310659470694154E-3</v>
      </c>
    </row>
    <row r="266" spans="1:11" x14ac:dyDescent="0.3">
      <c r="A266">
        <v>83</v>
      </c>
      <c r="B266">
        <v>-14.01</v>
      </c>
      <c r="C266">
        <v>84.69</v>
      </c>
      <c r="D266">
        <v>-13.99</v>
      </c>
      <c r="E266">
        <v>85.48</v>
      </c>
      <c r="F266">
        <f>_10sept_0_20[[#This Row],[H_mag]]-40</f>
        <v>-54.01</v>
      </c>
      <c r="G266">
        <f>_10sept_0_20[[#This Row],[V_mag]]-40</f>
        <v>-53.99</v>
      </c>
      <c r="H266">
        <f>10^(_10sept_0_20[[#This Row],[H_mag_adj]]/20)*COS(RADIANS(_10sept_0_20[[#This Row],[H_phase]]))</f>
        <v>1.8443783529066489E-4</v>
      </c>
      <c r="I266">
        <f>10^(_10sept_0_20[[#This Row],[H_mag_adj]]/20)*SIN(RADIANS(_10sept_0_20[[#This Row],[H_phase]]))</f>
        <v>1.9844138125924477E-3</v>
      </c>
      <c r="J266">
        <f>10^(_10sept_0_20[[#This Row],[V_mag_adj]]/20)*COS(RADIANS(_10sept_0_20[[#This Row],[V_phase]]))</f>
        <v>1.5742193275703373E-4</v>
      </c>
      <c r="K266">
        <f>10^(_10sept_0_20[[#This Row],[V_mag_adj]]/20)*SIN(RADIANS(_10sept_0_20[[#This Row],[V_phase]]))</f>
        <v>1.9913481259459524E-3</v>
      </c>
    </row>
    <row r="267" spans="1:11" x14ac:dyDescent="0.3">
      <c r="A267">
        <v>84</v>
      </c>
      <c r="B267">
        <v>-14.4</v>
      </c>
      <c r="C267">
        <v>68.209999999999994</v>
      </c>
      <c r="D267">
        <v>-14.32</v>
      </c>
      <c r="E267">
        <v>68.489999999999995</v>
      </c>
      <c r="F267">
        <f>_10sept_0_20[[#This Row],[H_mag]]-40</f>
        <v>-54.4</v>
      </c>
      <c r="G267">
        <f>_10sept_0_20[[#This Row],[V_mag]]-40</f>
        <v>-54.32</v>
      </c>
      <c r="H267">
        <f>10^(_10sept_0_20[[#This Row],[H_mag_adj]]/20)*COS(RADIANS(_10sept_0_20[[#This Row],[H_phase]]))</f>
        <v>7.073180293030929E-4</v>
      </c>
      <c r="I267">
        <f>10^(_10sept_0_20[[#This Row],[H_mag_adj]]/20)*SIN(RADIANS(_10sept_0_20[[#This Row],[H_phase]]))</f>
        <v>1.7693167475395137E-3</v>
      </c>
      <c r="J267">
        <f>10^(_10sept_0_20[[#This Row],[V_mag_adj]]/20)*COS(RADIANS(_10sept_0_20[[#This Row],[V_phase]]))</f>
        <v>7.0512775499321221E-4</v>
      </c>
      <c r="K267">
        <f>10^(_10sept_0_20[[#This Row],[V_mag_adj]]/20)*SIN(RADIANS(_10sept_0_20[[#This Row],[V_phase]]))</f>
        <v>1.7891552886602335E-3</v>
      </c>
    </row>
    <row r="268" spans="1:11" x14ac:dyDescent="0.3">
      <c r="A268">
        <v>85</v>
      </c>
      <c r="B268">
        <v>-14.62</v>
      </c>
      <c r="C268">
        <v>50.15</v>
      </c>
      <c r="D268">
        <v>-14.6</v>
      </c>
      <c r="E268">
        <v>50.09</v>
      </c>
      <c r="F268">
        <f>_10sept_0_20[[#This Row],[H_mag]]-40</f>
        <v>-54.62</v>
      </c>
      <c r="G268">
        <f>_10sept_0_20[[#This Row],[V_mag]]-40</f>
        <v>-54.6</v>
      </c>
      <c r="H268">
        <f>10^(_10sept_0_20[[#This Row],[H_mag_adj]]/20)*COS(RADIANS(_10sept_0_20[[#This Row],[H_phase]]))</f>
        <v>1.1904437706356924E-3</v>
      </c>
      <c r="I268">
        <f>10^(_10sept_0_20[[#This Row],[H_mag_adj]]/20)*SIN(RADIANS(_10sept_0_20[[#This Row],[H_phase]]))</f>
        <v>1.426282237957563E-3</v>
      </c>
      <c r="J268">
        <f>10^(_10sept_0_20[[#This Row],[V_mag_adj]]/20)*COS(RADIANS(_10sept_0_20[[#This Row],[V_phase]]))</f>
        <v>1.1946844148020678E-3</v>
      </c>
      <c r="K268">
        <f>10^(_10sept_0_20[[#This Row],[V_mag_adj]]/20)*SIN(RADIANS(_10sept_0_20[[#This Row],[V_phase]]))</f>
        <v>1.4283198708812932E-3</v>
      </c>
    </row>
    <row r="269" spans="1:11" x14ac:dyDescent="0.3">
      <c r="A269">
        <v>86</v>
      </c>
      <c r="B269">
        <v>-14.73</v>
      </c>
      <c r="C269">
        <v>31.21</v>
      </c>
      <c r="D269">
        <v>-14.84</v>
      </c>
      <c r="E269">
        <v>31.7</v>
      </c>
      <c r="F269">
        <f>_10sept_0_20[[#This Row],[H_mag]]-40</f>
        <v>-54.730000000000004</v>
      </c>
      <c r="G269">
        <f>_10sept_0_20[[#This Row],[V_mag]]-40</f>
        <v>-54.84</v>
      </c>
      <c r="H269">
        <f>10^(_10sept_0_20[[#This Row],[H_mag_adj]]/20)*COS(RADIANS(_10sept_0_20[[#This Row],[H_phase]]))</f>
        <v>1.568935846534131E-3</v>
      </c>
      <c r="I269">
        <f>10^(_10sept_0_20[[#This Row],[H_mag_adj]]/20)*SIN(RADIANS(_10sept_0_20[[#This Row],[H_phase]]))</f>
        <v>9.5055562867994584E-4</v>
      </c>
      <c r="J269">
        <f>10^(_10sept_0_20[[#This Row],[V_mag_adj]]/20)*COS(RADIANS(_10sept_0_20[[#This Row],[V_phase]]))</f>
        <v>1.5411082737459463E-3</v>
      </c>
      <c r="K269">
        <f>10^(_10sept_0_20[[#This Row],[V_mag_adj]]/20)*SIN(RADIANS(_10sept_0_20[[#This Row],[V_phase]]))</f>
        <v>9.5180786912221608E-4</v>
      </c>
    </row>
    <row r="270" spans="1:11" x14ac:dyDescent="0.3">
      <c r="A270">
        <v>87</v>
      </c>
      <c r="B270">
        <v>-14.7</v>
      </c>
      <c r="C270">
        <v>12.4</v>
      </c>
      <c r="D270">
        <v>-14.75</v>
      </c>
      <c r="E270">
        <v>13.29</v>
      </c>
      <c r="F270">
        <f>_10sept_0_20[[#This Row],[H_mag]]-40</f>
        <v>-54.7</v>
      </c>
      <c r="G270">
        <f>_10sept_0_20[[#This Row],[V_mag]]-40</f>
        <v>-54.75</v>
      </c>
      <c r="H270">
        <f>10^(_10sept_0_20[[#This Row],[H_mag_adj]]/20)*COS(RADIANS(_10sept_0_20[[#This Row],[H_phase]]))</f>
        <v>1.797830984568429E-3</v>
      </c>
      <c r="I270">
        <f>10^(_10sept_0_20[[#This Row],[H_mag_adj]]/20)*SIN(RADIANS(_10sept_0_20[[#This Row],[H_phase]]))</f>
        <v>3.9527877797540544E-4</v>
      </c>
      <c r="J270">
        <f>10^(_10sept_0_20[[#This Row],[V_mag_adj]]/20)*COS(RADIANS(_10sept_0_20[[#This Row],[V_phase]]))</f>
        <v>1.7811913734306511E-3</v>
      </c>
      <c r="K270">
        <f>10^(_10sept_0_20[[#This Row],[V_mag_adj]]/20)*SIN(RADIANS(_10sept_0_20[[#This Row],[V_phase]]))</f>
        <v>4.2072756362580274E-4</v>
      </c>
    </row>
    <row r="271" spans="1:11" x14ac:dyDescent="0.3">
      <c r="A271">
        <v>88</v>
      </c>
      <c r="B271">
        <v>-14.53</v>
      </c>
      <c r="C271">
        <v>-5.0999999999999996</v>
      </c>
      <c r="D271">
        <v>-14.64</v>
      </c>
      <c r="E271">
        <v>-4.58</v>
      </c>
      <c r="F271">
        <f>_10sept_0_20[[#This Row],[H_mag]]-40</f>
        <v>-54.53</v>
      </c>
      <c r="G271">
        <f>_10sept_0_20[[#This Row],[V_mag]]-40</f>
        <v>-54.64</v>
      </c>
      <c r="H271">
        <f>10^(_10sept_0_20[[#This Row],[H_mag_adj]]/20)*COS(RADIANS(_10sept_0_20[[#This Row],[H_phase]]))</f>
        <v>1.8697228868187897E-3</v>
      </c>
      <c r="I271">
        <f>10^(_10sept_0_20[[#This Row],[H_mag_adj]]/20)*SIN(RADIANS(_10sept_0_20[[#This Row],[H_phase]]))</f>
        <v>-1.6686832213118151E-4</v>
      </c>
      <c r="J271">
        <f>10^(_10sept_0_20[[#This Row],[V_mag_adj]]/20)*COS(RADIANS(_10sept_0_20[[#This Row],[V_phase]]))</f>
        <v>1.8476129492820282E-3</v>
      </c>
      <c r="K271">
        <f>10^(_10sept_0_20[[#This Row],[V_mag_adj]]/20)*SIN(RADIANS(_10sept_0_20[[#This Row],[V_phase]]))</f>
        <v>-1.4800631285219966E-4</v>
      </c>
    </row>
    <row r="272" spans="1:11" x14ac:dyDescent="0.3">
      <c r="A272">
        <v>89</v>
      </c>
      <c r="B272">
        <v>-14.31</v>
      </c>
      <c r="C272">
        <v>-21.23</v>
      </c>
      <c r="D272">
        <v>-14.46</v>
      </c>
      <c r="E272">
        <v>-20.61</v>
      </c>
      <c r="F272">
        <f>_10sept_0_20[[#This Row],[H_mag]]-40</f>
        <v>-54.31</v>
      </c>
      <c r="G272">
        <f>_10sept_0_20[[#This Row],[V_mag]]-40</f>
        <v>-54.46</v>
      </c>
      <c r="H272">
        <f>10^(_10sept_0_20[[#This Row],[H_mag_adj]]/20)*COS(RADIANS(_10sept_0_20[[#This Row],[H_phase]]))</f>
        <v>1.7946447871960611E-3</v>
      </c>
      <c r="I272">
        <f>10^(_10sept_0_20[[#This Row],[H_mag_adj]]/20)*SIN(RADIANS(_10sept_0_20[[#This Row],[H_phase]]))</f>
        <v>-6.9717810179017884E-4</v>
      </c>
      <c r="J272">
        <f>10^(_10sept_0_20[[#This Row],[V_mag_adj]]/20)*COS(RADIANS(_10sept_0_20[[#This Row],[V_phase]]))</f>
        <v>1.771230057202571E-3</v>
      </c>
      <c r="K272">
        <f>10^(_10sept_0_20[[#This Row],[V_mag_adj]]/20)*SIN(RADIANS(_10sept_0_20[[#This Row],[V_phase]]))</f>
        <v>-6.661144462391848E-4</v>
      </c>
    </row>
    <row r="273" spans="1:11" x14ac:dyDescent="0.3">
      <c r="A273">
        <v>90</v>
      </c>
      <c r="B273">
        <v>-14.32</v>
      </c>
      <c r="C273">
        <v>-36.11</v>
      </c>
      <c r="D273">
        <v>-14.39</v>
      </c>
      <c r="E273">
        <v>-36.32</v>
      </c>
      <c r="F273">
        <f>_10sept_0_20[[#This Row],[H_mag]]-40</f>
        <v>-54.32</v>
      </c>
      <c r="G273">
        <f>_10sept_0_20[[#This Row],[V_mag]]-40</f>
        <v>-54.39</v>
      </c>
      <c r="H273">
        <f>10^(_10sept_0_20[[#This Row],[H_mag_adj]]/20)*COS(RADIANS(_10sept_0_20[[#This Row],[H_phase]]))</f>
        <v>1.55364087957228E-3</v>
      </c>
      <c r="I273">
        <f>10^(_10sept_0_20[[#This Row],[H_mag_adj]]/20)*SIN(RADIANS(_10sept_0_20[[#This Row],[H_phase]]))</f>
        <v>-1.1333498202781539E-3</v>
      </c>
      <c r="J273">
        <f>10^(_10sept_0_20[[#This Row],[V_mag_adj]]/20)*COS(RADIANS(_10sept_0_20[[#This Row],[V_phase]]))</f>
        <v>1.5370393870225271E-3</v>
      </c>
      <c r="K273">
        <f>10^(_10sept_0_20[[#This Row],[V_mag_adj]]/20)*SIN(RADIANS(_10sept_0_20[[#This Row],[V_phase]]))</f>
        <v>-1.1298939260007922E-3</v>
      </c>
    </row>
    <row r="274" spans="1:11" x14ac:dyDescent="0.3">
      <c r="A274">
        <v>91</v>
      </c>
      <c r="B274">
        <v>-14.5</v>
      </c>
      <c r="C274">
        <v>-49.89</v>
      </c>
      <c r="D274">
        <v>-14.49</v>
      </c>
      <c r="E274">
        <v>-49.69</v>
      </c>
      <c r="F274">
        <f>_10sept_0_20[[#This Row],[H_mag]]-40</f>
        <v>-54.5</v>
      </c>
      <c r="G274">
        <f>_10sept_0_20[[#This Row],[V_mag]]-40</f>
        <v>-54.49</v>
      </c>
      <c r="H274">
        <f>10^(_10sept_0_20[[#This Row],[H_mag_adj]]/20)*COS(RADIANS(_10sept_0_20[[#This Row],[H_phase]]))</f>
        <v>1.2135543448688383E-3</v>
      </c>
      <c r="I274">
        <f>10^(_10sept_0_20[[#This Row],[H_mag_adj]]/20)*SIN(RADIANS(_10sept_0_20[[#This Row],[H_phase]]))</f>
        <v>-1.4406317171247185E-3</v>
      </c>
      <c r="J274">
        <f>10^(_10sept_0_20[[#This Row],[V_mag_adj]]/20)*COS(RADIANS(_10sept_0_20[[#This Row],[V_phase]]))</f>
        <v>1.2199794396427759E-3</v>
      </c>
      <c r="K274">
        <f>10^(_10sept_0_20[[#This Row],[V_mag_adj]]/20)*SIN(RADIANS(_10sept_0_20[[#This Row],[V_phase]]))</f>
        <v>-1.4380414988931125E-3</v>
      </c>
    </row>
    <row r="275" spans="1:11" x14ac:dyDescent="0.3">
      <c r="A275">
        <v>92</v>
      </c>
      <c r="B275">
        <v>-14.96</v>
      </c>
      <c r="C275">
        <v>-62.89</v>
      </c>
      <c r="D275">
        <v>-14.93</v>
      </c>
      <c r="E275">
        <v>-62.83</v>
      </c>
      <c r="F275">
        <f>_10sept_0_20[[#This Row],[H_mag]]-40</f>
        <v>-54.96</v>
      </c>
      <c r="G275">
        <f>_10sept_0_20[[#This Row],[V_mag]]-40</f>
        <v>-54.93</v>
      </c>
      <c r="H275">
        <f>10^(_10sept_0_20[[#This Row],[H_mag_adj]]/20)*COS(RADIANS(_10sept_0_20[[#This Row],[H_phase]]))</f>
        <v>8.1410287331881845E-4</v>
      </c>
      <c r="I275">
        <f>10^(_10sept_0_20[[#This Row],[H_mag_adj]]/20)*SIN(RADIANS(_10sept_0_20[[#This Row],[H_phase]]))</f>
        <v>-1.5902120508771149E-3</v>
      </c>
      <c r="J275">
        <f>10^(_10sept_0_20[[#This Row],[V_mag_adj]]/20)*COS(RADIANS(_10sept_0_20[[#This Row],[V_phase]]))</f>
        <v>8.185901259549727E-4</v>
      </c>
      <c r="K275">
        <f>10^(_10sept_0_20[[#This Row],[V_mag_adj]]/20)*SIN(RADIANS(_10sept_0_20[[#This Row],[V_phase]]))</f>
        <v>-1.5948575937460173E-3</v>
      </c>
    </row>
    <row r="276" spans="1:11" x14ac:dyDescent="0.3">
      <c r="A276">
        <v>93</v>
      </c>
      <c r="B276">
        <v>-15.54</v>
      </c>
      <c r="C276">
        <v>-76.209999999999994</v>
      </c>
      <c r="D276">
        <v>-15.54</v>
      </c>
      <c r="E276">
        <v>-76.08</v>
      </c>
      <c r="F276">
        <f>_10sept_0_20[[#This Row],[H_mag]]-40</f>
        <v>-55.54</v>
      </c>
      <c r="G276">
        <f>_10sept_0_20[[#This Row],[V_mag]]-40</f>
        <v>-55.54</v>
      </c>
      <c r="H276">
        <f>10^(_10sept_0_20[[#This Row],[H_mag_adj]]/20)*COS(RADIANS(_10sept_0_20[[#This Row],[H_phase]]))</f>
        <v>3.9832777474124313E-4</v>
      </c>
      <c r="I276">
        <f>10^(_10sept_0_20[[#This Row],[H_mag_adj]]/20)*SIN(RADIANS(_10sept_0_20[[#This Row],[H_phase]]))</f>
        <v>-1.6229229264222696E-3</v>
      </c>
      <c r="J276">
        <f>10^(_10sept_0_20[[#This Row],[V_mag_adj]]/20)*COS(RADIANS(_10sept_0_20[[#This Row],[V_phase]]))</f>
        <v>4.0200904159409291E-4</v>
      </c>
      <c r="K276">
        <f>10^(_10sept_0_20[[#This Row],[V_mag_adj]]/20)*SIN(RADIANS(_10sept_0_20[[#This Row],[V_phase]]))</f>
        <v>-1.6220149727157061E-3</v>
      </c>
    </row>
    <row r="277" spans="1:11" x14ac:dyDescent="0.3">
      <c r="A277">
        <v>94</v>
      </c>
      <c r="B277">
        <v>-16.38</v>
      </c>
      <c r="C277">
        <v>-91.25</v>
      </c>
      <c r="D277">
        <v>-16.41</v>
      </c>
      <c r="E277">
        <v>-90.54</v>
      </c>
      <c r="F277">
        <f>_10sept_0_20[[#This Row],[H_mag]]-40</f>
        <v>-56.379999999999995</v>
      </c>
      <c r="G277">
        <f>_10sept_0_20[[#This Row],[V_mag]]-40</f>
        <v>-56.41</v>
      </c>
      <c r="H277">
        <f>10^(_10sept_0_20[[#This Row],[H_mag_adj]]/20)*COS(RADIANS(_10sept_0_20[[#This Row],[H_phase]]))</f>
        <v>-3.3094279357763971E-5</v>
      </c>
      <c r="I277">
        <f>10^(_10sept_0_20[[#This Row],[H_mag_adj]]/20)*SIN(RADIANS(_10sept_0_20[[#This Row],[H_phase]]))</f>
        <v>-1.5166893505534661E-3</v>
      </c>
      <c r="J277">
        <f>10^(_10sept_0_20[[#This Row],[V_mag_adj]]/20)*COS(RADIANS(_10sept_0_20[[#This Row],[V_phase]]))</f>
        <v>-1.4248354042580183E-5</v>
      </c>
      <c r="K277">
        <f>10^(_10sept_0_20[[#This Row],[V_mag_adj]]/20)*SIN(RADIANS(_10sept_0_20[[#This Row],[V_phase]]))</f>
        <v>-1.51175255507722E-3</v>
      </c>
    </row>
    <row r="278" spans="1:11" x14ac:dyDescent="0.3">
      <c r="A278">
        <v>95</v>
      </c>
      <c r="B278">
        <v>-17.260000000000002</v>
      </c>
      <c r="C278">
        <v>-106.22</v>
      </c>
      <c r="D278">
        <v>-17.32</v>
      </c>
      <c r="E278">
        <v>-106.33</v>
      </c>
      <c r="F278">
        <f>_10sept_0_20[[#This Row],[H_mag]]-40</f>
        <v>-57.260000000000005</v>
      </c>
      <c r="G278">
        <f>_10sept_0_20[[#This Row],[V_mag]]-40</f>
        <v>-57.32</v>
      </c>
      <c r="H278">
        <f>10^(_10sept_0_20[[#This Row],[H_mag_adj]]/20)*COS(RADIANS(_10sept_0_20[[#This Row],[H_phase]]))</f>
        <v>-3.8292332430692855E-4</v>
      </c>
      <c r="I278">
        <f>10^(_10sept_0_20[[#This Row],[H_mag_adj]]/20)*SIN(RADIANS(_10sept_0_20[[#This Row],[H_phase]]))</f>
        <v>-1.3163155185991668E-3</v>
      </c>
      <c r="J278">
        <f>10^(_10sept_0_20[[#This Row],[V_mag_adj]]/20)*COS(RADIANS(_10sept_0_20[[#This Row],[V_phase]]))</f>
        <v>-3.8279634393531623E-4</v>
      </c>
      <c r="K278">
        <f>10^(_10sept_0_20[[#This Row],[V_mag_adj]]/20)*SIN(RADIANS(_10sept_0_20[[#This Row],[V_phase]]))</f>
        <v>-1.3065215583696135E-3</v>
      </c>
    </row>
    <row r="279" spans="1:11" x14ac:dyDescent="0.3">
      <c r="A279">
        <v>96</v>
      </c>
      <c r="B279">
        <v>-18.23</v>
      </c>
      <c r="C279">
        <v>-123.06</v>
      </c>
      <c r="D279">
        <v>-18.37</v>
      </c>
      <c r="E279">
        <v>-122.49</v>
      </c>
      <c r="F279">
        <f>_10sept_0_20[[#This Row],[H_mag]]-40</f>
        <v>-58.230000000000004</v>
      </c>
      <c r="G279">
        <f>_10sept_0_20[[#This Row],[V_mag]]-40</f>
        <v>-58.370000000000005</v>
      </c>
      <c r="H279">
        <f>10^(_10sept_0_20[[#This Row],[H_mag_adj]]/20)*COS(RADIANS(_10sept_0_20[[#This Row],[H_phase]]))</f>
        <v>-6.6881850559290246E-4</v>
      </c>
      <c r="I279">
        <f>10^(_10sept_0_20[[#This Row],[H_mag_adj]]/20)*SIN(RADIANS(_10sept_0_20[[#This Row],[H_phase]]))</f>
        <v>-1.0275328572199025E-3</v>
      </c>
      <c r="J279">
        <f>10^(_10sept_0_20[[#This Row],[V_mag_adj]]/20)*COS(RADIANS(_10sept_0_20[[#This Row],[V_phase]]))</f>
        <v>-6.4803359510209174E-4</v>
      </c>
      <c r="K279">
        <f>10^(_10sept_0_20[[#This Row],[V_mag_adj]]/20)*SIN(RADIANS(_10sept_0_20[[#This Row],[V_phase]]))</f>
        <v>-1.0176008747053143E-3</v>
      </c>
    </row>
    <row r="280" spans="1:11" x14ac:dyDescent="0.3">
      <c r="A280">
        <v>97</v>
      </c>
      <c r="B280">
        <v>-19.07</v>
      </c>
      <c r="C280">
        <v>-142.12</v>
      </c>
      <c r="D280">
        <v>-19.18</v>
      </c>
      <c r="E280">
        <v>-142.38999999999999</v>
      </c>
      <c r="F280">
        <f>_10sept_0_20[[#This Row],[H_mag]]-40</f>
        <v>-59.07</v>
      </c>
      <c r="G280">
        <f>_10sept_0_20[[#This Row],[V_mag]]-40</f>
        <v>-59.18</v>
      </c>
      <c r="H280">
        <f>10^(_10sept_0_20[[#This Row],[H_mag_adj]]/20)*COS(RADIANS(_10sept_0_20[[#This Row],[H_phase]]))</f>
        <v>-8.7849897065163233E-4</v>
      </c>
      <c r="I280">
        <f>10^(_10sept_0_20[[#This Row],[H_mag_adj]]/20)*SIN(RADIANS(_10sept_0_20[[#This Row],[H_phase]]))</f>
        <v>-6.834004280759483E-4</v>
      </c>
      <c r="J280">
        <f>10^(_10sept_0_20[[#This Row],[V_mag_adj]]/20)*COS(RADIANS(_10sept_0_20[[#This Row],[V_phase]]))</f>
        <v>-8.7061389771416592E-4</v>
      </c>
      <c r="K280">
        <f>10^(_10sept_0_20[[#This Row],[V_mag_adj]]/20)*SIN(RADIANS(_10sept_0_20[[#This Row],[V_phase]]))</f>
        <v>-6.7070505903394316E-4</v>
      </c>
    </row>
    <row r="281" spans="1:11" x14ac:dyDescent="0.3">
      <c r="A281">
        <v>98</v>
      </c>
      <c r="B281">
        <v>-19.71</v>
      </c>
      <c r="C281">
        <v>-164.15</v>
      </c>
      <c r="D281">
        <v>-19.78</v>
      </c>
      <c r="E281">
        <v>-163.82</v>
      </c>
      <c r="F281">
        <f>_10sept_0_20[[#This Row],[H_mag]]-40</f>
        <v>-59.71</v>
      </c>
      <c r="G281">
        <f>_10sept_0_20[[#This Row],[V_mag]]-40</f>
        <v>-59.78</v>
      </c>
      <c r="H281">
        <f>10^(_10sept_0_20[[#This Row],[H_mag_adj]]/20)*COS(RADIANS(_10sept_0_20[[#This Row],[H_phase]]))</f>
        <v>-9.9464029856257048E-4</v>
      </c>
      <c r="I281">
        <f>10^(_10sept_0_20[[#This Row],[H_mag_adj]]/20)*SIN(RADIANS(_10sept_0_20[[#This Row],[H_phase]]))</f>
        <v>-2.8239255602443972E-4</v>
      </c>
      <c r="J281">
        <f>10^(_10sept_0_20[[#This Row],[V_mag_adj]]/20)*COS(RADIANS(_10sept_0_20[[#This Row],[V_phase]]))</f>
        <v>-9.8502689288744363E-4</v>
      </c>
      <c r="K281">
        <f>10^(_10sept_0_20[[#This Row],[V_mag_adj]]/20)*SIN(RADIANS(_10sept_0_20[[#This Row],[V_phase]]))</f>
        <v>-2.858039434852694E-4</v>
      </c>
    </row>
    <row r="282" spans="1:11" x14ac:dyDescent="0.3">
      <c r="A282">
        <v>99</v>
      </c>
      <c r="B282">
        <v>-19.79</v>
      </c>
      <c r="C282">
        <v>173.61</v>
      </c>
      <c r="D282">
        <v>-19.95</v>
      </c>
      <c r="E282">
        <v>173.72</v>
      </c>
      <c r="F282">
        <f>_10sept_0_20[[#This Row],[H_mag]]-40</f>
        <v>-59.79</v>
      </c>
      <c r="G282">
        <f>_10sept_0_20[[#This Row],[V_mag]]-40</f>
        <v>-59.95</v>
      </c>
      <c r="H282">
        <f>10^(_10sept_0_20[[#This Row],[H_mag_adj]]/20)*COS(RADIANS(_10sept_0_20[[#This Row],[H_phase]]))</f>
        <v>-1.0181071049486065E-3</v>
      </c>
      <c r="I282">
        <f>10^(_10sept_0_20[[#This Row],[H_mag_adj]]/20)*SIN(RADIANS(_10sept_0_20[[#This Row],[H_phase]]))</f>
        <v>1.1401908395303034E-4</v>
      </c>
      <c r="J282">
        <f>10^(_10sept_0_20[[#This Row],[V_mag_adj]]/20)*COS(RADIANS(_10sept_0_20[[#This Row],[V_phase]]))</f>
        <v>-9.9973761940126671E-4</v>
      </c>
      <c r="K282">
        <f>10^(_10sept_0_20[[#This Row],[V_mag_adj]]/20)*SIN(RADIANS(_10sept_0_20[[#This Row],[V_phase]]))</f>
        <v>1.1001884662995233E-4</v>
      </c>
    </row>
    <row r="283" spans="1:11" x14ac:dyDescent="0.3">
      <c r="A283">
        <v>100</v>
      </c>
      <c r="B283">
        <v>-19.559999999999999</v>
      </c>
      <c r="C283">
        <v>152.19</v>
      </c>
      <c r="D283">
        <v>-19.690000000000001</v>
      </c>
      <c r="E283">
        <v>151.37</v>
      </c>
      <c r="F283">
        <f>_10sept_0_20[[#This Row],[H_mag]]-40</f>
        <v>-59.56</v>
      </c>
      <c r="G283">
        <f>_10sept_0_20[[#This Row],[V_mag]]-40</f>
        <v>-59.69</v>
      </c>
      <c r="H283">
        <f>10^(_10sept_0_20[[#This Row],[H_mag_adj]]/20)*COS(RADIANS(_10sept_0_20[[#This Row],[H_phase]]))</f>
        <v>-9.3045981655102104E-4</v>
      </c>
      <c r="I283">
        <f>10^(_10sept_0_20[[#This Row],[H_mag_adj]]/20)*SIN(RADIANS(_10sept_0_20[[#This Row],[H_phase]]))</f>
        <v>4.9078336744586579E-4</v>
      </c>
      <c r="J283">
        <f>10^(_10sept_0_20[[#This Row],[V_mag_adj]]/20)*COS(RADIANS(_10sept_0_20[[#This Row],[V_phase]]))</f>
        <v>-9.0962426535853261E-4</v>
      </c>
      <c r="K283">
        <f>10^(_10sept_0_20[[#This Row],[V_mag_adj]]/20)*SIN(RADIANS(_10sept_0_20[[#This Row],[V_phase]]))</f>
        <v>4.9656128344061957E-4</v>
      </c>
    </row>
    <row r="284" spans="1:11" x14ac:dyDescent="0.3">
      <c r="A284">
        <v>101</v>
      </c>
      <c r="B284">
        <v>-19.02</v>
      </c>
      <c r="C284">
        <v>131.43</v>
      </c>
      <c r="D284">
        <v>-18.96</v>
      </c>
      <c r="E284">
        <v>131.33000000000001</v>
      </c>
      <c r="F284">
        <f>_10sept_0_20[[#This Row],[H_mag]]-40</f>
        <v>-59.019999999999996</v>
      </c>
      <c r="G284">
        <f>_10sept_0_20[[#This Row],[V_mag]]-40</f>
        <v>-58.96</v>
      </c>
      <c r="H284">
        <f>10^(_10sept_0_20[[#This Row],[H_mag_adj]]/20)*COS(RADIANS(_10sept_0_20[[#This Row],[H_phase]]))</f>
        <v>-7.4073712066194592E-4</v>
      </c>
      <c r="I284">
        <f>10^(_10sept_0_20[[#This Row],[H_mag_adj]]/20)*SIN(RADIANS(_10sept_0_20[[#This Row],[H_phase]]))</f>
        <v>8.3931501417219129E-4</v>
      </c>
      <c r="J284">
        <f>10^(_10sept_0_20[[#This Row],[V_mag_adj]]/20)*COS(RADIANS(_10sept_0_20[[#This Row],[V_phase]]))</f>
        <v>-7.4439549469406969E-4</v>
      </c>
      <c r="K284">
        <f>10^(_10sept_0_20[[#This Row],[V_mag_adj]]/20)*SIN(RADIANS(_10sept_0_20[[#This Row],[V_phase]]))</f>
        <v>8.4643337167653726E-4</v>
      </c>
    </row>
    <row r="285" spans="1:11" x14ac:dyDescent="0.3">
      <c r="A285">
        <v>102</v>
      </c>
      <c r="B285">
        <v>-18.25</v>
      </c>
      <c r="C285">
        <v>112.38</v>
      </c>
      <c r="D285">
        <v>-18.3</v>
      </c>
      <c r="E285">
        <v>112.52</v>
      </c>
      <c r="F285">
        <f>_10sept_0_20[[#This Row],[H_mag]]-40</f>
        <v>-58.25</v>
      </c>
      <c r="G285">
        <f>_10sept_0_20[[#This Row],[V_mag]]-40</f>
        <v>-58.3</v>
      </c>
      <c r="H285">
        <f>10^(_10sept_0_20[[#This Row],[H_mag_adj]]/20)*COS(RADIANS(_10sept_0_20[[#This Row],[H_phase]]))</f>
        <v>-4.6573320630932625E-4</v>
      </c>
      <c r="I285">
        <f>10^(_10sept_0_20[[#This Row],[H_mag_adj]]/20)*SIN(RADIANS(_10sept_0_20[[#This Row],[H_phase]]))</f>
        <v>1.1310739306673397E-3</v>
      </c>
      <c r="J285">
        <f>10^(_10sept_0_20[[#This Row],[V_mag_adj]]/20)*COS(RADIANS(_10sept_0_20[[#This Row],[V_phase]]))</f>
        <v>-4.6580641841367548E-4</v>
      </c>
      <c r="K285">
        <f>10^(_10sept_0_20[[#This Row],[V_mag_adj]]/20)*SIN(RADIANS(_10sept_0_20[[#This Row],[V_phase]]))</f>
        <v>1.1234468250579685E-3</v>
      </c>
    </row>
    <row r="286" spans="1:11" x14ac:dyDescent="0.3">
      <c r="A286">
        <v>103</v>
      </c>
      <c r="B286">
        <v>-17.489999999999998</v>
      </c>
      <c r="C286">
        <v>95.79</v>
      </c>
      <c r="D286">
        <v>-17.57</v>
      </c>
      <c r="E286">
        <v>95.81</v>
      </c>
      <c r="F286">
        <f>_10sept_0_20[[#This Row],[H_mag]]-40</f>
        <v>-57.489999999999995</v>
      </c>
      <c r="G286">
        <f>_10sept_0_20[[#This Row],[V_mag]]-40</f>
        <v>-57.57</v>
      </c>
      <c r="H286">
        <f>10^(_10sept_0_20[[#This Row],[H_mag_adj]]/20)*COS(RADIANS(_10sept_0_20[[#This Row],[H_phase]]))</f>
        <v>-1.3468415582078373E-4</v>
      </c>
      <c r="I286">
        <f>10^(_10sept_0_20[[#This Row],[H_mag_adj]]/20)*SIN(RADIANS(_10sept_0_20[[#This Row],[H_phase]]))</f>
        <v>1.3282465680809908E-3</v>
      </c>
      <c r="J286">
        <f>10^(_10sept_0_20[[#This Row],[V_mag_adj]]/20)*COS(RADIANS(_10sept_0_20[[#This Row],[V_phase]]))</f>
        <v>-1.3390875070878725E-4</v>
      </c>
      <c r="K286">
        <f>10^(_10sept_0_20[[#This Row],[V_mag_adj]]/20)*SIN(RADIANS(_10sept_0_20[[#This Row],[V_phase]]))</f>
        <v>1.3160224675545127E-3</v>
      </c>
    </row>
    <row r="287" spans="1:11" x14ac:dyDescent="0.3">
      <c r="A287">
        <v>104</v>
      </c>
      <c r="B287">
        <v>-16.97</v>
      </c>
      <c r="C287">
        <v>80.67</v>
      </c>
      <c r="D287">
        <v>-16.95</v>
      </c>
      <c r="E287">
        <v>80.53</v>
      </c>
      <c r="F287">
        <f>_10sept_0_20[[#This Row],[H_mag]]-40</f>
        <v>-56.97</v>
      </c>
      <c r="G287">
        <f>_10sept_0_20[[#This Row],[V_mag]]-40</f>
        <v>-56.95</v>
      </c>
      <c r="H287">
        <f>10^(_10sept_0_20[[#This Row],[H_mag_adj]]/20)*COS(RADIANS(_10sept_0_20[[#This Row],[H_phase]]))</f>
        <v>2.2979362472047294E-4</v>
      </c>
      <c r="I287">
        <f>10^(_10sept_0_20[[#This Row],[H_mag_adj]]/20)*SIN(RADIANS(_10sept_0_20[[#This Row],[H_phase]]))</f>
        <v>1.3986735511357002E-3</v>
      </c>
      <c r="J287">
        <f>10^(_10sept_0_20[[#This Row],[V_mag_adj]]/20)*COS(RADIANS(_10sept_0_20[[#This Row],[V_phase]]))</f>
        <v>2.3374814535224103E-4</v>
      </c>
      <c r="K287">
        <f>10^(_10sept_0_20[[#This Row],[V_mag_adj]]/20)*SIN(RADIANS(_10sept_0_20[[#This Row],[V_phase]]))</f>
        <v>1.4013308560885767E-3</v>
      </c>
    </row>
    <row r="288" spans="1:11" x14ac:dyDescent="0.3">
      <c r="A288">
        <v>105</v>
      </c>
      <c r="B288">
        <v>-16.5</v>
      </c>
      <c r="C288">
        <v>66.540000000000006</v>
      </c>
      <c r="D288">
        <v>-16.54</v>
      </c>
      <c r="E288">
        <v>66.22</v>
      </c>
      <c r="F288">
        <f>_10sept_0_20[[#This Row],[H_mag]]-40</f>
        <v>-56.5</v>
      </c>
      <c r="G288">
        <f>_10sept_0_20[[#This Row],[V_mag]]-40</f>
        <v>-56.54</v>
      </c>
      <c r="H288">
        <f>10^(_10sept_0_20[[#This Row],[H_mag_adj]]/20)*COS(RADIANS(_10sept_0_20[[#This Row],[H_phase]]))</f>
        <v>5.9566449642177021E-4</v>
      </c>
      <c r="I288">
        <f>10^(_10sept_0_20[[#This Row],[H_mag_adj]]/20)*SIN(RADIANS(_10sept_0_20[[#This Row],[H_phase]]))</f>
        <v>1.3725541687929594E-3</v>
      </c>
      <c r="J288">
        <f>10^(_10sept_0_20[[#This Row],[V_mag_adj]]/20)*COS(RADIANS(_10sept_0_20[[#This Row],[V_phase]]))</f>
        <v>6.0054894698339883E-4</v>
      </c>
      <c r="K288">
        <f>10^(_10sept_0_20[[#This Row],[V_mag_adj]]/20)*SIN(RADIANS(_10sept_0_20[[#This Row],[V_phase]]))</f>
        <v>1.3629150311289949E-3</v>
      </c>
    </row>
    <row r="289" spans="1:11" x14ac:dyDescent="0.3">
      <c r="A289">
        <v>106</v>
      </c>
      <c r="B289">
        <v>-16.28</v>
      </c>
      <c r="C289">
        <v>52.16</v>
      </c>
      <c r="D289">
        <v>-16.170000000000002</v>
      </c>
      <c r="E289">
        <v>52.39</v>
      </c>
      <c r="F289">
        <f>_10sept_0_20[[#This Row],[H_mag]]-40</f>
        <v>-56.28</v>
      </c>
      <c r="G289">
        <f>_10sept_0_20[[#This Row],[V_mag]]-40</f>
        <v>-56.17</v>
      </c>
      <c r="H289">
        <f>10^(_10sept_0_20[[#This Row],[H_mag_adj]]/20)*COS(RADIANS(_10sept_0_20[[#This Row],[H_phase]]))</f>
        <v>9.4142388837010224E-4</v>
      </c>
      <c r="I289">
        <f>10^(_10sept_0_20[[#This Row],[H_mag_adj]]/20)*SIN(RADIANS(_10sept_0_20[[#This Row],[H_phase]]))</f>
        <v>1.2119283585683284E-3</v>
      </c>
      <c r="J289">
        <f>10^(_10sept_0_20[[#This Row],[V_mag_adj]]/20)*COS(RADIANS(_10sept_0_20[[#This Row],[V_phase]]))</f>
        <v>9.4848743541189808E-4</v>
      </c>
      <c r="K289">
        <f>10^(_10sept_0_20[[#This Row],[V_mag_adj]]/20)*SIN(RADIANS(_10sept_0_20[[#This Row],[V_phase]]))</f>
        <v>1.2311914633032096E-3</v>
      </c>
    </row>
    <row r="290" spans="1:11" x14ac:dyDescent="0.3">
      <c r="A290">
        <v>107</v>
      </c>
      <c r="B290">
        <v>-16.100000000000001</v>
      </c>
      <c r="C290">
        <v>38.03</v>
      </c>
      <c r="D290">
        <v>-16.079999999999998</v>
      </c>
      <c r="E290">
        <v>38.22</v>
      </c>
      <c r="F290">
        <f>_10sept_0_20[[#This Row],[H_mag]]-40</f>
        <v>-56.1</v>
      </c>
      <c r="G290">
        <f>_10sept_0_20[[#This Row],[V_mag]]-40</f>
        <v>-56.08</v>
      </c>
      <c r="H290">
        <f>10^(_10sept_0_20[[#This Row],[H_mag_adj]]/20)*COS(RADIANS(_10sept_0_20[[#This Row],[H_phase]]))</f>
        <v>1.2341114650146541E-3</v>
      </c>
      <c r="I290">
        <f>10^(_10sept_0_20[[#This Row],[H_mag_adj]]/20)*SIN(RADIANS(_10sept_0_20[[#This Row],[H_phase]]))</f>
        <v>9.6523458682561234E-4</v>
      </c>
      <c r="J290">
        <f>10^(_10sept_0_20[[#This Row],[V_mag_adj]]/20)*COS(RADIANS(_10sept_0_20[[#This Row],[V_phase]]))</f>
        <v>1.2337413726310348E-3</v>
      </c>
      <c r="K290">
        <f>10^(_10sept_0_20[[#This Row],[V_mag_adj]]/20)*SIN(RADIANS(_10sept_0_20[[#This Row],[V_phase]]))</f>
        <v>9.715562581203563E-4</v>
      </c>
    </row>
    <row r="291" spans="1:11" x14ac:dyDescent="0.3">
      <c r="A291">
        <v>108</v>
      </c>
      <c r="B291">
        <v>-16.12</v>
      </c>
      <c r="C291">
        <v>24.41</v>
      </c>
      <c r="D291">
        <v>-16.05</v>
      </c>
      <c r="E291">
        <v>24.31</v>
      </c>
      <c r="F291">
        <f>_10sept_0_20[[#This Row],[H_mag]]-40</f>
        <v>-56.120000000000005</v>
      </c>
      <c r="G291">
        <f>_10sept_0_20[[#This Row],[V_mag]]-40</f>
        <v>-56.05</v>
      </c>
      <c r="H291">
        <f>10^(_10sept_0_20[[#This Row],[H_mag_adj]]/20)*COS(RADIANS(_10sept_0_20[[#This Row],[H_phase]]))</f>
        <v>1.4234202924473796E-3</v>
      </c>
      <c r="I291">
        <f>10^(_10sept_0_20[[#This Row],[H_mag_adj]]/20)*SIN(RADIANS(_10sept_0_20[[#This Row],[H_phase]]))</f>
        <v>6.4599165918995094E-4</v>
      </c>
      <c r="J291">
        <f>10^(_10sept_0_20[[#This Row],[V_mag_adj]]/20)*COS(RADIANS(_10sept_0_20[[#This Row],[V_phase]]))</f>
        <v>1.4360724584740346E-3</v>
      </c>
      <c r="K291">
        <f>10^(_10sept_0_20[[#This Row],[V_mag_adj]]/20)*SIN(RADIANS(_10sept_0_20[[#This Row],[V_phase]]))</f>
        <v>6.4871334139812004E-4</v>
      </c>
    </row>
    <row r="292" spans="1:11" x14ac:dyDescent="0.3">
      <c r="A292">
        <v>109</v>
      </c>
      <c r="B292">
        <v>-16.190000000000001</v>
      </c>
      <c r="C292">
        <v>9.89</v>
      </c>
      <c r="D292">
        <v>-16.09</v>
      </c>
      <c r="E292">
        <v>10.94</v>
      </c>
      <c r="F292">
        <f>_10sept_0_20[[#This Row],[H_mag]]-40</f>
        <v>-56.19</v>
      </c>
      <c r="G292">
        <f>_10sept_0_20[[#This Row],[V_mag]]-40</f>
        <v>-56.09</v>
      </c>
      <c r="H292">
        <f>10^(_10sept_0_20[[#This Row],[H_mag_adj]]/20)*COS(RADIANS(_10sept_0_20[[#This Row],[H_phase]]))</f>
        <v>1.5275578022739978E-3</v>
      </c>
      <c r="I292">
        <f>10^(_10sept_0_20[[#This Row],[H_mag_adj]]/20)*SIN(RADIANS(_10sept_0_20[[#This Row],[H_phase]]))</f>
        <v>2.6632679309217955E-4</v>
      </c>
      <c r="J292">
        <f>10^(_10sept_0_20[[#This Row],[V_mag_adj]]/20)*COS(RADIANS(_10sept_0_20[[#This Row],[V_phase]]))</f>
        <v>1.5400496841536349E-3</v>
      </c>
      <c r="K292">
        <f>10^(_10sept_0_20[[#This Row],[V_mag_adj]]/20)*SIN(RADIANS(_10sept_0_20[[#This Row],[V_phase]]))</f>
        <v>2.9768200228753189E-4</v>
      </c>
    </row>
    <row r="293" spans="1:11" x14ac:dyDescent="0.3">
      <c r="A293">
        <v>110</v>
      </c>
      <c r="B293">
        <v>-16.27</v>
      </c>
      <c r="C293">
        <v>-4.78</v>
      </c>
      <c r="D293">
        <v>-16.16</v>
      </c>
      <c r="E293">
        <v>-4.03</v>
      </c>
      <c r="F293">
        <f>_10sept_0_20[[#This Row],[H_mag]]-40</f>
        <v>-56.269999999999996</v>
      </c>
      <c r="G293">
        <f>_10sept_0_20[[#This Row],[V_mag]]-40</f>
        <v>-56.16</v>
      </c>
      <c r="H293">
        <f>10^(_10sept_0_20[[#This Row],[H_mag_adj]]/20)*COS(RADIANS(_10sept_0_20[[#This Row],[H_phase]]))</f>
        <v>1.5310412587224759E-3</v>
      </c>
      <c r="I293">
        <f>10^(_10sept_0_20[[#This Row],[H_mag_adj]]/20)*SIN(RADIANS(_10sept_0_20[[#This Row],[H_phase]]))</f>
        <v>-1.2802693962628192E-4</v>
      </c>
      <c r="J293">
        <f>10^(_10sept_0_20[[#This Row],[V_mag_adj]]/20)*COS(RADIANS(_10sept_0_20[[#This Row],[V_phase]]))</f>
        <v>1.5521183340450825E-3</v>
      </c>
      <c r="K293">
        <f>10^(_10sept_0_20[[#This Row],[V_mag_adj]]/20)*SIN(RADIANS(_10sept_0_20[[#This Row],[V_phase]]))</f>
        <v>-1.0935137793962681E-4</v>
      </c>
    </row>
    <row r="294" spans="1:11" x14ac:dyDescent="0.3">
      <c r="A294">
        <v>111</v>
      </c>
      <c r="B294">
        <v>-16.329999999999998</v>
      </c>
      <c r="C294">
        <v>-19.02</v>
      </c>
      <c r="D294">
        <v>-16.32</v>
      </c>
      <c r="E294">
        <v>-18.170000000000002</v>
      </c>
      <c r="F294">
        <f>_10sept_0_20[[#This Row],[H_mag]]-40</f>
        <v>-56.33</v>
      </c>
      <c r="G294">
        <f>_10sept_0_20[[#This Row],[V_mag]]-40</f>
        <v>-56.32</v>
      </c>
      <c r="H294">
        <f>10^(_10sept_0_20[[#This Row],[H_mag_adj]]/20)*COS(RADIANS(_10sept_0_20[[#This Row],[H_phase]]))</f>
        <v>1.4425066921313055E-3</v>
      </c>
      <c r="I294">
        <f>10^(_10sept_0_20[[#This Row],[H_mag_adj]]/20)*SIN(RADIANS(_10sept_0_20[[#This Row],[H_phase]]))</f>
        <v>-4.9725818326238052E-4</v>
      </c>
      <c r="J294">
        <f>10^(_10sept_0_20[[#This Row],[V_mag_adj]]/20)*COS(RADIANS(_10sept_0_20[[#This Row],[V_phase]]))</f>
        <v>1.4513946786269922E-3</v>
      </c>
      <c r="K294">
        <f>10^(_10sept_0_20[[#This Row],[V_mag_adj]]/20)*SIN(RADIANS(_10sept_0_20[[#This Row],[V_phase]]))</f>
        <v>-4.7635233717727295E-4</v>
      </c>
    </row>
    <row r="295" spans="1:11" x14ac:dyDescent="0.3">
      <c r="A295">
        <v>112</v>
      </c>
      <c r="B295">
        <v>-16.489999999999998</v>
      </c>
      <c r="C295">
        <v>-33.130000000000003</v>
      </c>
      <c r="D295">
        <v>-16.52</v>
      </c>
      <c r="E295">
        <v>-32.24</v>
      </c>
      <c r="F295">
        <f>_10sept_0_20[[#This Row],[H_mag]]-40</f>
        <v>-56.489999999999995</v>
      </c>
      <c r="G295">
        <f>_10sept_0_20[[#This Row],[V_mag]]-40</f>
        <v>-56.519999999999996</v>
      </c>
      <c r="H295">
        <f>10^(_10sept_0_20[[#This Row],[H_mag_adj]]/20)*COS(RADIANS(_10sept_0_20[[#This Row],[H_phase]]))</f>
        <v>1.2544400070659226E-3</v>
      </c>
      <c r="I295">
        <f>10^(_10sept_0_20[[#This Row],[H_mag_adj]]/20)*SIN(RADIANS(_10sept_0_20[[#This Row],[H_phase]]))</f>
        <v>-8.18695421054263E-4</v>
      </c>
      <c r="J295">
        <f>10^(_10sept_0_20[[#This Row],[V_mag_adj]]/20)*COS(RADIANS(_10sept_0_20[[#This Row],[V_phase]]))</f>
        <v>1.2626367739086235E-3</v>
      </c>
      <c r="K295">
        <f>10^(_10sept_0_20[[#This Row],[V_mag_adj]]/20)*SIN(RADIANS(_10sept_0_20[[#This Row],[V_phase]]))</f>
        <v>-7.963564066697335E-4</v>
      </c>
    </row>
    <row r="296" spans="1:11" x14ac:dyDescent="0.3">
      <c r="A296">
        <v>113</v>
      </c>
      <c r="B296">
        <v>-16.7</v>
      </c>
      <c r="C296">
        <v>-48.2</v>
      </c>
      <c r="D296">
        <v>-16.829999999999998</v>
      </c>
      <c r="E296">
        <v>-46.94</v>
      </c>
      <c r="F296">
        <f>_10sept_0_20[[#This Row],[H_mag]]-40</f>
        <v>-56.7</v>
      </c>
      <c r="G296">
        <f>_10sept_0_20[[#This Row],[V_mag]]-40</f>
        <v>-56.83</v>
      </c>
      <c r="H296">
        <f>10^(_10sept_0_20[[#This Row],[H_mag_adj]]/20)*COS(RADIANS(_10sept_0_20[[#This Row],[H_phase]]))</f>
        <v>9.7458856403300062E-4</v>
      </c>
      <c r="I296">
        <f>10^(_10sept_0_20[[#This Row],[H_mag_adj]]/20)*SIN(RADIANS(_10sept_0_20[[#This Row],[H_phase]]))</f>
        <v>-1.0900179908415843E-3</v>
      </c>
      <c r="J296">
        <f>10^(_10sept_0_20[[#This Row],[V_mag_adj]]/20)*COS(RADIANS(_10sept_0_20[[#This Row],[V_phase]]))</f>
        <v>9.8349130251892698E-4</v>
      </c>
      <c r="K296">
        <f>10^(_10sept_0_20[[#This Row],[V_mag_adj]]/20)*SIN(RADIANS(_10sept_0_20[[#This Row],[V_phase]]))</f>
        <v>-1.0524535026900388E-3</v>
      </c>
    </row>
    <row r="297" spans="1:11" x14ac:dyDescent="0.3">
      <c r="A297">
        <v>114</v>
      </c>
      <c r="B297">
        <v>-16.899999999999999</v>
      </c>
      <c r="C297">
        <v>-61.95</v>
      </c>
      <c r="D297">
        <v>-17.05</v>
      </c>
      <c r="E297">
        <v>-62.19</v>
      </c>
      <c r="F297">
        <f>_10sept_0_20[[#This Row],[H_mag]]-40</f>
        <v>-56.9</v>
      </c>
      <c r="G297">
        <f>_10sept_0_20[[#This Row],[V_mag]]-40</f>
        <v>-57.05</v>
      </c>
      <c r="H297">
        <f>10^(_10sept_0_20[[#This Row],[H_mag_adj]]/20)*COS(RADIANS(_10sept_0_20[[#This Row],[H_phase]]))</f>
        <v>6.7192581145981197E-4</v>
      </c>
      <c r="I297">
        <f>10^(_10sept_0_20[[#This Row],[H_mag_adj]]/20)*SIN(RADIANS(_10sept_0_20[[#This Row],[H_phase]]))</f>
        <v>-1.261052595478714E-3</v>
      </c>
      <c r="J297">
        <f>10^(_10sept_0_20[[#This Row],[V_mag_adj]]/20)*COS(RADIANS(_10sept_0_20[[#This Row],[V_phase]]))</f>
        <v>6.5522405953958175E-4</v>
      </c>
      <c r="K297">
        <f>10^(_10sept_0_20[[#This Row],[V_mag_adj]]/20)*SIN(RADIANS(_10sept_0_20[[#This Row],[V_phase]]))</f>
        <v>-1.2422174398692538E-3</v>
      </c>
    </row>
    <row r="298" spans="1:11" x14ac:dyDescent="0.3">
      <c r="A298">
        <v>115</v>
      </c>
      <c r="B298">
        <v>-17.13</v>
      </c>
      <c r="C298">
        <v>-77.650000000000006</v>
      </c>
      <c r="D298">
        <v>-17.29</v>
      </c>
      <c r="E298">
        <v>-77.08</v>
      </c>
      <c r="F298">
        <f>_10sept_0_20[[#This Row],[H_mag]]-40</f>
        <v>-57.129999999999995</v>
      </c>
      <c r="G298">
        <f>_10sept_0_20[[#This Row],[V_mag]]-40</f>
        <v>-57.29</v>
      </c>
      <c r="H298">
        <f>10^(_10sept_0_20[[#This Row],[H_mag_adj]]/20)*COS(RADIANS(_10sept_0_20[[#This Row],[H_phase]]))</f>
        <v>2.9762961425130378E-4</v>
      </c>
      <c r="I298">
        <f>10^(_10sept_0_20[[#This Row],[H_mag_adj]]/20)*SIN(RADIANS(_10sept_0_20[[#This Row],[H_phase]]))</f>
        <v>-1.3593522636414848E-3</v>
      </c>
      <c r="J298">
        <f>10^(_10sept_0_20[[#This Row],[V_mag_adj]]/20)*COS(RADIANS(_10sept_0_20[[#This Row],[V_phase]]))</f>
        <v>3.0545910279601454E-4</v>
      </c>
      <c r="K298">
        <f>10^(_10sept_0_20[[#This Row],[V_mag_adj]]/20)*SIN(RADIANS(_10sept_0_20[[#This Row],[V_phase]]))</f>
        <v>-1.3315684088148537E-3</v>
      </c>
    </row>
    <row r="299" spans="1:11" x14ac:dyDescent="0.3">
      <c r="A299">
        <v>116</v>
      </c>
      <c r="B299">
        <v>-17.25</v>
      </c>
      <c r="C299">
        <v>-92.2</v>
      </c>
      <c r="D299">
        <v>-17.39</v>
      </c>
      <c r="E299">
        <v>-92.62</v>
      </c>
      <c r="F299">
        <f>_10sept_0_20[[#This Row],[H_mag]]-40</f>
        <v>-57.25</v>
      </c>
      <c r="G299">
        <f>_10sept_0_20[[#This Row],[V_mag]]-40</f>
        <v>-57.39</v>
      </c>
      <c r="H299">
        <f>10^(_10sept_0_20[[#This Row],[H_mag_adj]]/20)*COS(RADIANS(_10sept_0_20[[#This Row],[H_phase]]))</f>
        <v>-5.2685769351232415E-5</v>
      </c>
      <c r="I299">
        <f>10^(_10sept_0_20[[#This Row],[H_mag_adj]]/20)*SIN(RADIANS(_10sept_0_20[[#This Row],[H_phase]]))</f>
        <v>-1.37144934255614E-3</v>
      </c>
      <c r="J299">
        <f>10^(_10sept_0_20[[#This Row],[V_mag_adj]]/20)*COS(RADIANS(_10sept_0_20[[#This Row],[V_phase]]))</f>
        <v>-6.1734409100116768E-5</v>
      </c>
      <c r="K299">
        <f>10^(_10sept_0_20[[#This Row],[V_mag_adj]]/20)*SIN(RADIANS(_10sept_0_20[[#This Row],[V_phase]]))</f>
        <v>-1.3491050978529043E-3</v>
      </c>
    </row>
    <row r="300" spans="1:11" x14ac:dyDescent="0.3">
      <c r="A300">
        <v>117</v>
      </c>
      <c r="B300">
        <v>-17.27</v>
      </c>
      <c r="C300">
        <v>-107.06</v>
      </c>
      <c r="D300">
        <v>-17.37</v>
      </c>
      <c r="E300">
        <v>-107.69</v>
      </c>
      <c r="F300">
        <f>_10sept_0_20[[#This Row],[H_mag]]-40</f>
        <v>-57.269999999999996</v>
      </c>
      <c r="G300">
        <f>_10sept_0_20[[#This Row],[V_mag]]-40</f>
        <v>-57.370000000000005</v>
      </c>
      <c r="H300">
        <f>10^(_10sept_0_20[[#This Row],[H_mag_adj]]/20)*COS(RADIANS(_10sept_0_20[[#This Row],[H_phase]]))</f>
        <v>-4.0171691473832397E-4</v>
      </c>
      <c r="I300">
        <f>10^(_10sept_0_20[[#This Row],[H_mag_adj]]/20)*SIN(RADIANS(_10sept_0_20[[#This Row],[H_phase]]))</f>
        <v>-1.3090523398552637E-3</v>
      </c>
      <c r="J300">
        <f>10^(_10sept_0_20[[#This Row],[V_mag_adj]]/20)*COS(RADIANS(_10sept_0_20[[#This Row],[V_phase]]))</f>
        <v>-4.1132322440921767E-4</v>
      </c>
      <c r="K300">
        <f>10^(_10sept_0_20[[#This Row],[V_mag_adj]]/20)*SIN(RADIANS(_10sept_0_20[[#This Row],[V_phase]]))</f>
        <v>-1.2896230563357702E-3</v>
      </c>
    </row>
    <row r="301" spans="1:11" x14ac:dyDescent="0.3">
      <c r="A301">
        <v>118</v>
      </c>
      <c r="B301">
        <v>-17.260000000000002</v>
      </c>
      <c r="C301">
        <v>-121.18</v>
      </c>
      <c r="D301">
        <v>-17.29</v>
      </c>
      <c r="E301">
        <v>-122.11</v>
      </c>
      <c r="F301">
        <f>_10sept_0_20[[#This Row],[H_mag]]-40</f>
        <v>-57.260000000000005</v>
      </c>
      <c r="G301">
        <f>_10sept_0_20[[#This Row],[V_mag]]-40</f>
        <v>-57.29</v>
      </c>
      <c r="H301">
        <f>10^(_10sept_0_20[[#This Row],[H_mag_adj]]/20)*COS(RADIANS(_10sept_0_20[[#This Row],[H_phase]]))</f>
        <v>-7.0974442251698917E-4</v>
      </c>
      <c r="I301">
        <f>10^(_10sept_0_20[[#This Row],[H_mag_adj]]/20)*SIN(RADIANS(_10sept_0_20[[#This Row],[H_phase]]))</f>
        <v>-1.1728510866726809E-3</v>
      </c>
      <c r="J301">
        <f>10^(_10sept_0_20[[#This Row],[V_mag_adj]]/20)*COS(RADIANS(_10sept_0_20[[#This Row],[V_phase]]))</f>
        <v>-7.2617484250416149E-4</v>
      </c>
      <c r="K301">
        <f>10^(_10sept_0_20[[#This Row],[V_mag_adj]]/20)*SIN(RADIANS(_10sept_0_20[[#This Row],[V_phase]]))</f>
        <v>-1.1571731888307488E-3</v>
      </c>
    </row>
    <row r="302" spans="1:11" x14ac:dyDescent="0.3">
      <c r="A302">
        <v>119</v>
      </c>
      <c r="B302">
        <v>-17.21</v>
      </c>
      <c r="C302">
        <v>-135.46</v>
      </c>
      <c r="D302">
        <v>-17.170000000000002</v>
      </c>
      <c r="E302">
        <v>-135.29</v>
      </c>
      <c r="F302">
        <f>_10sept_0_20[[#This Row],[H_mag]]-40</f>
        <v>-57.21</v>
      </c>
      <c r="G302">
        <f>_10sept_0_20[[#This Row],[V_mag]]-40</f>
        <v>-57.17</v>
      </c>
      <c r="H302">
        <f>10^(_10sept_0_20[[#This Row],[H_mag_adj]]/20)*COS(RADIANS(_10sept_0_20[[#This Row],[H_phase]]))</f>
        <v>-9.8275191109138747E-4</v>
      </c>
      <c r="I302">
        <f>10^(_10sept_0_20[[#This Row],[H_mag_adj]]/20)*SIN(RADIANS(_10sept_0_20[[#This Row],[H_phase]]))</f>
        <v>-9.6709718289814258E-4</v>
      </c>
      <c r="J302">
        <f>10^(_10sept_0_20[[#This Row],[V_mag_adj]]/20)*COS(RADIANS(_10sept_0_20[[#This Row],[V_phase]]))</f>
        <v>-9.844010664585537E-4</v>
      </c>
      <c r="K302">
        <f>10^(_10sept_0_20[[#This Row],[V_mag_adj]]/20)*SIN(RADIANS(_10sept_0_20[[#This Row],[V_phase]]))</f>
        <v>-9.744861625623774E-4</v>
      </c>
    </row>
    <row r="303" spans="1:11" x14ac:dyDescent="0.3">
      <c r="A303">
        <v>120</v>
      </c>
      <c r="B303">
        <v>-17.2</v>
      </c>
      <c r="C303">
        <v>-148.16</v>
      </c>
      <c r="D303">
        <v>-17.16</v>
      </c>
      <c r="E303">
        <v>-148.15</v>
      </c>
      <c r="F303">
        <f>_10sept_0_20[[#This Row],[H_mag]]-40</f>
        <v>-57.2</v>
      </c>
      <c r="G303">
        <f>_10sept_0_20[[#This Row],[V_mag]]-40</f>
        <v>-57.16</v>
      </c>
      <c r="H303">
        <f>10^(_10sept_0_20[[#This Row],[H_mag_adj]]/20)*COS(RADIANS(_10sept_0_20[[#This Row],[H_phase]]))</f>
        <v>-1.1726703921066614E-3</v>
      </c>
      <c r="I303">
        <f>10^(_10sept_0_20[[#This Row],[H_mag_adj]]/20)*SIN(RADIANS(_10sept_0_20[[#This Row],[H_phase]]))</f>
        <v>-7.2822034401659756E-4</v>
      </c>
      <c r="J303">
        <f>10^(_10sept_0_20[[#This Row],[V_mag_adj]]/20)*COS(RADIANS(_10sept_0_20[[#This Row],[V_phase]]))</f>
        <v>-1.177955489673212E-3</v>
      </c>
      <c r="K303">
        <f>10^(_10sept_0_20[[#This Row],[V_mag_adj]]/20)*SIN(RADIANS(_10sept_0_20[[#This Row],[V_phase]]))</f>
        <v>-7.3178725956312102E-4</v>
      </c>
    </row>
    <row r="304" spans="1:11" x14ac:dyDescent="0.3">
      <c r="A304">
        <v>121</v>
      </c>
      <c r="B304">
        <v>-17.09</v>
      </c>
      <c r="C304">
        <v>-160.91</v>
      </c>
      <c r="D304">
        <v>-17.100000000000001</v>
      </c>
      <c r="E304">
        <v>-160.54</v>
      </c>
      <c r="F304">
        <f>_10sept_0_20[[#This Row],[H_mag]]-40</f>
        <v>-57.09</v>
      </c>
      <c r="G304">
        <f>_10sept_0_20[[#This Row],[V_mag]]-40</f>
        <v>-57.1</v>
      </c>
      <c r="H304">
        <f>10^(_10sept_0_20[[#This Row],[H_mag_adj]]/20)*COS(RADIANS(_10sept_0_20[[#This Row],[H_phase]]))</f>
        <v>-1.3210965841119133E-3</v>
      </c>
      <c r="I304">
        <f>10^(_10sept_0_20[[#This Row],[H_mag_adj]]/20)*SIN(RADIANS(_10sept_0_20[[#This Row],[H_phase]]))</f>
        <v>-4.5721250116682784E-4</v>
      </c>
      <c r="J304">
        <f>10^(_10sept_0_20[[#This Row],[V_mag_adj]]/20)*COS(RADIANS(_10sept_0_20[[#This Row],[V_phase]]))</f>
        <v>-1.3165998444743215E-3</v>
      </c>
      <c r="K304">
        <f>10^(_10sept_0_20[[#This Row],[V_mag_adj]]/20)*SIN(RADIANS(_10sept_0_20[[#This Row],[V_phase]]))</f>
        <v>-4.6519829028946049E-4</v>
      </c>
    </row>
    <row r="305" spans="1:11" x14ac:dyDescent="0.3">
      <c r="A305">
        <v>122</v>
      </c>
      <c r="B305">
        <v>-17.12</v>
      </c>
      <c r="C305">
        <v>-173.45</v>
      </c>
      <c r="D305">
        <v>-17.22</v>
      </c>
      <c r="E305">
        <v>-172.97</v>
      </c>
      <c r="F305">
        <f>_10sept_0_20[[#This Row],[H_mag]]-40</f>
        <v>-57.120000000000005</v>
      </c>
      <c r="G305">
        <f>_10sept_0_20[[#This Row],[V_mag]]-40</f>
        <v>-57.22</v>
      </c>
      <c r="H305">
        <f>10^(_10sept_0_20[[#This Row],[H_mag_adj]]/20)*COS(RADIANS(_10sept_0_20[[#This Row],[H_phase]]))</f>
        <v>-1.384063235115984E-3</v>
      </c>
      <c r="I305">
        <f>10^(_10sept_0_20[[#This Row],[H_mag_adj]]/20)*SIN(RADIANS(_10sept_0_20[[#This Row],[H_phase]]))</f>
        <v>-1.5891771075953284E-4</v>
      </c>
      <c r="J305">
        <f>10^(_10sept_0_20[[#This Row],[V_mag_adj]]/20)*COS(RADIANS(_10sept_0_20[[#This Row],[V_phase]]))</f>
        <v>-1.3668558903647385E-3</v>
      </c>
      <c r="K305">
        <f>10^(_10sept_0_20[[#This Row],[V_mag_adj]]/20)*SIN(RADIANS(_10sept_0_20[[#This Row],[V_phase]]))</f>
        <v>-1.6855532084856858E-4</v>
      </c>
    </row>
    <row r="306" spans="1:11" x14ac:dyDescent="0.3">
      <c r="A306">
        <v>123</v>
      </c>
      <c r="B306">
        <v>-17.27</v>
      </c>
      <c r="C306">
        <v>174.05</v>
      </c>
      <c r="D306">
        <v>-17.36</v>
      </c>
      <c r="E306">
        <v>174.49</v>
      </c>
      <c r="F306">
        <f>_10sept_0_20[[#This Row],[H_mag]]-40</f>
        <v>-57.269999999999996</v>
      </c>
      <c r="G306">
        <f>_10sept_0_20[[#This Row],[V_mag]]-40</f>
        <v>-57.36</v>
      </c>
      <c r="H306">
        <f>10^(_10sept_0_20[[#This Row],[H_mag_adj]]/20)*COS(RADIANS(_10sept_0_20[[#This Row],[H_phase]]))</f>
        <v>-1.3619275827348304E-3</v>
      </c>
      <c r="I306">
        <f>10^(_10sept_0_20[[#This Row],[H_mag_adj]]/20)*SIN(RADIANS(_10sept_0_20[[#This Row],[H_phase]]))</f>
        <v>1.4194283163823467E-4</v>
      </c>
      <c r="J306">
        <f>10^(_10sept_0_20[[#This Row],[V_mag_adj]]/20)*COS(RADIANS(_10sept_0_20[[#This Row],[V_phase]]))</f>
        <v>-1.3489276986429651E-3</v>
      </c>
      <c r="K306">
        <f>10^(_10sept_0_20[[#This Row],[V_mag_adj]]/20)*SIN(RADIANS(_10sept_0_20[[#This Row],[V_phase]]))</f>
        <v>1.3012458331206715E-4</v>
      </c>
    </row>
    <row r="307" spans="1:11" x14ac:dyDescent="0.3">
      <c r="A307">
        <v>124</v>
      </c>
      <c r="B307">
        <v>-17.55</v>
      </c>
      <c r="C307">
        <v>162.24</v>
      </c>
      <c r="D307">
        <v>-17.61</v>
      </c>
      <c r="E307">
        <v>162.12</v>
      </c>
      <c r="F307">
        <f>_10sept_0_20[[#This Row],[H_mag]]-40</f>
        <v>-57.55</v>
      </c>
      <c r="G307">
        <f>_10sept_0_20[[#This Row],[V_mag]]-40</f>
        <v>-57.61</v>
      </c>
      <c r="H307">
        <f>10^(_10sept_0_20[[#This Row],[H_mag_adj]]/20)*COS(RADIANS(_10sept_0_20[[#This Row],[H_phase]]))</f>
        <v>-1.2626797067328062E-3</v>
      </c>
      <c r="I307">
        <f>10^(_10sept_0_20[[#This Row],[H_mag_adj]]/20)*SIN(RADIANS(_10sept_0_20[[#This Row],[H_phase]]))</f>
        <v>4.0442993480186882E-4</v>
      </c>
      <c r="J307">
        <f>10^(_10sept_0_20[[#This Row],[V_mag_adj]]/20)*COS(RADIANS(_10sept_0_20[[#This Row],[V_phase]]))</f>
        <v>-1.2531435259660955E-3</v>
      </c>
      <c r="K307">
        <f>10^(_10sept_0_20[[#This Row],[V_mag_adj]]/20)*SIN(RADIANS(_10sept_0_20[[#This Row],[V_phase]]))</f>
        <v>4.0427132112406678E-4</v>
      </c>
    </row>
    <row r="308" spans="1:11" x14ac:dyDescent="0.3">
      <c r="A308">
        <v>125</v>
      </c>
      <c r="B308">
        <v>-17.89</v>
      </c>
      <c r="C308">
        <v>150.06</v>
      </c>
      <c r="D308">
        <v>-17.89</v>
      </c>
      <c r="E308">
        <v>148.99</v>
      </c>
      <c r="F308">
        <f>_10sept_0_20[[#This Row],[H_mag]]-40</f>
        <v>-57.89</v>
      </c>
      <c r="G308">
        <f>_10sept_0_20[[#This Row],[V_mag]]-40</f>
        <v>-57.89</v>
      </c>
      <c r="H308">
        <f>10^(_10sept_0_20[[#This Row],[H_mag_adj]]/20)*COS(RADIANS(_10sept_0_20[[#This Row],[H_phase]]))</f>
        <v>-1.1048234628565933E-3</v>
      </c>
      <c r="I308">
        <f>10^(_10sept_0_20[[#This Row],[H_mag_adj]]/20)*SIN(RADIANS(_10sept_0_20[[#This Row],[H_phase]]))</f>
        <v>6.3632843066458106E-4</v>
      </c>
      <c r="J308">
        <f>10^(_10sept_0_20[[#This Row],[V_mag_adj]]/20)*COS(RADIANS(_10sept_0_20[[#This Row],[V_phase]]))</f>
        <v>-1.0927480539329368E-3</v>
      </c>
      <c r="K308">
        <f>10^(_10sept_0_20[[#This Row],[V_mag_adj]]/20)*SIN(RADIANS(_10sept_0_20[[#This Row],[V_phase]]))</f>
        <v>6.568488763606605E-4</v>
      </c>
    </row>
    <row r="309" spans="1:11" x14ac:dyDescent="0.3">
      <c r="A309">
        <v>126</v>
      </c>
      <c r="B309">
        <v>-18.149999999999999</v>
      </c>
      <c r="C309">
        <v>138.1</v>
      </c>
      <c r="D309">
        <v>-18.23</v>
      </c>
      <c r="E309">
        <v>136.79</v>
      </c>
      <c r="F309">
        <f>_10sept_0_20[[#This Row],[H_mag]]-40</f>
        <v>-58.15</v>
      </c>
      <c r="G309">
        <f>_10sept_0_20[[#This Row],[V_mag]]-40</f>
        <v>-58.230000000000004</v>
      </c>
      <c r="H309">
        <f>10^(_10sept_0_20[[#This Row],[H_mag_adj]]/20)*COS(RADIANS(_10sept_0_20[[#This Row],[H_phase]]))</f>
        <v>-9.2098966364266511E-4</v>
      </c>
      <c r="I309">
        <f>10^(_10sept_0_20[[#This Row],[H_mag_adj]]/20)*SIN(RADIANS(_10sept_0_20[[#This Row],[H_phase]]))</f>
        <v>8.2635676384077675E-4</v>
      </c>
      <c r="J309">
        <f>10^(_10sept_0_20[[#This Row],[V_mag_adj]]/20)*COS(RADIANS(_10sept_0_20[[#This Row],[V_phase]]))</f>
        <v>-8.9358865401417264E-4</v>
      </c>
      <c r="K309">
        <f>10^(_10sept_0_20[[#This Row],[V_mag_adj]]/20)*SIN(RADIANS(_10sept_0_20[[#This Row],[V_phase]]))</f>
        <v>8.3942914144504138E-4</v>
      </c>
    </row>
    <row r="310" spans="1:11" x14ac:dyDescent="0.3">
      <c r="A310">
        <v>127</v>
      </c>
      <c r="B310">
        <v>-18.649999999999999</v>
      </c>
      <c r="C310">
        <v>125.16</v>
      </c>
      <c r="D310">
        <v>-18.66</v>
      </c>
      <c r="E310">
        <v>124.53</v>
      </c>
      <c r="F310">
        <f>_10sept_0_20[[#This Row],[H_mag]]-40</f>
        <v>-58.65</v>
      </c>
      <c r="G310">
        <f>_10sept_0_20[[#This Row],[V_mag]]-40</f>
        <v>-58.66</v>
      </c>
      <c r="H310">
        <f>10^(_10sept_0_20[[#This Row],[H_mag_adj]]/20)*COS(RADIANS(_10sept_0_20[[#This Row],[H_phase]]))</f>
        <v>-6.7269499389038855E-4</v>
      </c>
      <c r="I310">
        <f>10^(_10sept_0_20[[#This Row],[H_mag_adj]]/20)*SIN(RADIANS(_10sept_0_20[[#This Row],[H_phase]]))</f>
        <v>9.550207232221355E-4</v>
      </c>
      <c r="J310">
        <f>10^(_10sept_0_20[[#This Row],[V_mag_adj]]/20)*COS(RADIANS(_10sept_0_20[[#This Row],[V_phase]]))</f>
        <v>-6.6139164551632073E-4</v>
      </c>
      <c r="K310">
        <f>10^(_10sept_0_20[[#This Row],[V_mag_adj]]/20)*SIN(RADIANS(_10sept_0_20[[#This Row],[V_phase]]))</f>
        <v>9.6125219048237478E-4</v>
      </c>
    </row>
    <row r="311" spans="1:11" x14ac:dyDescent="0.3">
      <c r="A311">
        <v>128</v>
      </c>
      <c r="B311">
        <v>-19.149999999999999</v>
      </c>
      <c r="C311">
        <v>114.85</v>
      </c>
      <c r="D311">
        <v>-19.149999999999999</v>
      </c>
      <c r="E311">
        <v>113.11</v>
      </c>
      <c r="F311">
        <f>_10sept_0_20[[#This Row],[H_mag]]-40</f>
        <v>-59.15</v>
      </c>
      <c r="G311">
        <f>_10sept_0_20[[#This Row],[V_mag]]-40</f>
        <v>-59.15</v>
      </c>
      <c r="H311">
        <f>10^(_10sept_0_20[[#This Row],[H_mag_adj]]/20)*COS(RADIANS(_10sept_0_20[[#This Row],[H_phase]]))</f>
        <v>-4.6344866244525678E-4</v>
      </c>
      <c r="I311">
        <f>10^(_10sept_0_20[[#This Row],[H_mag_adj]]/20)*SIN(RADIANS(_10sept_0_20[[#This Row],[H_phase]]))</f>
        <v>1.0007004236653784E-3</v>
      </c>
      <c r="J311">
        <f>10^(_10sept_0_20[[#This Row],[V_mag_adj]]/20)*COS(RADIANS(_10sept_0_20[[#This Row],[V_phase]]))</f>
        <v>-4.3284963992600473E-4</v>
      </c>
      <c r="K311">
        <f>10^(_10sept_0_20[[#This Row],[V_mag_adj]]/20)*SIN(RADIANS(_10sept_0_20[[#This Row],[V_phase]]))</f>
        <v>1.0143111898536332E-3</v>
      </c>
    </row>
    <row r="312" spans="1:11" x14ac:dyDescent="0.3">
      <c r="A312">
        <v>129</v>
      </c>
      <c r="B312">
        <v>-19.71</v>
      </c>
      <c r="C312">
        <v>102.68</v>
      </c>
      <c r="D312">
        <v>-19.54</v>
      </c>
      <c r="E312">
        <v>101.84</v>
      </c>
      <c r="F312">
        <f>_10sept_0_20[[#This Row],[H_mag]]-40</f>
        <v>-59.71</v>
      </c>
      <c r="G312">
        <f>_10sept_0_20[[#This Row],[V_mag]]-40</f>
        <v>-59.54</v>
      </c>
      <c r="H312">
        <f>10^(_10sept_0_20[[#This Row],[H_mag_adj]]/20)*COS(RADIANS(_10sept_0_20[[#This Row],[H_phase]]))</f>
        <v>-2.2695812417519604E-4</v>
      </c>
      <c r="I312">
        <f>10^(_10sept_0_20[[#This Row],[H_mag_adj]]/20)*SIN(RADIANS(_10sept_0_20[[#This Row],[H_phase]]))</f>
        <v>1.0087343005437716E-3</v>
      </c>
      <c r="J312">
        <f>10^(_10sept_0_20[[#This Row],[V_mag_adj]]/20)*COS(RADIANS(_10sept_0_20[[#This Row],[V_phase]]))</f>
        <v>-2.1633845000517326E-4</v>
      </c>
      <c r="K312">
        <f>10^(_10sept_0_20[[#This Row],[V_mag_adj]]/20)*SIN(RADIANS(_10sept_0_20[[#This Row],[V_phase]]))</f>
        <v>1.0319541667782293E-3</v>
      </c>
    </row>
    <row r="313" spans="1:11" x14ac:dyDescent="0.3">
      <c r="A313">
        <v>130</v>
      </c>
      <c r="B313">
        <v>-20.29</v>
      </c>
      <c r="C313">
        <v>91.82</v>
      </c>
      <c r="D313">
        <v>-20.29</v>
      </c>
      <c r="E313">
        <v>91.1</v>
      </c>
      <c r="F313">
        <f>_10sept_0_20[[#This Row],[H_mag]]-40</f>
        <v>-60.29</v>
      </c>
      <c r="G313">
        <f>_10sept_0_20[[#This Row],[V_mag]]-40</f>
        <v>-60.29</v>
      </c>
      <c r="H313">
        <f>10^(_10sept_0_20[[#This Row],[H_mag_adj]]/20)*COS(RADIANS(_10sept_0_20[[#This Row],[H_phase]]))</f>
        <v>-3.071678219084843E-5</v>
      </c>
      <c r="I313">
        <f>10^(_10sept_0_20[[#This Row],[H_mag_adj]]/20)*SIN(RADIANS(_10sept_0_20[[#This Row],[H_phase]]))</f>
        <v>9.6667582644824194E-4</v>
      </c>
      <c r="J313">
        <f>10^(_10sept_0_20[[#This Row],[V_mag_adj]]/20)*COS(RADIANS(_10sept_0_20[[#This Row],[V_phase]]))</f>
        <v>-1.8567069933432787E-5</v>
      </c>
      <c r="K313">
        <f>10^(_10sept_0_20[[#This Row],[V_mag_adj]]/20)*SIN(RADIANS(_10sept_0_20[[#This Row],[V_phase]]))</f>
        <v>9.6698549009881143E-4</v>
      </c>
    </row>
    <row r="314" spans="1:11" x14ac:dyDescent="0.3">
      <c r="A314">
        <v>131</v>
      </c>
      <c r="B314">
        <v>-21.09</v>
      </c>
      <c r="C314">
        <v>81.290000000000006</v>
      </c>
      <c r="D314">
        <v>-21.01</v>
      </c>
      <c r="E314">
        <v>80.209999999999994</v>
      </c>
      <c r="F314">
        <f>_10sept_0_20[[#This Row],[H_mag]]-40</f>
        <v>-61.09</v>
      </c>
      <c r="G314">
        <f>_10sept_0_20[[#This Row],[V_mag]]-40</f>
        <v>-61.010000000000005</v>
      </c>
      <c r="H314">
        <f>10^(_10sept_0_20[[#This Row],[H_mag_adj]]/20)*COS(RADIANS(_10sept_0_20[[#This Row],[H_phase]]))</f>
        <v>1.3357387000763197E-4</v>
      </c>
      <c r="I314">
        <f>10^(_10sept_0_20[[#This Row],[H_mag_adj]]/20)*SIN(RADIANS(_10sept_0_20[[#This Row],[H_phase]]))</f>
        <v>8.7189137642884574E-4</v>
      </c>
      <c r="J314">
        <f>10^(_10sept_0_20[[#This Row],[V_mag_adj]]/20)*COS(RADIANS(_10sept_0_20[[#This Row],[V_phase]]))</f>
        <v>1.5137171721978982E-4</v>
      </c>
      <c r="K314">
        <f>10^(_10sept_0_20[[#This Row],[V_mag_adj]]/20)*SIN(RADIANS(_10sept_0_20[[#This Row],[V_phase]]))</f>
        <v>8.7726161075610829E-4</v>
      </c>
    </row>
    <row r="315" spans="1:11" x14ac:dyDescent="0.3">
      <c r="A315">
        <v>132</v>
      </c>
      <c r="B315">
        <v>-21.8</v>
      </c>
      <c r="C315">
        <v>70.13</v>
      </c>
      <c r="D315">
        <v>-21.73</v>
      </c>
      <c r="E315">
        <v>68.38</v>
      </c>
      <c r="F315">
        <f>_10sept_0_20[[#This Row],[H_mag]]-40</f>
        <v>-61.8</v>
      </c>
      <c r="G315">
        <f>_10sept_0_20[[#This Row],[V_mag]]-40</f>
        <v>-61.730000000000004</v>
      </c>
      <c r="H315">
        <f>10^(_10sept_0_20[[#This Row],[H_mag_adj]]/20)*COS(RADIANS(_10sept_0_20[[#This Row],[H_phase]]))</f>
        <v>2.7627066371895665E-4</v>
      </c>
      <c r="I315">
        <f>10^(_10sept_0_20[[#This Row],[H_mag_adj]]/20)*SIN(RADIANS(_10sept_0_20[[#This Row],[H_phase]]))</f>
        <v>7.6443964338323157E-4</v>
      </c>
      <c r="J315">
        <f>10^(_10sept_0_20[[#This Row],[V_mag_adj]]/20)*COS(RADIANS(_10sept_0_20[[#This Row],[V_phase]]))</f>
        <v>3.0190998774941936E-4</v>
      </c>
      <c r="K315">
        <f>10^(_10sept_0_20[[#This Row],[V_mag_adj]]/20)*SIN(RADIANS(_10sept_0_20[[#This Row],[V_phase]]))</f>
        <v>7.6176060033523432E-4</v>
      </c>
    </row>
    <row r="316" spans="1:11" x14ac:dyDescent="0.3">
      <c r="A316">
        <v>133</v>
      </c>
      <c r="B316">
        <v>-22.91</v>
      </c>
      <c r="C316">
        <v>57.87</v>
      </c>
      <c r="D316">
        <v>-22.78</v>
      </c>
      <c r="E316">
        <v>56.17</v>
      </c>
      <c r="F316">
        <f>_10sept_0_20[[#This Row],[H_mag]]-40</f>
        <v>-62.91</v>
      </c>
      <c r="G316">
        <f>_10sept_0_20[[#This Row],[V_mag]]-40</f>
        <v>-62.78</v>
      </c>
      <c r="H316">
        <f>10^(_10sept_0_20[[#This Row],[H_mag_adj]]/20)*COS(RADIANS(_10sept_0_20[[#This Row],[H_phase]]))</f>
        <v>3.8043693914135144E-4</v>
      </c>
      <c r="I316">
        <f>10^(_10sept_0_20[[#This Row],[H_mag_adj]]/20)*SIN(RADIANS(_10sept_0_20[[#This Row],[H_phase]]))</f>
        <v>6.0576362624134746E-4</v>
      </c>
      <c r="J316">
        <f>10^(_10sept_0_20[[#This Row],[V_mag_adj]]/20)*COS(RADIANS(_10sept_0_20[[#This Row],[V_phase]]))</f>
        <v>4.0424543560711528E-4</v>
      </c>
      <c r="K316">
        <f>10^(_10sept_0_20[[#This Row],[V_mag_adj]]/20)*SIN(RADIANS(_10sept_0_20[[#This Row],[V_phase]]))</f>
        <v>6.0317119395212758E-4</v>
      </c>
    </row>
    <row r="317" spans="1:11" x14ac:dyDescent="0.3">
      <c r="A317">
        <v>134</v>
      </c>
      <c r="B317">
        <v>-23.69</v>
      </c>
      <c r="C317">
        <v>44.01</v>
      </c>
      <c r="D317">
        <v>-23.64</v>
      </c>
      <c r="E317">
        <v>42.88</v>
      </c>
      <c r="F317">
        <f>_10sept_0_20[[#This Row],[H_mag]]-40</f>
        <v>-63.69</v>
      </c>
      <c r="G317">
        <f>_10sept_0_20[[#This Row],[V_mag]]-40</f>
        <v>-63.64</v>
      </c>
      <c r="H317">
        <f>10^(_10sept_0_20[[#This Row],[H_mag_adj]]/20)*COS(RADIANS(_10sept_0_20[[#This Row],[H_phase]]))</f>
        <v>4.7028473188912039E-4</v>
      </c>
      <c r="I317">
        <f>10^(_10sept_0_20[[#This Row],[H_mag_adj]]/20)*SIN(RADIANS(_10sept_0_20[[#This Row],[H_phase]]))</f>
        <v>4.5430733771706139E-4</v>
      </c>
      <c r="J317">
        <f>10^(_10sept_0_20[[#This Row],[V_mag_adj]]/20)*COS(RADIANS(_10sept_0_20[[#This Row],[V_phase]]))</f>
        <v>4.8191881952641804E-4</v>
      </c>
      <c r="K317">
        <f>10^(_10sept_0_20[[#This Row],[V_mag_adj]]/20)*SIN(RADIANS(_10sept_0_20[[#This Row],[V_phase]]))</f>
        <v>4.4751322038714367E-4</v>
      </c>
    </row>
    <row r="318" spans="1:11" x14ac:dyDescent="0.3">
      <c r="A318">
        <v>135</v>
      </c>
      <c r="B318">
        <v>-24.75</v>
      </c>
      <c r="C318">
        <v>29.2</v>
      </c>
      <c r="D318">
        <v>-24.85</v>
      </c>
      <c r="E318">
        <v>28.65</v>
      </c>
      <c r="F318">
        <f>_10sept_0_20[[#This Row],[H_mag]]-40</f>
        <v>-64.75</v>
      </c>
      <c r="G318">
        <f>_10sept_0_20[[#This Row],[V_mag]]-40</f>
        <v>-64.849999999999994</v>
      </c>
      <c r="H318">
        <f>10^(_10sept_0_20[[#This Row],[H_mag_adj]]/20)*COS(RADIANS(_10sept_0_20[[#This Row],[H_phase]]))</f>
        <v>5.0521411711451972E-4</v>
      </c>
      <c r="I318">
        <f>10^(_10sept_0_20[[#This Row],[H_mag_adj]]/20)*SIN(RADIANS(_10sept_0_20[[#This Row],[H_phase]]))</f>
        <v>2.8235462635845714E-4</v>
      </c>
      <c r="J318">
        <f>10^(_10sept_0_20[[#This Row],[V_mag_adj]]/20)*COS(RADIANS(_10sept_0_20[[#This Row],[V_phase]]))</f>
        <v>5.0208731152338437E-4</v>
      </c>
      <c r="K318">
        <f>10^(_10sept_0_20[[#This Row],[V_mag_adj]]/20)*SIN(RADIANS(_10sept_0_20[[#This Row],[V_phase]]))</f>
        <v>2.7431556005093506E-4</v>
      </c>
    </row>
    <row r="319" spans="1:11" x14ac:dyDescent="0.3">
      <c r="A319">
        <v>136</v>
      </c>
      <c r="B319">
        <v>-25.59</v>
      </c>
      <c r="C319">
        <v>14.91</v>
      </c>
      <c r="D319">
        <v>-25.4</v>
      </c>
      <c r="E319">
        <v>14.55</v>
      </c>
      <c r="F319">
        <f>_10sept_0_20[[#This Row],[H_mag]]-40</f>
        <v>-65.59</v>
      </c>
      <c r="G319">
        <f>_10sept_0_20[[#This Row],[V_mag]]-40</f>
        <v>-65.400000000000006</v>
      </c>
      <c r="H319">
        <f>10^(_10sept_0_20[[#This Row],[H_mag_adj]]/20)*COS(RADIANS(_10sept_0_20[[#This Row],[H_phase]]))</f>
        <v>5.0772201594389719E-4</v>
      </c>
      <c r="I319">
        <f>10^(_10sept_0_20[[#This Row],[H_mag_adj]]/20)*SIN(RADIANS(_10sept_0_20[[#This Row],[H_phase]]))</f>
        <v>1.3518927526952343E-4</v>
      </c>
      <c r="J319">
        <f>10^(_10sept_0_20[[#This Row],[V_mag_adj]]/20)*COS(RADIANS(_10sept_0_20[[#This Row],[V_phase]]))</f>
        <v>5.1980852825429086E-4</v>
      </c>
      <c r="K319">
        <f>10^(_10sept_0_20[[#This Row],[V_mag_adj]]/20)*SIN(RADIANS(_10sept_0_20[[#This Row],[V_phase]]))</f>
        <v>1.3491569318195641E-4</v>
      </c>
    </row>
    <row r="320" spans="1:11" x14ac:dyDescent="0.3">
      <c r="A320">
        <v>137</v>
      </c>
      <c r="B320">
        <v>-26.33</v>
      </c>
      <c r="C320">
        <v>-0.56999999999999995</v>
      </c>
      <c r="D320">
        <v>-26.3</v>
      </c>
      <c r="E320">
        <v>-0.1</v>
      </c>
      <c r="F320">
        <f>_10sept_0_20[[#This Row],[H_mag]]-40</f>
        <v>-66.33</v>
      </c>
      <c r="G320">
        <f>_10sept_0_20[[#This Row],[V_mag]]-40</f>
        <v>-66.3</v>
      </c>
      <c r="H320">
        <f>10^(_10sept_0_20[[#This Row],[H_mag_adj]]/20)*COS(RADIANS(_10sept_0_20[[#This Row],[H_phase]]))</f>
        <v>4.8247910354848913E-4</v>
      </c>
      <c r="I320">
        <f>10^(_10sept_0_20[[#This Row],[H_mag_adj]]/20)*SIN(RADIANS(_10sept_0_20[[#This Row],[H_phase]]))</f>
        <v>-4.8000422442832945E-6</v>
      </c>
      <c r="J320">
        <f>10^(_10sept_0_20[[#This Row],[V_mag_adj]]/20)*COS(RADIANS(_10sept_0_20[[#This Row],[V_phase]]))</f>
        <v>4.8417163014759961E-4</v>
      </c>
      <c r="K320">
        <f>10^(_10sept_0_20[[#This Row],[V_mag_adj]]/20)*SIN(RADIANS(_10sept_0_20[[#This Row],[V_phase]]))</f>
        <v>-8.4503976712867108E-7</v>
      </c>
    </row>
    <row r="321" spans="1:11" x14ac:dyDescent="0.3">
      <c r="A321">
        <v>138</v>
      </c>
      <c r="B321">
        <v>-27.07</v>
      </c>
      <c r="C321">
        <v>-18.22</v>
      </c>
      <c r="D321">
        <v>-26.67</v>
      </c>
      <c r="E321">
        <v>-16.73</v>
      </c>
      <c r="F321">
        <f>_10sept_0_20[[#This Row],[H_mag]]-40</f>
        <v>-67.069999999999993</v>
      </c>
      <c r="G321">
        <f>_10sept_0_20[[#This Row],[V_mag]]-40</f>
        <v>-66.67</v>
      </c>
      <c r="H321">
        <f>10^(_10sept_0_20[[#This Row],[H_mag_adj]]/20)*COS(RADIANS(_10sept_0_20[[#This Row],[H_phase]]))</f>
        <v>4.2088258521773839E-4</v>
      </c>
      <c r="I321">
        <f>10^(_10sept_0_20[[#This Row],[H_mag_adj]]/20)*SIN(RADIANS(_10sept_0_20[[#This Row],[H_phase]]))</f>
        <v>-1.3854196889043381E-4</v>
      </c>
      <c r="J321">
        <f>10^(_10sept_0_20[[#This Row],[V_mag_adj]]/20)*COS(RADIANS(_10sept_0_20[[#This Row],[V_phase]]))</f>
        <v>4.4434136560562293E-4</v>
      </c>
      <c r="K321">
        <f>10^(_10sept_0_20[[#This Row],[V_mag_adj]]/20)*SIN(RADIANS(_10sept_0_20[[#This Row],[V_phase]]))</f>
        <v>-1.3356243590234126E-4</v>
      </c>
    </row>
    <row r="322" spans="1:11" x14ac:dyDescent="0.3">
      <c r="A322">
        <v>139</v>
      </c>
      <c r="B322">
        <v>-27.51</v>
      </c>
      <c r="C322">
        <v>-34.51</v>
      </c>
      <c r="D322">
        <v>-27.12</v>
      </c>
      <c r="E322">
        <v>-32.6</v>
      </c>
      <c r="F322">
        <f>_10sept_0_20[[#This Row],[H_mag]]-40</f>
        <v>-67.510000000000005</v>
      </c>
      <c r="G322">
        <f>_10sept_0_20[[#This Row],[V_mag]]-40</f>
        <v>-67.12</v>
      </c>
      <c r="H322">
        <f>10^(_10sept_0_20[[#This Row],[H_mag_adj]]/20)*COS(RADIANS(_10sept_0_20[[#This Row],[H_phase]]))</f>
        <v>3.4708960758098902E-4</v>
      </c>
      <c r="I322">
        <f>10^(_10sept_0_20[[#This Row],[H_mag_adj]]/20)*SIN(RADIANS(_10sept_0_20[[#This Row],[H_phase]]))</f>
        <v>-2.3863728207950083E-4</v>
      </c>
      <c r="J322">
        <f>10^(_10sept_0_20[[#This Row],[V_mag_adj]]/20)*COS(RADIANS(_10sept_0_20[[#This Row],[V_phase]]))</f>
        <v>3.7114650077425197E-4</v>
      </c>
      <c r="K322">
        <f>10^(_10sept_0_20[[#This Row],[V_mag_adj]]/20)*SIN(RADIANS(_10sept_0_20[[#This Row],[V_phase]]))</f>
        <v>-2.3735808965001675E-4</v>
      </c>
    </row>
    <row r="323" spans="1:11" x14ac:dyDescent="0.3">
      <c r="A323">
        <v>140</v>
      </c>
      <c r="B323">
        <v>-27.69</v>
      </c>
      <c r="C323">
        <v>-49.67</v>
      </c>
      <c r="D323">
        <v>-27.44</v>
      </c>
      <c r="E323">
        <v>-48.51</v>
      </c>
      <c r="F323">
        <f>_10sept_0_20[[#This Row],[H_mag]]-40</f>
        <v>-67.69</v>
      </c>
      <c r="G323">
        <f>_10sept_0_20[[#This Row],[V_mag]]-40</f>
        <v>-67.44</v>
      </c>
      <c r="H323">
        <f>10^(_10sept_0_20[[#This Row],[H_mag_adj]]/20)*COS(RADIANS(_10sept_0_20[[#This Row],[H_phase]]))</f>
        <v>2.6701222307105215E-4</v>
      </c>
      <c r="I323">
        <f>10^(_10sept_0_20[[#This Row],[H_mag_adj]]/20)*SIN(RADIANS(_10sept_0_20[[#This Row],[H_phase]]))</f>
        <v>-3.1451601480711499E-4</v>
      </c>
      <c r="J323">
        <f>10^(_10sept_0_20[[#This Row],[V_mag_adj]]/20)*COS(RADIANS(_10sept_0_20[[#This Row],[V_phase]]))</f>
        <v>2.8130592647104005E-4</v>
      </c>
      <c r="K323">
        <f>10^(_10sept_0_20[[#This Row],[V_mag_adj]]/20)*SIN(RADIANS(_10sept_0_20[[#This Row],[V_phase]]))</f>
        <v>-3.180703535669846E-4</v>
      </c>
    </row>
    <row r="324" spans="1:11" x14ac:dyDescent="0.3">
      <c r="A324">
        <v>141</v>
      </c>
      <c r="B324">
        <v>-27.7</v>
      </c>
      <c r="C324">
        <v>-68.8</v>
      </c>
      <c r="D324">
        <v>-27.94</v>
      </c>
      <c r="E324">
        <v>-65.819999999999993</v>
      </c>
      <c r="F324">
        <f>_10sept_0_20[[#This Row],[H_mag]]-40</f>
        <v>-67.7</v>
      </c>
      <c r="G324">
        <f>_10sept_0_20[[#This Row],[V_mag]]-40</f>
        <v>-67.94</v>
      </c>
      <c r="H324">
        <f>10^(_10sept_0_20[[#This Row],[H_mag_adj]]/20)*COS(RADIANS(_10sept_0_20[[#This Row],[H_phase]]))</f>
        <v>1.4902458817546869E-4</v>
      </c>
      <c r="I324">
        <f>10^(_10sept_0_20[[#This Row],[H_mag_adj]]/20)*SIN(RADIANS(_10sept_0_20[[#This Row],[H_phase]]))</f>
        <v>-3.8420832547630447E-4</v>
      </c>
      <c r="J324">
        <f>10^(_10sept_0_20[[#This Row],[V_mag_adj]]/20)*COS(RADIANS(_10sept_0_20[[#This Row],[V_phase]]))</f>
        <v>1.6419685909944948E-4</v>
      </c>
      <c r="K324">
        <f>10^(_10sept_0_20[[#This Row],[V_mag_adj]]/20)*SIN(RADIANS(_10sept_0_20[[#This Row],[V_phase]]))</f>
        <v>-3.6569593484637379E-4</v>
      </c>
    </row>
    <row r="325" spans="1:11" x14ac:dyDescent="0.3">
      <c r="A325">
        <v>142</v>
      </c>
      <c r="B325">
        <v>-27.4</v>
      </c>
      <c r="C325">
        <v>-83.25</v>
      </c>
      <c r="D325">
        <v>-28.15</v>
      </c>
      <c r="E325">
        <v>-82.12</v>
      </c>
      <c r="F325">
        <f>_10sept_0_20[[#This Row],[H_mag]]-40</f>
        <v>-67.400000000000006</v>
      </c>
      <c r="G325">
        <f>_10sept_0_20[[#This Row],[V_mag]]-40</f>
        <v>-68.150000000000006</v>
      </c>
      <c r="H325">
        <f>10^(_10sept_0_20[[#This Row],[H_mag_adj]]/20)*COS(RADIANS(_10sept_0_20[[#This Row],[H_phase]]))</f>
        <v>5.0139046448755909E-5</v>
      </c>
      <c r="I325">
        <f>10^(_10sept_0_20[[#This Row],[H_mag_adj]]/20)*SIN(RADIANS(_10sept_0_20[[#This Row],[H_phase]]))</f>
        <v>-4.2362266450487226E-4</v>
      </c>
      <c r="J325">
        <f>10^(_10sept_0_20[[#This Row],[V_mag_adj]]/20)*COS(RADIANS(_10sept_0_20[[#This Row],[V_phase]]))</f>
        <v>5.3645537970467509E-5</v>
      </c>
      <c r="K325">
        <f>10^(_10sept_0_20[[#This Row],[V_mag_adj]]/20)*SIN(RADIANS(_10sept_0_20[[#This Row],[V_phase]]))</f>
        <v>-3.8759631373900058E-4</v>
      </c>
    </row>
    <row r="326" spans="1:11" x14ac:dyDescent="0.3">
      <c r="A326">
        <v>143</v>
      </c>
      <c r="B326">
        <v>-27.27</v>
      </c>
      <c r="C326">
        <v>-96.53</v>
      </c>
      <c r="D326">
        <v>-28.01</v>
      </c>
      <c r="E326">
        <v>-96.35</v>
      </c>
      <c r="F326">
        <f>_10sept_0_20[[#This Row],[H_mag]]-40</f>
        <v>-67.27</v>
      </c>
      <c r="G326">
        <f>_10sept_0_20[[#This Row],[V_mag]]-40</f>
        <v>-68.010000000000005</v>
      </c>
      <c r="H326">
        <f>10^(_10sept_0_20[[#This Row],[H_mag_adj]]/20)*COS(RADIANS(_10sept_0_20[[#This Row],[H_phase]]))</f>
        <v>-4.9243618108715601E-5</v>
      </c>
      <c r="I326">
        <f>10^(_10sept_0_20[[#This Row],[H_mag_adj]]/20)*SIN(RADIANS(_10sept_0_20[[#This Row],[H_phase]]))</f>
        <v>-4.3020287874711508E-4</v>
      </c>
      <c r="J326">
        <f>10^(_10sept_0_20[[#This Row],[V_mag_adj]]/20)*COS(RADIANS(_10sept_0_20[[#This Row],[V_phase]]))</f>
        <v>-4.3980651663811152E-5</v>
      </c>
      <c r="K326">
        <f>10^(_10sept_0_20[[#This Row],[V_mag_adj]]/20)*SIN(RADIANS(_10sept_0_20[[#This Row],[V_phase]]))</f>
        <v>-3.9520944599827649E-4</v>
      </c>
    </row>
    <row r="327" spans="1:11" x14ac:dyDescent="0.3">
      <c r="A327">
        <v>144</v>
      </c>
      <c r="B327">
        <v>-27.3</v>
      </c>
      <c r="C327">
        <v>-108.13</v>
      </c>
      <c r="D327">
        <v>-28.25</v>
      </c>
      <c r="E327">
        <v>-108.97</v>
      </c>
      <c r="F327">
        <f>_10sept_0_20[[#This Row],[H_mag]]-40</f>
        <v>-67.3</v>
      </c>
      <c r="G327">
        <f>_10sept_0_20[[#This Row],[V_mag]]-40</f>
        <v>-68.25</v>
      </c>
      <c r="H327">
        <f>10^(_10sept_0_20[[#This Row],[H_mag_adj]]/20)*COS(RADIANS(_10sept_0_20[[#This Row],[H_phase]]))</f>
        <v>-1.3427754996268686E-4</v>
      </c>
      <c r="I327">
        <f>10^(_10sept_0_20[[#This Row],[H_mag_adj]]/20)*SIN(RADIANS(_10sept_0_20[[#This Row],[H_phase]]))</f>
        <v>-4.1009541967974351E-4</v>
      </c>
      <c r="J327">
        <f>10^(_10sept_0_20[[#This Row],[V_mag_adj]]/20)*COS(RADIANS(_10sept_0_20[[#This Row],[V_phase]]))</f>
        <v>-1.2574216953464902E-4</v>
      </c>
      <c r="K327">
        <f>10^(_10sept_0_20[[#This Row],[V_mag_adj]]/20)*SIN(RADIANS(_10sept_0_20[[#This Row],[V_phase]]))</f>
        <v>-3.6580387150789232E-4</v>
      </c>
    </row>
    <row r="328" spans="1:11" x14ac:dyDescent="0.3">
      <c r="A328">
        <v>145</v>
      </c>
      <c r="B328">
        <v>-27.91</v>
      </c>
      <c r="C328">
        <v>-119.28</v>
      </c>
      <c r="D328">
        <v>-27.8</v>
      </c>
      <c r="E328">
        <v>-120.17</v>
      </c>
      <c r="F328">
        <f>_10sept_0_20[[#This Row],[H_mag]]-40</f>
        <v>-67.91</v>
      </c>
      <c r="G328">
        <f>_10sept_0_20[[#This Row],[V_mag]]-40</f>
        <v>-67.8</v>
      </c>
      <c r="H328">
        <f>10^(_10sept_0_20[[#This Row],[H_mag_adj]]/20)*COS(RADIANS(_10sept_0_20[[#This Row],[H_phase]]))</f>
        <v>-1.9673341853151182E-4</v>
      </c>
      <c r="I328">
        <f>10^(_10sept_0_20[[#This Row],[H_mag_adj]]/20)*SIN(RADIANS(_10sept_0_20[[#This Row],[H_phase]]))</f>
        <v>-3.5086174741229856E-4</v>
      </c>
      <c r="J328">
        <f>10^(_10sept_0_20[[#This Row],[V_mag_adj]]/20)*COS(RADIANS(_10sept_0_20[[#This Row],[V_phase]]))</f>
        <v>-2.0473602440544087E-4</v>
      </c>
      <c r="K328">
        <f>10^(_10sept_0_20[[#This Row],[V_mag_adj]]/20)*SIN(RADIANS(_10sept_0_20[[#This Row],[V_phase]]))</f>
        <v>-3.5219575672402835E-4</v>
      </c>
    </row>
    <row r="329" spans="1:11" x14ac:dyDescent="0.3">
      <c r="A329">
        <v>146</v>
      </c>
      <c r="B329">
        <v>-28.31</v>
      </c>
      <c r="C329">
        <v>-127.46</v>
      </c>
      <c r="D329">
        <v>-28.48</v>
      </c>
      <c r="E329">
        <v>-129.68</v>
      </c>
      <c r="F329">
        <f>_10sept_0_20[[#This Row],[H_mag]]-40</f>
        <v>-68.31</v>
      </c>
      <c r="G329">
        <f>_10sept_0_20[[#This Row],[V_mag]]-40</f>
        <v>-68.48</v>
      </c>
      <c r="H329">
        <f>10^(_10sept_0_20[[#This Row],[H_mag_adj]]/20)*COS(RADIANS(_10sept_0_20[[#This Row],[H_phase]]))</f>
        <v>-2.3364242812418099E-4</v>
      </c>
      <c r="I329">
        <f>10^(_10sept_0_20[[#This Row],[H_mag_adj]]/20)*SIN(RADIANS(_10sept_0_20[[#This Row],[H_phase]]))</f>
        <v>-3.0492928542176127E-4</v>
      </c>
      <c r="J329">
        <f>10^(_10sept_0_20[[#This Row],[V_mag_adj]]/20)*COS(RADIANS(_10sept_0_20[[#This Row],[V_phase]]))</f>
        <v>-2.405250771116236E-4</v>
      </c>
      <c r="K329">
        <f>10^(_10sept_0_20[[#This Row],[V_mag_adj]]/20)*SIN(RADIANS(_10sept_0_20[[#This Row],[V_phase]]))</f>
        <v>-2.8991971207449212E-4</v>
      </c>
    </row>
    <row r="330" spans="1:11" x14ac:dyDescent="0.3">
      <c r="A330">
        <v>147</v>
      </c>
      <c r="B330">
        <v>-29.12</v>
      </c>
      <c r="C330">
        <v>-138.47999999999999</v>
      </c>
      <c r="D330">
        <v>-29.16</v>
      </c>
      <c r="E330">
        <v>-139.87</v>
      </c>
      <c r="F330">
        <f>_10sept_0_20[[#This Row],[H_mag]]-40</f>
        <v>-69.12</v>
      </c>
      <c r="G330">
        <f>_10sept_0_20[[#This Row],[V_mag]]-40</f>
        <v>-69.16</v>
      </c>
      <c r="H330">
        <f>10^(_10sept_0_20[[#This Row],[H_mag_adj]]/20)*COS(RADIANS(_10sept_0_20[[#This Row],[H_phase]]))</f>
        <v>-2.6201247721439013E-4</v>
      </c>
      <c r="I330">
        <f>10^(_10sept_0_20[[#This Row],[H_mag_adj]]/20)*SIN(RADIANS(_10sept_0_20[[#This Row],[H_phase]]))</f>
        <v>-2.3197215718806264E-4</v>
      </c>
      <c r="J330">
        <f>10^(_10sept_0_20[[#This Row],[V_mag_adj]]/20)*COS(RADIANS(_10sept_0_20[[#This Row],[V_phase]]))</f>
        <v>-2.6633314943106957E-4</v>
      </c>
      <c r="K330">
        <f>10^(_10sept_0_20[[#This Row],[V_mag_adj]]/20)*SIN(RADIANS(_10sept_0_20[[#This Row],[V_phase]]))</f>
        <v>-2.2451177822249157E-4</v>
      </c>
    </row>
    <row r="331" spans="1:11" x14ac:dyDescent="0.3">
      <c r="A331">
        <v>148</v>
      </c>
      <c r="B331">
        <v>-30.05</v>
      </c>
      <c r="C331">
        <v>-147.91</v>
      </c>
      <c r="D331">
        <v>-30.54</v>
      </c>
      <c r="E331">
        <v>-151.05000000000001</v>
      </c>
      <c r="F331">
        <f>_10sept_0_20[[#This Row],[H_mag]]-40</f>
        <v>-70.05</v>
      </c>
      <c r="G331">
        <f>_10sept_0_20[[#This Row],[V_mag]]-40</f>
        <v>-70.539999999999992</v>
      </c>
      <c r="H331">
        <f>10^(_10sept_0_20[[#This Row],[H_mag_adj]]/20)*COS(RADIANS(_10sept_0_20[[#This Row],[H_phase]]))</f>
        <v>-2.663749980503321E-4</v>
      </c>
      <c r="I331">
        <f>10^(_10sept_0_20[[#This Row],[H_mag_adj]]/20)*SIN(RADIANS(_10sept_0_20[[#This Row],[H_phase]]))</f>
        <v>-1.6703194269174812E-4</v>
      </c>
      <c r="J331">
        <f>10^(_10sept_0_20[[#This Row],[V_mag_adj]]/20)*COS(RADIANS(_10sept_0_20[[#This Row],[V_phase]]))</f>
        <v>-2.6003339257698791E-4</v>
      </c>
      <c r="K331">
        <f>10^(_10sept_0_20[[#This Row],[V_mag_adj]]/20)*SIN(RADIANS(_10sept_0_20[[#This Row],[V_phase]]))</f>
        <v>-1.4384236089121457E-4</v>
      </c>
    </row>
    <row r="332" spans="1:11" x14ac:dyDescent="0.3">
      <c r="A332">
        <v>149</v>
      </c>
      <c r="B332">
        <v>-31.67</v>
      </c>
      <c r="C332">
        <v>-156.63999999999999</v>
      </c>
      <c r="D332">
        <v>-31.99</v>
      </c>
      <c r="E332">
        <v>-161.46</v>
      </c>
      <c r="F332">
        <f>_10sept_0_20[[#This Row],[H_mag]]-40</f>
        <v>-71.67</v>
      </c>
      <c r="G332">
        <f>_10sept_0_20[[#This Row],[V_mag]]-40</f>
        <v>-71.989999999999995</v>
      </c>
      <c r="H332">
        <f>10^(_10sept_0_20[[#This Row],[H_mag_adj]]/20)*COS(RADIANS(_10sept_0_20[[#This Row],[H_phase]]))</f>
        <v>-2.3952875688403299E-4</v>
      </c>
      <c r="I332">
        <f>10^(_10sept_0_20[[#This Row],[H_mag_adj]]/20)*SIN(RADIANS(_10sept_0_20[[#This Row],[H_phase]]))</f>
        <v>-1.0345487177974723E-4</v>
      </c>
      <c r="J332">
        <f>10^(_10sept_0_20[[#This Row],[V_mag_adj]]/20)*COS(RADIANS(_10sept_0_20[[#This Row],[V_phase]]))</f>
        <v>-2.3842677176676895E-4</v>
      </c>
      <c r="K332">
        <f>10^(_10sept_0_20[[#This Row],[V_mag_adj]]/20)*SIN(RADIANS(_10sept_0_20[[#This Row],[V_phase]]))</f>
        <v>-7.9961613556123973E-5</v>
      </c>
    </row>
    <row r="333" spans="1:11" x14ac:dyDescent="0.3">
      <c r="A333">
        <v>150</v>
      </c>
      <c r="B333">
        <v>-33.4</v>
      </c>
      <c r="C333">
        <v>-170.33</v>
      </c>
      <c r="D333">
        <v>-34.200000000000003</v>
      </c>
      <c r="E333">
        <v>-172.93</v>
      </c>
      <c r="F333">
        <f>_10sept_0_20[[#This Row],[H_mag]]-40</f>
        <v>-73.400000000000006</v>
      </c>
      <c r="G333">
        <f>_10sept_0_20[[#This Row],[V_mag]]-40</f>
        <v>-74.2</v>
      </c>
      <c r="H333">
        <f>10^(_10sept_0_20[[#This Row],[H_mag_adj]]/20)*COS(RADIANS(_10sept_0_20[[#This Row],[H_phase]]))</f>
        <v>-2.1075849723129291E-4</v>
      </c>
      <c r="I333">
        <f>10^(_10sept_0_20[[#This Row],[H_mag_adj]]/20)*SIN(RADIANS(_10sept_0_20[[#This Row],[H_phase]]))</f>
        <v>-3.5912042636062796E-5</v>
      </c>
      <c r="J333">
        <f>10^(_10sept_0_20[[#This Row],[V_mag_adj]]/20)*COS(RADIANS(_10sept_0_20[[#This Row],[V_phase]]))</f>
        <v>-1.9350189942442809E-4</v>
      </c>
      <c r="K333">
        <f>10^(_10sept_0_20[[#This Row],[V_mag_adj]]/20)*SIN(RADIANS(_10sept_0_20[[#This Row],[V_phase]]))</f>
        <v>-2.3999053131210076E-5</v>
      </c>
    </row>
    <row r="334" spans="1:11" x14ac:dyDescent="0.3">
      <c r="A334">
        <v>151</v>
      </c>
      <c r="B334">
        <v>-35.619999999999997</v>
      </c>
      <c r="C334">
        <v>174.81</v>
      </c>
      <c r="D334">
        <v>-36.96</v>
      </c>
      <c r="E334">
        <v>171.84</v>
      </c>
      <c r="F334">
        <f>_10sept_0_20[[#This Row],[H_mag]]-40</f>
        <v>-75.62</v>
      </c>
      <c r="G334">
        <f>_10sept_0_20[[#This Row],[V_mag]]-40</f>
        <v>-76.960000000000008</v>
      </c>
      <c r="H334">
        <f>10^(_10sept_0_20[[#This Row],[H_mag_adj]]/20)*COS(RADIANS(_10sept_0_20[[#This Row],[H_phase]]))</f>
        <v>-1.6489816407818988E-4</v>
      </c>
      <c r="I334">
        <f>10^(_10sept_0_20[[#This Row],[H_mag_adj]]/20)*SIN(RADIANS(_10sept_0_20[[#This Row],[H_phase]]))</f>
        <v>1.4977890469658541E-5</v>
      </c>
      <c r="J334">
        <f>10^(_10sept_0_20[[#This Row],[V_mag_adj]]/20)*COS(RADIANS(_10sept_0_20[[#This Row],[V_phase]]))</f>
        <v>-1.4046903638887119E-4</v>
      </c>
      <c r="K334">
        <f>10^(_10sept_0_20[[#This Row],[V_mag_adj]]/20)*SIN(RADIANS(_10sept_0_20[[#This Row],[V_phase]]))</f>
        <v>2.014180514764813E-5</v>
      </c>
    </row>
    <row r="335" spans="1:11" x14ac:dyDescent="0.3">
      <c r="A335">
        <v>152</v>
      </c>
      <c r="B335">
        <v>-37.58</v>
      </c>
      <c r="C335">
        <v>152.28</v>
      </c>
      <c r="D335">
        <v>-39.47</v>
      </c>
      <c r="E335">
        <v>147.57</v>
      </c>
      <c r="F335">
        <f>_10sept_0_20[[#This Row],[H_mag]]-40</f>
        <v>-77.58</v>
      </c>
      <c r="G335">
        <f>_10sept_0_20[[#This Row],[V_mag]]-40</f>
        <v>-79.47</v>
      </c>
      <c r="H335">
        <f>10^(_10sept_0_20[[#This Row],[H_mag_adj]]/20)*COS(RADIANS(_10sept_0_20[[#This Row],[H_phase]]))</f>
        <v>-1.1696522669088282E-4</v>
      </c>
      <c r="I335">
        <f>10^(_10sept_0_20[[#This Row],[H_mag_adj]]/20)*SIN(RADIANS(_10sept_0_20[[#This Row],[H_phase]]))</f>
        <v>6.1460208870092389E-5</v>
      </c>
      <c r="J335">
        <f>10^(_10sept_0_20[[#This Row],[V_mag_adj]]/20)*COS(RADIANS(_10sept_0_20[[#This Row],[V_phase]]))</f>
        <v>-8.9715350880593492E-5</v>
      </c>
      <c r="K335">
        <f>10^(_10sept_0_20[[#This Row],[V_mag_adj]]/20)*SIN(RADIANS(_10sept_0_20[[#This Row],[V_phase]]))</f>
        <v>5.7001008439324731E-5</v>
      </c>
    </row>
    <row r="336" spans="1:11" x14ac:dyDescent="0.3">
      <c r="A336">
        <v>153</v>
      </c>
      <c r="B336">
        <v>-42.16</v>
      </c>
      <c r="C336">
        <v>118.22</v>
      </c>
      <c r="D336">
        <v>-41.48</v>
      </c>
      <c r="E336">
        <v>114.31</v>
      </c>
      <c r="F336">
        <f>_10sept_0_20[[#This Row],[H_mag]]-40</f>
        <v>-82.16</v>
      </c>
      <c r="G336">
        <f>_10sept_0_20[[#This Row],[V_mag]]-40</f>
        <v>-81.47999999999999</v>
      </c>
      <c r="H336">
        <f>10^(_10sept_0_20[[#This Row],[H_mag_adj]]/20)*COS(RADIANS(_10sept_0_20[[#This Row],[H_phase]]))</f>
        <v>-3.687491941687272E-5</v>
      </c>
      <c r="I336">
        <f>10^(_10sept_0_20[[#This Row],[H_mag_adj]]/20)*SIN(RADIANS(_10sept_0_20[[#This Row],[H_phase]]))</f>
        <v>6.8713829254279818E-5</v>
      </c>
      <c r="J336">
        <f>10^(_10sept_0_20[[#This Row],[V_mag_adj]]/20)*COS(RADIANS(_10sept_0_20[[#This Row],[V_phase]]))</f>
        <v>-3.4717850580293055E-5</v>
      </c>
      <c r="K336">
        <f>10^(_10sept_0_20[[#This Row],[V_mag_adj]]/20)*SIN(RADIANS(_10sept_0_20[[#This Row],[V_phase]]))</f>
        <v>7.6855747915284238E-5</v>
      </c>
    </row>
    <row r="337" spans="1:11" x14ac:dyDescent="0.3">
      <c r="A337">
        <v>154</v>
      </c>
      <c r="B337">
        <v>-39.35</v>
      </c>
      <c r="C337">
        <v>83.54</v>
      </c>
      <c r="D337">
        <v>-40.36</v>
      </c>
      <c r="E337">
        <v>76.22</v>
      </c>
      <c r="F337">
        <f>_10sept_0_20[[#This Row],[H_mag]]-40</f>
        <v>-79.349999999999994</v>
      </c>
      <c r="G337">
        <f>_10sept_0_20[[#This Row],[V_mag]]-40</f>
        <v>-80.36</v>
      </c>
      <c r="H337">
        <f>10^(_10sept_0_20[[#This Row],[H_mag_adj]]/20)*COS(RADIANS(_10sept_0_20[[#This Row],[H_phase]]))</f>
        <v>1.2125212474969525E-5</v>
      </c>
      <c r="I337">
        <f>10^(_10sept_0_20[[#This Row],[H_mag_adj]]/20)*SIN(RADIANS(_10sept_0_20[[#This Row],[H_phase]]))</f>
        <v>1.0708625196933659E-4</v>
      </c>
      <c r="J337">
        <f>10^(_10sept_0_20[[#This Row],[V_mag_adj]]/20)*COS(RADIANS(_10sept_0_20[[#This Row],[V_phase]]))</f>
        <v>2.2852390886195964E-5</v>
      </c>
      <c r="K337">
        <f>10^(_10sept_0_20[[#This Row],[V_mag_adj]]/20)*SIN(RADIANS(_10sept_0_20[[#This Row],[V_phase]]))</f>
        <v>9.3178666809072783E-5</v>
      </c>
    </row>
    <row r="338" spans="1:11" x14ac:dyDescent="0.3">
      <c r="A338">
        <v>155</v>
      </c>
      <c r="B338">
        <v>-36.94</v>
      </c>
      <c r="C338">
        <v>58.25</v>
      </c>
      <c r="D338">
        <v>-37.159999999999997</v>
      </c>
      <c r="E338">
        <v>49.19</v>
      </c>
      <c r="F338">
        <f>_10sept_0_20[[#This Row],[H_mag]]-40</f>
        <v>-76.94</v>
      </c>
      <c r="G338">
        <f>_10sept_0_20[[#This Row],[V_mag]]-40</f>
        <v>-77.16</v>
      </c>
      <c r="H338">
        <f>10^(_10sept_0_20[[#This Row],[H_mag_adj]]/20)*COS(RADIANS(_10sept_0_20[[#This Row],[H_phase]]))</f>
        <v>7.4844921179490357E-5</v>
      </c>
      <c r="I338">
        <f>10^(_10sept_0_20[[#This Row],[H_mag_adj]]/20)*SIN(RADIANS(_10sept_0_20[[#This Row],[H_phase]]))</f>
        <v>1.2094804488051298E-4</v>
      </c>
      <c r="J338">
        <f>10^(_10sept_0_20[[#This Row],[V_mag_adj]]/20)*COS(RADIANS(_10sept_0_20[[#This Row],[V_phase]]))</f>
        <v>9.0631803644478432E-5</v>
      </c>
      <c r="K338">
        <f>10^(_10sept_0_20[[#This Row],[V_mag_adj]]/20)*SIN(RADIANS(_10sept_0_20[[#This Row],[V_phase]]))</f>
        <v>1.0496091395014747E-4</v>
      </c>
    </row>
    <row r="339" spans="1:11" x14ac:dyDescent="0.3">
      <c r="A339">
        <v>156</v>
      </c>
      <c r="B339">
        <v>-35.25</v>
      </c>
      <c r="C339">
        <v>41.56</v>
      </c>
      <c r="D339">
        <v>-35.04</v>
      </c>
      <c r="E339">
        <v>41.55</v>
      </c>
      <c r="F339">
        <f>_10sept_0_20[[#This Row],[H_mag]]-40</f>
        <v>-75.25</v>
      </c>
      <c r="G339">
        <f>_10sept_0_20[[#This Row],[V_mag]]-40</f>
        <v>-75.039999999999992</v>
      </c>
      <c r="H339">
        <f>10^(_10sept_0_20[[#This Row],[H_mag_adj]]/20)*COS(RADIANS(_10sept_0_20[[#This Row],[H_phase]]))</f>
        <v>1.2928655150581589E-4</v>
      </c>
      <c r="I339">
        <f>10^(_10sept_0_20[[#This Row],[H_mag_adj]]/20)*SIN(RADIANS(_10sept_0_20[[#This Row],[H_phase]]))</f>
        <v>1.1462466483664641E-4</v>
      </c>
      <c r="J339">
        <f>10^(_10sept_0_20[[#This Row],[V_mag_adj]]/20)*COS(RADIANS(_10sept_0_20[[#This Row],[V_phase]]))</f>
        <v>1.3247091692897311E-4</v>
      </c>
      <c r="K339">
        <f>10^(_10sept_0_20[[#This Row],[V_mag_adj]]/20)*SIN(RADIANS(_10sept_0_20[[#This Row],[V_phase]]))</f>
        <v>1.1740661570436687E-4</v>
      </c>
    </row>
    <row r="340" spans="1:11" x14ac:dyDescent="0.3">
      <c r="A340">
        <v>157</v>
      </c>
      <c r="B340">
        <v>-33.72</v>
      </c>
      <c r="C340">
        <v>29.33</v>
      </c>
      <c r="D340">
        <v>-33.090000000000003</v>
      </c>
      <c r="E340">
        <v>29.23</v>
      </c>
      <c r="F340">
        <f>_10sept_0_20[[#This Row],[H_mag]]-40</f>
        <v>-73.72</v>
      </c>
      <c r="G340">
        <f>_10sept_0_20[[#This Row],[V_mag]]-40</f>
        <v>-73.09</v>
      </c>
      <c r="H340">
        <f>10^(_10sept_0_20[[#This Row],[H_mag_adj]]/20)*COS(RADIANS(_10sept_0_20[[#This Row],[H_phase]]))</f>
        <v>1.7964837669936061E-4</v>
      </c>
      <c r="I340">
        <f>10^(_10sept_0_20[[#This Row],[H_mag_adj]]/20)*SIN(RADIANS(_10sept_0_20[[#This Row],[H_phase]]))</f>
        <v>1.0093768941240841E-4</v>
      </c>
      <c r="J340">
        <f>10^(_10sept_0_20[[#This Row],[V_mag_adj]]/20)*COS(RADIANS(_10sept_0_20[[#This Row],[V_phase]]))</f>
        <v>1.9335184117948021E-4</v>
      </c>
      <c r="K340">
        <f>10^(_10sept_0_20[[#This Row],[V_mag_adj]]/20)*SIN(RADIANS(_10sept_0_20[[#This Row],[V_phase]]))</f>
        <v>1.081935909736124E-4</v>
      </c>
    </row>
    <row r="341" spans="1:11" x14ac:dyDescent="0.3">
      <c r="A341">
        <v>158</v>
      </c>
      <c r="B341">
        <v>-32.56</v>
      </c>
      <c r="C341">
        <v>21.82</v>
      </c>
      <c r="D341">
        <v>-32.06</v>
      </c>
      <c r="E341">
        <v>20.75</v>
      </c>
      <c r="F341">
        <f>_10sept_0_20[[#This Row],[H_mag]]-40</f>
        <v>-72.56</v>
      </c>
      <c r="G341">
        <f>_10sept_0_20[[#This Row],[V_mag]]-40</f>
        <v>-72.06</v>
      </c>
      <c r="H341">
        <f>10^(_10sept_0_20[[#This Row],[H_mag_adj]]/20)*COS(RADIANS(_10sept_0_20[[#This Row],[H_phase]]))</f>
        <v>2.1863244591457503E-4</v>
      </c>
      <c r="I341">
        <f>10^(_10sept_0_20[[#This Row],[H_mag_adj]]/20)*SIN(RADIANS(_10sept_0_20[[#This Row],[H_phase]]))</f>
        <v>8.7535277969521202E-5</v>
      </c>
      <c r="J341">
        <f>10^(_10sept_0_20[[#This Row],[V_mag_adj]]/20)*COS(RADIANS(_10sept_0_20[[#This Row],[V_phase]]))</f>
        <v>2.3327833630614156E-4</v>
      </c>
      <c r="K341">
        <f>10^(_10sept_0_20[[#This Row],[V_mag_adj]]/20)*SIN(RADIANS(_10sept_0_20[[#This Row],[V_phase]]))</f>
        <v>8.8381255519224668E-5</v>
      </c>
    </row>
    <row r="342" spans="1:11" x14ac:dyDescent="0.3">
      <c r="A342">
        <v>159</v>
      </c>
      <c r="B342">
        <v>-31.41</v>
      </c>
      <c r="C342">
        <v>15.34</v>
      </c>
      <c r="D342">
        <v>-31.48</v>
      </c>
      <c r="E342">
        <v>15.51</v>
      </c>
      <c r="F342">
        <f>_10sept_0_20[[#This Row],[H_mag]]-40</f>
        <v>-71.41</v>
      </c>
      <c r="G342">
        <f>_10sept_0_20[[#This Row],[V_mag]]-40</f>
        <v>-71.48</v>
      </c>
      <c r="H342">
        <f>10^(_10sept_0_20[[#This Row],[H_mag_adj]]/20)*COS(RADIANS(_10sept_0_20[[#This Row],[H_phase]]))</f>
        <v>2.5926567746732015E-4</v>
      </c>
      <c r="I342">
        <f>10^(_10sept_0_20[[#This Row],[H_mag_adj]]/20)*SIN(RADIANS(_10sept_0_20[[#This Row],[H_phase]]))</f>
        <v>7.1121648234757185E-5</v>
      </c>
      <c r="J342">
        <f>10^(_10sept_0_20[[#This Row],[V_mag_adj]]/20)*COS(RADIANS(_10sept_0_20[[#This Row],[V_phase]]))</f>
        <v>2.5697417970523548E-4</v>
      </c>
      <c r="K342">
        <f>10^(_10sept_0_20[[#This Row],[V_mag_adj]]/20)*SIN(RADIANS(_10sept_0_20[[#This Row],[V_phase]]))</f>
        <v>7.1313549414919294E-5</v>
      </c>
    </row>
    <row r="343" spans="1:11" x14ac:dyDescent="0.3">
      <c r="A343">
        <v>160</v>
      </c>
      <c r="B343">
        <v>-30.92</v>
      </c>
      <c r="C343">
        <v>11.2</v>
      </c>
      <c r="D343">
        <v>-30.91</v>
      </c>
      <c r="E343">
        <v>8.6999999999999993</v>
      </c>
      <c r="F343">
        <f>_10sept_0_20[[#This Row],[H_mag]]-40</f>
        <v>-70.92</v>
      </c>
      <c r="G343">
        <f>_10sept_0_20[[#This Row],[V_mag]]-40</f>
        <v>-70.91</v>
      </c>
      <c r="H343">
        <f>10^(_10sept_0_20[[#This Row],[H_mag_adj]]/20)*COS(RADIANS(_10sept_0_20[[#This Row],[H_phase]]))</f>
        <v>2.7902887875413018E-4</v>
      </c>
      <c r="I343">
        <f>10^(_10sept_0_20[[#This Row],[H_mag_adj]]/20)*SIN(RADIANS(_10sept_0_20[[#This Row],[H_phase]]))</f>
        <v>5.5249205777558858E-5</v>
      </c>
      <c r="J343">
        <f>10^(_10sept_0_20[[#This Row],[V_mag_adj]]/20)*COS(RADIANS(_10sept_0_20[[#This Row],[V_phase]]))</f>
        <v>2.8149714067057563E-4</v>
      </c>
      <c r="K343">
        <f>10^(_10sept_0_20[[#This Row],[V_mag_adj]]/20)*SIN(RADIANS(_10sept_0_20[[#This Row],[V_phase]]))</f>
        <v>4.3075115550329244E-5</v>
      </c>
    </row>
    <row r="344" spans="1:11" x14ac:dyDescent="0.3">
      <c r="A344">
        <v>161</v>
      </c>
      <c r="B344">
        <v>-31.04</v>
      </c>
      <c r="C344">
        <v>8.24</v>
      </c>
      <c r="D344">
        <v>-30.72</v>
      </c>
      <c r="E344">
        <v>2.31</v>
      </c>
      <c r="F344">
        <f>_10sept_0_20[[#This Row],[H_mag]]-40</f>
        <v>-71.039999999999992</v>
      </c>
      <c r="G344">
        <f>_10sept_0_20[[#This Row],[V_mag]]-40</f>
        <v>-70.72</v>
      </c>
      <c r="H344">
        <f>10^(_10sept_0_20[[#This Row],[H_mag_adj]]/20)*COS(RADIANS(_10sept_0_20[[#This Row],[H_phase]]))</f>
        <v>2.7764715079469163E-4</v>
      </c>
      <c r="I344">
        <f>10^(_10sept_0_20[[#This Row],[H_mag_adj]]/20)*SIN(RADIANS(_10sept_0_20[[#This Row],[H_phase]]))</f>
        <v>4.0207444896433384E-5</v>
      </c>
      <c r="J344">
        <f>10^(_10sept_0_20[[#This Row],[V_mag_adj]]/20)*COS(RADIANS(_10sept_0_20[[#This Row],[V_phase]]))</f>
        <v>2.9083517982472513E-4</v>
      </c>
      <c r="K344">
        <f>10^(_10sept_0_20[[#This Row],[V_mag_adj]]/20)*SIN(RADIANS(_10sept_0_20[[#This Row],[V_phase]]))</f>
        <v>1.1731990043438341E-5</v>
      </c>
    </row>
    <row r="345" spans="1:11" x14ac:dyDescent="0.3">
      <c r="A345">
        <v>162</v>
      </c>
      <c r="B345">
        <v>-31.24</v>
      </c>
      <c r="C345">
        <v>0.37</v>
      </c>
      <c r="D345">
        <v>-31.18</v>
      </c>
      <c r="E345">
        <v>1.37</v>
      </c>
      <c r="F345">
        <f>_10sept_0_20[[#This Row],[H_mag]]-40</f>
        <v>-71.239999999999995</v>
      </c>
      <c r="G345">
        <f>_10sept_0_20[[#This Row],[V_mag]]-40</f>
        <v>-71.180000000000007</v>
      </c>
      <c r="H345">
        <f>10^(_10sept_0_20[[#This Row],[H_mag_adj]]/20)*COS(RADIANS(_10sept_0_20[[#This Row],[H_phase]]))</f>
        <v>2.7415170073924466E-4</v>
      </c>
      <c r="I345">
        <f>10^(_10sept_0_20[[#This Row],[H_mag_adj]]/20)*SIN(RADIANS(_10sept_0_20[[#This Row],[H_phase]]))</f>
        <v>1.7704190464486124E-6</v>
      </c>
      <c r="J345">
        <f>10^(_10sept_0_20[[#This Row],[V_mag_adj]]/20)*COS(RADIANS(_10sept_0_20[[#This Row],[V_phase]]))</f>
        <v>2.7597887323476902E-4</v>
      </c>
      <c r="K345">
        <f>10^(_10sept_0_20[[#This Row],[V_mag_adj]]/20)*SIN(RADIANS(_10sept_0_20[[#This Row],[V_phase]]))</f>
        <v>6.6001917099704306E-6</v>
      </c>
    </row>
    <row r="346" spans="1:11" x14ac:dyDescent="0.3">
      <c r="A346">
        <v>163</v>
      </c>
      <c r="B346">
        <v>-31.66</v>
      </c>
      <c r="C346">
        <v>-4.3</v>
      </c>
      <c r="D346">
        <v>-31.61</v>
      </c>
      <c r="E346">
        <v>-8.34</v>
      </c>
      <c r="F346">
        <f>_10sept_0_20[[#This Row],[H_mag]]-40</f>
        <v>-71.66</v>
      </c>
      <c r="G346">
        <f>_10sept_0_20[[#This Row],[V_mag]]-40</f>
        <v>-71.61</v>
      </c>
      <c r="H346">
        <f>10^(_10sept_0_20[[#This Row],[H_mag_adj]]/20)*COS(RADIANS(_10sept_0_20[[#This Row],[H_phase]]))</f>
        <v>2.6048084689757198E-4</v>
      </c>
      <c r="I346">
        <f>10^(_10sept_0_20[[#This Row],[H_mag_adj]]/20)*SIN(RADIANS(_10sept_0_20[[#This Row],[H_phase]]))</f>
        <v>-1.9585653261778828E-5</v>
      </c>
      <c r="J346">
        <f>10^(_10sept_0_20[[#This Row],[V_mag_adj]]/20)*COS(RADIANS(_10sept_0_20[[#This Row],[V_phase]]))</f>
        <v>2.5994578385830452E-4</v>
      </c>
      <c r="K346">
        <f>10^(_10sept_0_20[[#This Row],[V_mag_adj]]/20)*SIN(RADIANS(_10sept_0_20[[#This Row],[V_phase]]))</f>
        <v>-3.8107346251291676E-5</v>
      </c>
    </row>
    <row r="347" spans="1:11" x14ac:dyDescent="0.3">
      <c r="A347">
        <v>164</v>
      </c>
      <c r="B347">
        <v>-33.340000000000003</v>
      </c>
      <c r="C347">
        <v>-11.07</v>
      </c>
      <c r="D347">
        <v>-31.7</v>
      </c>
      <c r="E347">
        <v>-13.33</v>
      </c>
      <c r="F347">
        <f>_10sept_0_20[[#This Row],[H_mag]]-40</f>
        <v>-73.34</v>
      </c>
      <c r="G347">
        <f>_10sept_0_20[[#This Row],[V_mag]]-40</f>
        <v>-71.7</v>
      </c>
      <c r="H347">
        <f>10^(_10sept_0_20[[#This Row],[H_mag_adj]]/20)*COS(RADIANS(_10sept_0_20[[#This Row],[H_phase]]))</f>
        <v>2.1127256434559725E-4</v>
      </c>
      <c r="I347">
        <f>10^(_10sept_0_20[[#This Row],[H_mag_adj]]/20)*SIN(RADIANS(_10sept_0_20[[#This Row],[H_phase]]))</f>
        <v>-4.1335160922199133E-5</v>
      </c>
      <c r="J347">
        <f>10^(_10sept_0_20[[#This Row],[V_mag_adj]]/20)*COS(RADIANS(_10sept_0_20[[#This Row],[V_phase]]))</f>
        <v>2.530106806873657E-4</v>
      </c>
      <c r="K347">
        <f>10^(_10sept_0_20[[#This Row],[V_mag_adj]]/20)*SIN(RADIANS(_10sept_0_20[[#This Row],[V_phase]]))</f>
        <v>-5.9949086709589736E-5</v>
      </c>
    </row>
    <row r="348" spans="1:11" x14ac:dyDescent="0.3">
      <c r="A348">
        <v>165</v>
      </c>
      <c r="B348">
        <v>-34.72</v>
      </c>
      <c r="C348">
        <v>-23.69</v>
      </c>
      <c r="D348">
        <v>-32.369999999999997</v>
      </c>
      <c r="E348">
        <v>-23.54</v>
      </c>
      <c r="F348">
        <f>_10sept_0_20[[#This Row],[H_mag]]-40</f>
        <v>-74.72</v>
      </c>
      <c r="G348">
        <f>_10sept_0_20[[#This Row],[V_mag]]-40</f>
        <v>-72.37</v>
      </c>
      <c r="H348">
        <f>10^(_10sept_0_20[[#This Row],[H_mag_adj]]/20)*COS(RADIANS(_10sept_0_20[[#This Row],[H_phase]]))</f>
        <v>1.6817782755213046E-4</v>
      </c>
      <c r="I348">
        <f>10^(_10sept_0_20[[#This Row],[H_mag_adj]]/20)*SIN(RADIANS(_10sept_0_20[[#This Row],[H_phase]]))</f>
        <v>-7.3789898941065867E-5</v>
      </c>
      <c r="J348">
        <f>10^(_10sept_0_20[[#This Row],[V_mag_adj]]/20)*COS(RADIANS(_10sept_0_20[[#This Row],[V_phase]]))</f>
        <v>2.2068144930549491E-4</v>
      </c>
      <c r="K348">
        <f>10^(_10sept_0_20[[#This Row],[V_mag_adj]]/20)*SIN(RADIANS(_10sept_0_20[[#This Row],[V_phase]]))</f>
        <v>-9.6138273206430047E-5</v>
      </c>
    </row>
    <row r="349" spans="1:11" x14ac:dyDescent="0.3">
      <c r="A349">
        <v>166</v>
      </c>
      <c r="B349">
        <v>-35.450000000000003</v>
      </c>
      <c r="C349">
        <v>-47.08</v>
      </c>
      <c r="D349">
        <v>-33.18</v>
      </c>
      <c r="E349">
        <v>-40.54</v>
      </c>
      <c r="F349">
        <f>_10sept_0_20[[#This Row],[H_mag]]-40</f>
        <v>-75.45</v>
      </c>
      <c r="G349">
        <f>_10sept_0_20[[#This Row],[V_mag]]-40</f>
        <v>-73.180000000000007</v>
      </c>
      <c r="H349">
        <f>10^(_10sept_0_20[[#This Row],[H_mag_adj]]/20)*COS(RADIANS(_10sept_0_20[[#This Row],[H_phase]]))</f>
        <v>1.1498260567019244E-4</v>
      </c>
      <c r="I349">
        <f>10^(_10sept_0_20[[#This Row],[H_mag_adj]]/20)*SIN(RADIANS(_10sept_0_20[[#This Row],[H_phase]]))</f>
        <v>-1.2364943618283121E-4</v>
      </c>
      <c r="J349">
        <f>10^(_10sept_0_20[[#This Row],[V_mag_adj]]/20)*COS(RADIANS(_10sept_0_20[[#This Row],[V_phase]]))</f>
        <v>1.6664273296268536E-4</v>
      </c>
      <c r="K349">
        <f>10^(_10sept_0_20[[#This Row],[V_mag_adj]]/20)*SIN(RADIANS(_10sept_0_20[[#This Row],[V_phase]]))</f>
        <v>-1.4252766186147804E-4</v>
      </c>
    </row>
    <row r="350" spans="1:11" x14ac:dyDescent="0.3">
      <c r="A350">
        <v>167</v>
      </c>
      <c r="B350">
        <v>-34.69</v>
      </c>
      <c r="C350">
        <v>-54.48</v>
      </c>
      <c r="D350">
        <v>-32.68</v>
      </c>
      <c r="E350">
        <v>-56.56</v>
      </c>
      <c r="F350">
        <f>_10sept_0_20[[#This Row],[H_mag]]-40</f>
        <v>-74.69</v>
      </c>
      <c r="G350">
        <f>_10sept_0_20[[#This Row],[V_mag]]-40</f>
        <v>-72.680000000000007</v>
      </c>
      <c r="H350">
        <f>10^(_10sept_0_20[[#This Row],[H_mag_adj]]/20)*COS(RADIANS(_10sept_0_20[[#This Row],[H_phase]]))</f>
        <v>1.0706967632440414E-4</v>
      </c>
      <c r="I350">
        <f>10^(_10sept_0_20[[#This Row],[H_mag_adj]]/20)*SIN(RADIANS(_10sept_0_20[[#This Row],[H_phase]]))</f>
        <v>-1.4999537216470453E-4</v>
      </c>
      <c r="J350">
        <f>10^(_10sept_0_20[[#This Row],[V_mag_adj]]/20)*COS(RADIANS(_10sept_0_20[[#This Row],[V_phase]]))</f>
        <v>1.2799753283964198E-4</v>
      </c>
      <c r="K350">
        <f>10^(_10sept_0_20[[#This Row],[V_mag_adj]]/20)*SIN(RADIANS(_10sept_0_20[[#This Row],[V_phase]]))</f>
        <v>-1.9382387324186185E-4</v>
      </c>
    </row>
    <row r="351" spans="1:11" x14ac:dyDescent="0.3">
      <c r="A351">
        <v>168</v>
      </c>
      <c r="B351">
        <v>-33.53</v>
      </c>
      <c r="C351">
        <v>-68.42</v>
      </c>
      <c r="D351">
        <v>-31.81</v>
      </c>
      <c r="E351">
        <v>-71.33</v>
      </c>
      <c r="F351">
        <f>_10sept_0_20[[#This Row],[H_mag]]-40</f>
        <v>-73.53</v>
      </c>
      <c r="G351">
        <f>_10sept_0_20[[#This Row],[V_mag]]-40</f>
        <v>-71.81</v>
      </c>
      <c r="H351">
        <f>10^(_10sept_0_20[[#This Row],[H_mag_adj]]/20)*COS(RADIANS(_10sept_0_20[[#This Row],[H_phase]]))</f>
        <v>7.7466101009924376E-5</v>
      </c>
      <c r="I351">
        <f>10^(_10sept_0_20[[#This Row],[H_mag_adj]]/20)*SIN(RADIANS(_10sept_0_20[[#This Row],[H_phase]]))</f>
        <v>-1.9585675272367677E-4</v>
      </c>
      <c r="J351">
        <f>10^(_10sept_0_20[[#This Row],[V_mag_adj]]/20)*COS(RADIANS(_10sept_0_20[[#This Row],[V_phase]]))</f>
        <v>8.2188058738431823E-5</v>
      </c>
      <c r="K351">
        <f>10^(_10sept_0_20[[#This Row],[V_mag_adj]]/20)*SIN(RADIANS(_10sept_0_20[[#This Row],[V_phase]]))</f>
        <v>-2.4323345272647017E-4</v>
      </c>
    </row>
    <row r="352" spans="1:11" x14ac:dyDescent="0.3">
      <c r="A352">
        <v>169</v>
      </c>
      <c r="B352">
        <v>-31.36</v>
      </c>
      <c r="C352">
        <v>-85.41</v>
      </c>
      <c r="D352">
        <v>-30.25</v>
      </c>
      <c r="E352">
        <v>-87.64</v>
      </c>
      <c r="F352">
        <f>_10sept_0_20[[#This Row],[H_mag]]-40</f>
        <v>-71.36</v>
      </c>
      <c r="G352">
        <f>_10sept_0_20[[#This Row],[V_mag]]-40</f>
        <v>-70.25</v>
      </c>
      <c r="H352">
        <f>10^(_10sept_0_20[[#This Row],[H_mag_adj]]/20)*COS(RADIANS(_10sept_0_20[[#This Row],[H_phase]]))</f>
        <v>2.1638413931127603E-5</v>
      </c>
      <c r="I352">
        <f>10^(_10sept_0_20[[#This Row],[H_mag_adj]]/20)*SIN(RADIANS(_10sept_0_20[[#This Row],[H_phase]]))</f>
        <v>-2.6952863927769659E-4</v>
      </c>
      <c r="J352">
        <f>10^(_10sept_0_20[[#This Row],[V_mag_adj]]/20)*COS(RADIANS(_10sept_0_20[[#This Row],[V_phase]]))</f>
        <v>1.2652214898398945E-5</v>
      </c>
      <c r="K352">
        <f>10^(_10sept_0_20[[#This Row],[V_mag_adj]]/20)*SIN(RADIANS(_10sept_0_20[[#This Row],[V_phase]]))</f>
        <v>-3.0699512876714626E-4</v>
      </c>
    </row>
    <row r="353" spans="1:11" x14ac:dyDescent="0.3">
      <c r="A353">
        <v>170</v>
      </c>
      <c r="B353">
        <v>-29.14</v>
      </c>
      <c r="C353">
        <v>-95.02</v>
      </c>
      <c r="D353">
        <v>-28.44</v>
      </c>
      <c r="E353">
        <v>-95.53</v>
      </c>
      <c r="F353">
        <f>_10sept_0_20[[#This Row],[H_mag]]-40</f>
        <v>-69.14</v>
      </c>
      <c r="G353">
        <f>_10sept_0_20[[#This Row],[V_mag]]-40</f>
        <v>-68.44</v>
      </c>
      <c r="H353">
        <f>10^(_10sept_0_20[[#This Row],[H_mag_adj]]/20)*COS(RADIANS(_10sept_0_20[[#This Row],[H_phase]]))</f>
        <v>-3.0550990860065517E-5</v>
      </c>
      <c r="I353">
        <f>10^(_10sept_0_20[[#This Row],[H_mag_adj]]/20)*SIN(RADIANS(_10sept_0_20[[#This Row],[H_phase]]))</f>
        <v>-3.4780108805171204E-4</v>
      </c>
      <c r="J353">
        <f>10^(_10sept_0_20[[#This Row],[V_mag_adj]]/20)*COS(RADIANS(_10sept_0_20[[#This Row],[V_phase]]))</f>
        <v>-3.6469349157943409E-5</v>
      </c>
      <c r="K353">
        <f>10^(_10sept_0_20[[#This Row],[V_mag_adj]]/20)*SIN(RADIANS(_10sept_0_20[[#This Row],[V_phase]]))</f>
        <v>-3.7668126645660311E-4</v>
      </c>
    </row>
    <row r="354" spans="1:11" x14ac:dyDescent="0.3">
      <c r="A354">
        <v>171</v>
      </c>
      <c r="B354">
        <v>-27.48</v>
      </c>
      <c r="C354">
        <v>-100.43</v>
      </c>
      <c r="D354">
        <v>-26.55</v>
      </c>
      <c r="E354">
        <v>-101.64</v>
      </c>
      <c r="F354">
        <f>_10sept_0_20[[#This Row],[H_mag]]-40</f>
        <v>-67.48</v>
      </c>
      <c r="G354">
        <f>_10sept_0_20[[#This Row],[V_mag]]-40</f>
        <v>-66.55</v>
      </c>
      <c r="H354">
        <f>10^(_10sept_0_20[[#This Row],[H_mag_adj]]/20)*COS(RADIANS(_10sept_0_20[[#This Row],[H_phase]]))</f>
        <v>-7.6517439493854896E-5</v>
      </c>
      <c r="I354">
        <f>10^(_10sept_0_20[[#This Row],[H_mag_adj]]/20)*SIN(RADIANS(_10sept_0_20[[#This Row],[H_phase]]))</f>
        <v>-4.156847831452446E-4</v>
      </c>
      <c r="J354">
        <f>10^(_10sept_0_20[[#This Row],[V_mag_adj]]/20)*COS(RADIANS(_10sept_0_20[[#This Row],[V_phase]]))</f>
        <v>-9.4915868192175455E-5</v>
      </c>
      <c r="K354">
        <f>10^(_10sept_0_20[[#This Row],[V_mag_adj]]/20)*SIN(RADIANS(_10sept_0_20[[#This Row],[V_phase]]))</f>
        <v>-4.6076072849787156E-4</v>
      </c>
    </row>
    <row r="355" spans="1:11" x14ac:dyDescent="0.3">
      <c r="A355">
        <v>172</v>
      </c>
      <c r="B355">
        <v>-25.58</v>
      </c>
      <c r="C355">
        <v>-103.08</v>
      </c>
      <c r="D355">
        <v>-25.43</v>
      </c>
      <c r="E355">
        <v>-103.45</v>
      </c>
      <c r="F355">
        <f>_10sept_0_20[[#This Row],[H_mag]]-40</f>
        <v>-65.58</v>
      </c>
      <c r="G355">
        <f>_10sept_0_20[[#This Row],[V_mag]]-40</f>
        <v>-65.430000000000007</v>
      </c>
      <c r="H355">
        <f>10^(_10sept_0_20[[#This Row],[H_mag_adj]]/20)*COS(RADIANS(_10sept_0_20[[#This Row],[H_phase]]))</f>
        <v>-1.1904365763161329E-4</v>
      </c>
      <c r="I355">
        <f>10^(_10sept_0_20[[#This Row],[H_mag_adj]]/20)*SIN(RADIANS(_10sept_0_20[[#This Row],[H_phase]]))</f>
        <v>-5.1236976112846271E-4</v>
      </c>
      <c r="J355">
        <f>10^(_10sept_0_20[[#This Row],[V_mag_adj]]/20)*COS(RADIANS(_10sept_0_20[[#This Row],[V_phase]]))</f>
        <v>-1.2448114957579195E-4</v>
      </c>
      <c r="K355">
        <f>10^(_10sept_0_20[[#This Row],[V_mag_adj]]/20)*SIN(RADIANS(_10sept_0_20[[#This Row],[V_phase]]))</f>
        <v>-5.2050191199547614E-4</v>
      </c>
    </row>
    <row r="356" spans="1:11" x14ac:dyDescent="0.3">
      <c r="A356">
        <v>173</v>
      </c>
      <c r="B356">
        <v>-24.36</v>
      </c>
      <c r="C356">
        <v>-103.12</v>
      </c>
      <c r="D356">
        <v>-24.2</v>
      </c>
      <c r="E356">
        <v>-104.79</v>
      </c>
      <c r="F356">
        <f>_10sept_0_20[[#This Row],[H_mag]]-40</f>
        <v>-64.36</v>
      </c>
      <c r="G356">
        <f>_10sept_0_20[[#This Row],[V_mag]]-40</f>
        <v>-64.2</v>
      </c>
      <c r="H356">
        <f>10^(_10sept_0_20[[#This Row],[H_mag_adj]]/20)*COS(RADIANS(_10sept_0_20[[#This Row],[H_phase]]))</f>
        <v>-1.3740709719449676E-4</v>
      </c>
      <c r="I356">
        <f>10^(_10sept_0_20[[#This Row],[H_mag_adj]]/20)*SIN(RADIANS(_10sept_0_20[[#This Row],[H_phase]]))</f>
        <v>-5.8953953581453286E-4</v>
      </c>
      <c r="J356">
        <f>10^(_10sept_0_20[[#This Row],[V_mag_adj]]/20)*COS(RADIANS(_10sept_0_20[[#This Row],[V_phase]]))</f>
        <v>-1.5740252940065706E-4</v>
      </c>
      <c r="K356">
        <f>10^(_10sept_0_20[[#This Row],[V_mag_adj]]/20)*SIN(RADIANS(_10sept_0_20[[#This Row],[V_phase]]))</f>
        <v>-5.9616595010016809E-4</v>
      </c>
    </row>
    <row r="357" spans="1:11" x14ac:dyDescent="0.3">
      <c r="A357">
        <v>174</v>
      </c>
      <c r="B357">
        <v>-23.43</v>
      </c>
      <c r="C357">
        <v>-101.76</v>
      </c>
      <c r="D357">
        <v>-23.19</v>
      </c>
      <c r="E357">
        <v>-102.6</v>
      </c>
      <c r="F357">
        <f>_10sept_0_20[[#This Row],[H_mag]]-40</f>
        <v>-63.43</v>
      </c>
      <c r="G357">
        <f>_10sept_0_20[[#This Row],[V_mag]]-40</f>
        <v>-63.19</v>
      </c>
      <c r="H357">
        <f>10^(_10sept_0_20[[#This Row],[H_mag_adj]]/20)*COS(RADIANS(_10sept_0_20[[#This Row],[H_phase]]))</f>
        <v>-1.3731914154401986E-4</v>
      </c>
      <c r="I357">
        <f>10^(_10sept_0_20[[#This Row],[H_mag_adj]]/20)*SIN(RADIANS(_10sept_0_20[[#This Row],[H_phase]]))</f>
        <v>-6.5960978617347378E-4</v>
      </c>
      <c r="J357">
        <f>10^(_10sept_0_20[[#This Row],[V_mag_adj]]/20)*COS(RADIANS(_10sept_0_20[[#This Row],[V_phase]]))</f>
        <v>-1.5109210160924196E-4</v>
      </c>
      <c r="K357">
        <f>10^(_10sept_0_20[[#This Row],[V_mag_adj]]/20)*SIN(RADIANS(_10sept_0_20[[#This Row],[V_phase]]))</f>
        <v>-6.7594720612485046E-4</v>
      </c>
    </row>
    <row r="358" spans="1:11" x14ac:dyDescent="0.3">
      <c r="A358">
        <v>175</v>
      </c>
      <c r="B358">
        <v>-22.63</v>
      </c>
      <c r="C358">
        <v>-100.18</v>
      </c>
      <c r="D358">
        <v>-22.6</v>
      </c>
      <c r="E358">
        <v>-101.65</v>
      </c>
      <c r="F358">
        <f>_10sept_0_20[[#This Row],[H_mag]]-40</f>
        <v>-62.629999999999995</v>
      </c>
      <c r="G358">
        <f>_10sept_0_20[[#This Row],[V_mag]]-40</f>
        <v>-62.6</v>
      </c>
      <c r="H358">
        <f>10^(_10sept_0_20[[#This Row],[H_mag_adj]]/20)*COS(RADIANS(_10sept_0_20[[#This Row],[H_phase]]))</f>
        <v>-1.3056830051215494E-4</v>
      </c>
      <c r="I358">
        <f>10^(_10sept_0_20[[#This Row],[H_mag_adj]]/20)*SIN(RADIANS(_10sept_0_20[[#This Row],[H_phase]]))</f>
        <v>-7.2712432223976525E-4</v>
      </c>
      <c r="J358">
        <f>10^(_10sept_0_20[[#This Row],[V_mag_adj]]/20)*COS(RADIANS(_10sept_0_20[[#This Row],[V_phase]]))</f>
        <v>-1.4969476754878808E-4</v>
      </c>
      <c r="K358">
        <f>10^(_10sept_0_20[[#This Row],[V_mag_adj]]/20)*SIN(RADIANS(_10sept_0_20[[#This Row],[V_phase]]))</f>
        <v>-7.2603880779620767E-4</v>
      </c>
    </row>
    <row r="359" spans="1:11" x14ac:dyDescent="0.3">
      <c r="A359">
        <v>176</v>
      </c>
      <c r="B359">
        <v>-22.12</v>
      </c>
      <c r="C359">
        <v>-97.52</v>
      </c>
      <c r="D359">
        <v>-22.06</v>
      </c>
      <c r="E359">
        <v>-99.66</v>
      </c>
      <c r="F359">
        <f>_10sept_0_20[[#This Row],[H_mag]]-40</f>
        <v>-62.120000000000005</v>
      </c>
      <c r="G359">
        <f>_10sept_0_20[[#This Row],[V_mag]]-40</f>
        <v>-62.06</v>
      </c>
      <c r="H359">
        <f>10^(_10sept_0_20[[#This Row],[H_mag_adj]]/20)*COS(RADIANS(_10sept_0_20[[#This Row],[H_phase]]))</f>
        <v>-1.0252921088042131E-4</v>
      </c>
      <c r="I359">
        <f>10^(_10sept_0_20[[#This Row],[H_mag_adj]]/20)*SIN(RADIANS(_10sept_0_20[[#This Row],[H_phase]]))</f>
        <v>-7.7669155144177466E-4</v>
      </c>
      <c r="J359">
        <f>10^(_10sept_0_20[[#This Row],[V_mag_adj]]/20)*COS(RADIANS(_10sept_0_20[[#This Row],[V_phase]]))</f>
        <v>-1.323716646826782E-4</v>
      </c>
      <c r="K359">
        <f>10^(_10sept_0_20[[#This Row],[V_mag_adj]]/20)*SIN(RADIANS(_10sept_0_20[[#This Row],[V_phase]]))</f>
        <v>-7.7767475692495957E-4</v>
      </c>
    </row>
    <row r="360" spans="1:11" x14ac:dyDescent="0.3">
      <c r="A360">
        <v>177</v>
      </c>
      <c r="B360">
        <v>-21.77</v>
      </c>
      <c r="C360">
        <v>-94.44</v>
      </c>
      <c r="D360">
        <v>-21.82</v>
      </c>
      <c r="E360">
        <v>-96.65</v>
      </c>
      <c r="F360">
        <f>_10sept_0_20[[#This Row],[H_mag]]-40</f>
        <v>-61.769999999999996</v>
      </c>
      <c r="G360">
        <f>_10sept_0_20[[#This Row],[V_mag]]-40</f>
        <v>-61.82</v>
      </c>
      <c r="H360">
        <f>10^(_10sept_0_20[[#This Row],[H_mag_adj]]/20)*COS(RADIANS(_10sept_0_20[[#This Row],[H_phase]]))</f>
        <v>-6.3143054478592117E-5</v>
      </c>
      <c r="I360">
        <f>10^(_10sept_0_20[[#This Row],[H_mag_adj]]/20)*SIN(RADIANS(_10sept_0_20[[#This Row],[H_phase]]))</f>
        <v>-8.1319500175102788E-4</v>
      </c>
      <c r="J360">
        <f>10^(_10sept_0_20[[#This Row],[V_mag_adj]]/20)*COS(RADIANS(_10sept_0_20[[#This Row],[V_phase]]))</f>
        <v>-9.3912524523768147E-5</v>
      </c>
      <c r="K360">
        <f>10^(_10sept_0_20[[#This Row],[V_mag_adj]]/20)*SIN(RADIANS(_10sept_0_20[[#This Row],[V_phase]]))</f>
        <v>-8.0550498142034545E-4</v>
      </c>
    </row>
    <row r="361" spans="1:11" x14ac:dyDescent="0.3">
      <c r="A361">
        <v>178</v>
      </c>
      <c r="B361">
        <v>-21.62</v>
      </c>
      <c r="C361">
        <v>-91.28</v>
      </c>
      <c r="D361">
        <v>-21.74</v>
      </c>
      <c r="E361">
        <v>-96.11</v>
      </c>
      <c r="F361">
        <f>_10sept_0_20[[#This Row],[H_mag]]-40</f>
        <v>-61.620000000000005</v>
      </c>
      <c r="G361">
        <f>_10sept_0_20[[#This Row],[V_mag]]-40</f>
        <v>-61.739999999999995</v>
      </c>
      <c r="H361">
        <f>10^(_10sept_0_20[[#This Row],[H_mag_adj]]/20)*COS(RADIANS(_10sept_0_20[[#This Row],[H_phase]]))</f>
        <v>-1.8537502032247749E-5</v>
      </c>
      <c r="I361">
        <f>10^(_10sept_0_20[[#This Row],[H_mag_adj]]/20)*SIN(RADIANS(_10sept_0_20[[#This Row],[H_phase]]))</f>
        <v>-8.2964369301687481E-4</v>
      </c>
      <c r="J361">
        <f>10^(_10sept_0_20[[#This Row],[V_mag_adj]]/20)*COS(RADIANS(_10sept_0_20[[#This Row],[V_phase]]))</f>
        <v>-8.7115439541472116E-5</v>
      </c>
      <c r="K361">
        <f>10^(_10sept_0_20[[#This Row],[V_mag_adj]]/20)*SIN(RADIANS(_10sept_0_20[[#This Row],[V_phase]]))</f>
        <v>-8.1381540266206695E-4</v>
      </c>
    </row>
    <row r="362" spans="1:11" x14ac:dyDescent="0.3">
      <c r="A362">
        <v>179</v>
      </c>
      <c r="B362">
        <v>-21.75</v>
      </c>
      <c r="C362">
        <v>-90.93</v>
      </c>
      <c r="D362">
        <v>-21.85</v>
      </c>
      <c r="E362">
        <v>-94.1</v>
      </c>
      <c r="F362">
        <f>_10sept_0_20[[#This Row],[H_mag]]-40</f>
        <v>-61.75</v>
      </c>
      <c r="G362">
        <f>_10sept_0_20[[#This Row],[V_mag]]-40</f>
        <v>-61.85</v>
      </c>
      <c r="H362">
        <f>10^(_10sept_0_20[[#This Row],[H_mag_adj]]/20)*COS(RADIANS(_10sept_0_20[[#This Row],[H_phase]]))</f>
        <v>-1.3269093240642102E-5</v>
      </c>
      <c r="I362">
        <f>10^(_10sept_0_20[[#This Row],[H_mag_adj]]/20)*SIN(RADIANS(_10sept_0_20[[#This Row],[H_phase]]))</f>
        <v>-8.1741534652414309E-4</v>
      </c>
      <c r="J362">
        <f>10^(_10sept_0_20[[#This Row],[V_mag_adj]]/20)*COS(RADIANS(_10sept_0_20[[#This Row],[V_phase]]))</f>
        <v>-5.7781727030852548E-5</v>
      </c>
      <c r="K362">
        <f>10^(_10sept_0_20[[#This Row],[V_mag_adj]]/20)*SIN(RADIANS(_10sept_0_20[[#This Row],[V_phase]]))</f>
        <v>-8.0609665963133877E-4</v>
      </c>
    </row>
    <row r="363" spans="1:11" x14ac:dyDescent="0.3">
      <c r="A363">
        <v>180</v>
      </c>
      <c r="B363">
        <v>-22.04</v>
      </c>
      <c r="C363">
        <v>-88.68</v>
      </c>
      <c r="D363">
        <v>-22.24</v>
      </c>
      <c r="E363">
        <v>-93.15</v>
      </c>
      <c r="F363">
        <f>_10sept_0_20[[#This Row],[H_mag]]-40</f>
        <v>-62.04</v>
      </c>
      <c r="G363">
        <f>_10sept_0_20[[#This Row],[V_mag]]-40</f>
        <v>-62.239999999999995</v>
      </c>
      <c r="H363">
        <f>10^(_10sept_0_20[[#This Row],[H_mag_adj]]/20)*COS(RADIANS(_10sept_0_20[[#This Row],[H_phase]]))</f>
        <v>1.8214316551957595E-5</v>
      </c>
      <c r="I363">
        <f>10^(_10sept_0_20[[#This Row],[H_mag_adj]]/20)*SIN(RADIANS(_10sept_0_20[[#This Row],[H_phase]]))</f>
        <v>-7.9046880485458154E-4</v>
      </c>
      <c r="J363">
        <f>10^(_10sept_0_20[[#This Row],[V_mag_adj]]/20)*COS(RADIANS(_10sept_0_20[[#This Row],[V_phase]]))</f>
        <v>-4.2458937165862735E-5</v>
      </c>
      <c r="K363">
        <f>10^(_10sept_0_20[[#This Row],[V_mag_adj]]/20)*SIN(RADIANS(_10sept_0_20[[#This Row],[V_phase]]))</f>
        <v>-7.7151314002976126E-4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D5F-83CC-430A-951B-E65BAC650D81}">
  <dimension ref="A1:K363"/>
  <sheetViews>
    <sheetView topLeftCell="A346" workbookViewId="0">
      <selection activeCell="B346" sqref="B1:B1048576"/>
    </sheetView>
  </sheetViews>
  <sheetFormatPr defaultRowHeight="14.4" x14ac:dyDescent="0.3"/>
  <cols>
    <col min="1" max="5" width="11.109375" bestFit="1" customWidth="1"/>
    <col min="6" max="6" width="13" bestFit="1" customWidth="1"/>
    <col min="7" max="7" width="9.6640625" bestFit="1" customWidth="1"/>
    <col min="8" max="8" width="13" bestFit="1" customWidth="1"/>
    <col min="9" max="11" width="12.6640625" bestFit="1" customWidth="1"/>
  </cols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-180</v>
      </c>
      <c r="B3">
        <v>-32.049999999999997</v>
      </c>
      <c r="C3">
        <v>-92.71</v>
      </c>
      <c r="D3">
        <v>-33.200000000000003</v>
      </c>
      <c r="E3">
        <v>-100.95</v>
      </c>
      <c r="F3">
        <f>_10sept_0_30[[#This Row],[H_mag]]-40</f>
        <v>-72.05</v>
      </c>
      <c r="G3">
        <f>_10sept_0_30[[#This Row],[V_mag]]-40</f>
        <v>-73.2</v>
      </c>
      <c r="H3">
        <f>10^(_10sept_0_30[[#This Row],[H_mag_adj]]/20)*COS(RADIANS(_10sept_0_30[[#This Row],[H_phase]]))</f>
        <v>-1.180822763491398E-5</v>
      </c>
      <c r="I3">
        <f>10^(_10sept_0_30[[#This Row],[H_mag_adj]]/20)*SIN(RADIANS(_10sept_0_30[[#This Row],[H_phase]]))</f>
        <v>-2.4946753157147294E-4</v>
      </c>
      <c r="J3">
        <f>10^(_10sept_0_30[[#This Row],[V_mag_adj]]/20)*COS(RADIANS(_10sept_0_30[[#This Row],[V_phase]]))</f>
        <v>-4.155703337505418E-5</v>
      </c>
      <c r="K3">
        <f>10^(_10sept_0_30[[#This Row],[V_mag_adj]]/20)*SIN(RADIANS(_10sept_0_30[[#This Row],[V_phase]]))</f>
        <v>-2.1479297523273059E-4</v>
      </c>
    </row>
    <row r="4" spans="1:11" x14ac:dyDescent="0.3">
      <c r="A4">
        <v>-179</v>
      </c>
      <c r="B4">
        <v>-29.36</v>
      </c>
      <c r="C4">
        <v>-91.95</v>
      </c>
      <c r="D4">
        <v>-30.31</v>
      </c>
      <c r="E4">
        <v>-96.52</v>
      </c>
      <c r="F4">
        <f>_10sept_0_30[[#This Row],[H_mag]]-40</f>
        <v>-69.36</v>
      </c>
      <c r="G4">
        <f>_10sept_0_30[[#This Row],[V_mag]]-40</f>
        <v>-70.31</v>
      </c>
      <c r="H4">
        <f>10^(_10sept_0_30[[#This Row],[H_mag_adj]]/20)*COS(RADIANS(_10sept_0_30[[#This Row],[H_phase]]))</f>
        <v>-1.1583188784764265E-5</v>
      </c>
      <c r="I4">
        <f>10^(_10sept_0_30[[#This Row],[H_mag_adj]]/20)*SIN(RADIANS(_10sept_0_30[[#This Row],[H_phase]]))</f>
        <v>-3.4021106000994275E-4</v>
      </c>
      <c r="J4">
        <f>10^(_10sept_0_30[[#This Row],[V_mag_adj]]/20)*COS(RADIANS(_10sept_0_30[[#This Row],[V_phase]]))</f>
        <v>-3.4648724269958872E-5</v>
      </c>
      <c r="K4">
        <f>10^(_10sept_0_30[[#This Row],[V_mag_adj]]/20)*SIN(RADIANS(_10sept_0_30[[#This Row],[V_phase]]))</f>
        <v>-3.0316703886347371E-4</v>
      </c>
    </row>
    <row r="5" spans="1:11" x14ac:dyDescent="0.3">
      <c r="A5">
        <v>-178</v>
      </c>
      <c r="B5">
        <v>-27.75</v>
      </c>
      <c r="C5">
        <v>-87.91</v>
      </c>
      <c r="D5">
        <v>-28.23</v>
      </c>
      <c r="E5">
        <v>-92.43</v>
      </c>
      <c r="F5">
        <f>_10sept_0_30[[#This Row],[H_mag]]-40</f>
        <v>-67.75</v>
      </c>
      <c r="G5">
        <f>_10sept_0_30[[#This Row],[V_mag]]-40</f>
        <v>-68.23</v>
      </c>
      <c r="H5">
        <f>10^(_10sept_0_30[[#This Row],[H_mag_adj]]/20)*COS(RADIANS(_10sept_0_30[[#This Row],[H_phase]]))</f>
        <v>1.4942640135473122E-5</v>
      </c>
      <c r="I5">
        <f>10^(_10sept_0_30[[#This Row],[H_mag_adj]]/20)*SIN(RADIANS(_10sept_0_30[[#This Row],[H_phase]]))</f>
        <v>-4.0945954539861119E-4</v>
      </c>
      <c r="J5">
        <f>10^(_10sept_0_30[[#This Row],[V_mag_adj]]/20)*COS(RADIANS(_10sept_0_30[[#This Row],[V_phase]]))</f>
        <v>-1.6438168828825005E-5</v>
      </c>
      <c r="K5">
        <f>10^(_10sept_0_30[[#This Row],[V_mag_adj]]/20)*SIN(RADIANS(_10sept_0_30[[#This Row],[V_phase]]))</f>
        <v>-3.8735511254475117E-4</v>
      </c>
    </row>
    <row r="6" spans="1:11" x14ac:dyDescent="0.3">
      <c r="A6">
        <v>-177</v>
      </c>
      <c r="B6">
        <v>-26.57</v>
      </c>
      <c r="C6">
        <v>-86.57</v>
      </c>
      <c r="D6">
        <v>-26.81</v>
      </c>
      <c r="E6">
        <v>-88.66</v>
      </c>
      <c r="F6">
        <f>_10sept_0_30[[#This Row],[H_mag]]-40</f>
        <v>-66.569999999999993</v>
      </c>
      <c r="G6">
        <f>_10sept_0_30[[#This Row],[V_mag]]-40</f>
        <v>-66.81</v>
      </c>
      <c r="H6">
        <f>10^(_10sept_0_30[[#This Row],[H_mag_adj]]/20)*COS(RADIANS(_10sept_0_30[[#This Row],[H_phase]]))</f>
        <v>2.8080966604084285E-5</v>
      </c>
      <c r="I6">
        <f>10^(_10sept_0_30[[#This Row],[H_mag_adj]]/20)*SIN(RADIANS(_10sept_0_30[[#This Row],[H_phase]]))</f>
        <v>-4.6851265257186588E-4</v>
      </c>
      <c r="J6">
        <f>10^(_10sept_0_30[[#This Row],[V_mag_adj]]/20)*COS(RADIANS(_10sept_0_30[[#This Row],[V_phase]]))</f>
        <v>1.0676836056367128E-5</v>
      </c>
      <c r="K6">
        <f>10^(_10sept_0_30[[#This Row],[V_mag_adj]]/20)*SIN(RADIANS(_10sept_0_30[[#This Row],[V_phase]]))</f>
        <v>-4.5643739272933605E-4</v>
      </c>
    </row>
    <row r="7" spans="1:11" x14ac:dyDescent="0.3">
      <c r="A7">
        <v>-176</v>
      </c>
      <c r="B7">
        <v>-25.56</v>
      </c>
      <c r="C7">
        <v>-82.62</v>
      </c>
      <c r="D7">
        <v>-25.82</v>
      </c>
      <c r="E7">
        <v>-83.54</v>
      </c>
      <c r="F7">
        <f>_10sept_0_30[[#This Row],[H_mag]]-40</f>
        <v>-65.56</v>
      </c>
      <c r="G7">
        <f>_10sept_0_30[[#This Row],[V_mag]]-40</f>
        <v>-65.819999999999993</v>
      </c>
      <c r="H7">
        <f>10^(_10sept_0_30[[#This Row],[H_mag_adj]]/20)*COS(RADIANS(_10sept_0_30[[#This Row],[H_phase]]))</f>
        <v>6.7722375284346174E-5</v>
      </c>
      <c r="I7">
        <f>10^(_10sept_0_30[[#This Row],[H_mag_adj]]/20)*SIN(RADIANS(_10sept_0_30[[#This Row],[H_phase]]))</f>
        <v>-5.2286232094287928E-4</v>
      </c>
      <c r="J7">
        <f>10^(_10sept_0_30[[#This Row],[V_mag_adj]]/20)*COS(RADIANS(_10sept_0_30[[#This Row],[V_phase]]))</f>
        <v>5.7569089082945268E-5</v>
      </c>
      <c r="K7">
        <f>10^(_10sept_0_30[[#This Row],[V_mag_adj]]/20)*SIN(RADIANS(_10sept_0_30[[#This Row],[V_phase]]))</f>
        <v>-5.0843298555862675E-4</v>
      </c>
    </row>
    <row r="8" spans="1:11" x14ac:dyDescent="0.3">
      <c r="A8">
        <v>-175</v>
      </c>
      <c r="B8">
        <v>-24.75</v>
      </c>
      <c r="C8">
        <v>-80.22</v>
      </c>
      <c r="D8">
        <v>-24.83</v>
      </c>
      <c r="E8">
        <v>-80.98</v>
      </c>
      <c r="F8">
        <f>_10sept_0_30[[#This Row],[H_mag]]-40</f>
        <v>-64.75</v>
      </c>
      <c r="G8">
        <f>_10sept_0_30[[#This Row],[V_mag]]-40</f>
        <v>-64.83</v>
      </c>
      <c r="H8">
        <f>10^(_10sept_0_30[[#This Row],[H_mag_adj]]/20)*COS(RADIANS(_10sept_0_30[[#This Row],[H_phase]]))</f>
        <v>9.831170411458886E-5</v>
      </c>
      <c r="I8">
        <f>10^(_10sept_0_30[[#This Row],[H_mag_adj]]/20)*SIN(RADIANS(_10sept_0_30[[#This Row],[H_phase]]))</f>
        <v>-5.7035098666690591E-4</v>
      </c>
      <c r="J8">
        <f>10^(_10sept_0_30[[#This Row],[V_mag_adj]]/20)*COS(RADIANS(_10sept_0_30[[#This Row],[V_phase]]))</f>
        <v>8.9905965625284581E-5</v>
      </c>
      <c r="K8">
        <f>10^(_10sept_0_30[[#This Row],[V_mag_adj]]/20)*SIN(RADIANS(_10sept_0_30[[#This Row],[V_phase]]))</f>
        <v>-5.6636432463650819E-4</v>
      </c>
    </row>
    <row r="9" spans="1:11" x14ac:dyDescent="0.3">
      <c r="A9">
        <v>-174</v>
      </c>
      <c r="B9">
        <v>-24.5</v>
      </c>
      <c r="C9">
        <v>-76.12</v>
      </c>
      <c r="D9">
        <v>-24.41</v>
      </c>
      <c r="E9">
        <v>-75.760000000000005</v>
      </c>
      <c r="F9">
        <f>_10sept_0_30[[#This Row],[H_mag]]-40</f>
        <v>-64.5</v>
      </c>
      <c r="G9">
        <f>_10sept_0_30[[#This Row],[V_mag]]-40</f>
        <v>-64.41</v>
      </c>
      <c r="H9">
        <f>10^(_10sept_0_30[[#This Row],[H_mag_adj]]/20)*COS(RADIANS(_10sept_0_30[[#This Row],[H_phase]]))</f>
        <v>1.4289290547609594E-4</v>
      </c>
      <c r="I9">
        <f>10^(_10sept_0_30[[#This Row],[H_mag_adj]]/20)*SIN(RADIANS(_10sept_0_30[[#This Row],[H_phase]]))</f>
        <v>-5.7826897443851702E-4</v>
      </c>
      <c r="J9">
        <f>10^(_10sept_0_30[[#This Row],[V_mag_adj]]/20)*COS(RADIANS(_10sept_0_30[[#This Row],[V_phase]]))</f>
        <v>1.4804954699422531E-4</v>
      </c>
      <c r="K9">
        <f>10^(_10sept_0_30[[#This Row],[V_mag_adj]]/20)*SIN(RADIANS(_10sept_0_30[[#This Row],[V_phase]]))</f>
        <v>-5.833732339176205E-4</v>
      </c>
    </row>
    <row r="10" spans="1:11" x14ac:dyDescent="0.3">
      <c r="A10">
        <v>-173</v>
      </c>
      <c r="B10">
        <v>-24.11</v>
      </c>
      <c r="C10">
        <v>-71.66</v>
      </c>
      <c r="D10">
        <v>-24.26</v>
      </c>
      <c r="E10">
        <v>-70.510000000000005</v>
      </c>
      <c r="F10">
        <f>_10sept_0_30[[#This Row],[H_mag]]-40</f>
        <v>-64.11</v>
      </c>
      <c r="G10">
        <f>_10sept_0_30[[#This Row],[V_mag]]-40</f>
        <v>-64.260000000000005</v>
      </c>
      <c r="H10">
        <f>10^(_10sept_0_30[[#This Row],[H_mag_adj]]/20)*COS(RADIANS(_10sept_0_30[[#This Row],[H_phase]]))</f>
        <v>1.9603558725781454E-4</v>
      </c>
      <c r="I10">
        <f>10^(_10sept_0_30[[#This Row],[H_mag_adj]]/20)*SIN(RADIANS(_10sept_0_30[[#This Row],[H_phase]]))</f>
        <v>-5.9137163824377992E-4</v>
      </c>
      <c r="J10">
        <f>10^(_10sept_0_30[[#This Row],[V_mag_adj]]/20)*COS(RADIANS(_10sept_0_30[[#This Row],[V_phase]]))</f>
        <v>2.0430601280245993E-4</v>
      </c>
      <c r="K10">
        <f>10^(_10sept_0_30[[#This Row],[V_mag_adj]]/20)*SIN(RADIANS(_10sept_0_30[[#This Row],[V_phase]]))</f>
        <v>-5.7726255324440021E-4</v>
      </c>
    </row>
    <row r="11" spans="1:11" x14ac:dyDescent="0.3">
      <c r="A11">
        <v>-172</v>
      </c>
      <c r="B11">
        <v>-24.3</v>
      </c>
      <c r="C11">
        <v>-68.28</v>
      </c>
      <c r="D11">
        <v>-24.38</v>
      </c>
      <c r="E11">
        <v>-65.89</v>
      </c>
      <c r="F11">
        <f>_10sept_0_30[[#This Row],[H_mag]]-40</f>
        <v>-64.3</v>
      </c>
      <c r="G11">
        <f>_10sept_0_30[[#This Row],[V_mag]]-40</f>
        <v>-64.38</v>
      </c>
      <c r="H11">
        <f>10^(_10sept_0_30[[#This Row],[H_mag_adj]]/20)*COS(RADIANS(_10sept_0_30[[#This Row],[H_phase]]))</f>
        <v>2.2557196761654306E-4</v>
      </c>
      <c r="I11">
        <f>10^(_10sept_0_30[[#This Row],[H_mag_adj]]/20)*SIN(RADIANS(_10sept_0_30[[#This Row],[H_phase]]))</f>
        <v>-5.6626187980719095E-4</v>
      </c>
      <c r="J11">
        <f>10^(_10sept_0_30[[#This Row],[V_mag_adj]]/20)*COS(RADIANS(_10sept_0_30[[#This Row],[V_phase]]))</f>
        <v>2.4670683898901364E-4</v>
      </c>
      <c r="K11">
        <f>10^(_10sept_0_30[[#This Row],[V_mag_adj]]/20)*SIN(RADIANS(_10sept_0_30[[#This Row],[V_phase]]))</f>
        <v>-5.5126190011795342E-4</v>
      </c>
    </row>
    <row r="12" spans="1:11" x14ac:dyDescent="0.3">
      <c r="A12">
        <v>-171</v>
      </c>
      <c r="B12">
        <v>-24.62</v>
      </c>
      <c r="C12">
        <v>-62.84</v>
      </c>
      <c r="D12">
        <v>-24.76</v>
      </c>
      <c r="E12">
        <v>-60.39</v>
      </c>
      <c r="F12">
        <f>_10sept_0_30[[#This Row],[H_mag]]-40</f>
        <v>-64.62</v>
      </c>
      <c r="G12">
        <f>_10sept_0_30[[#This Row],[V_mag]]-40</f>
        <v>-64.760000000000005</v>
      </c>
      <c r="H12">
        <f>10^(_10sept_0_30[[#This Row],[H_mag_adj]]/20)*COS(RADIANS(_10sept_0_30[[#This Row],[H_phase]]))</f>
        <v>2.6817531017259681E-4</v>
      </c>
      <c r="I12">
        <f>10^(_10sept_0_30[[#This Row],[H_mag_adj]]/20)*SIN(RADIANS(_10sept_0_30[[#This Row],[H_phase]]))</f>
        <v>-5.2270999832573176E-4</v>
      </c>
      <c r="J12">
        <f>10^(_10sept_0_30[[#This Row],[V_mag_adj]]/20)*COS(RADIANS(_10sept_0_30[[#This Row],[V_phase]]))</f>
        <v>2.8563356562194911E-4</v>
      </c>
      <c r="K12">
        <f>10^(_10sept_0_30[[#This Row],[V_mag_adj]]/20)*SIN(RADIANS(_10sept_0_30[[#This Row],[V_phase]]))</f>
        <v>-5.0260173717985208E-4</v>
      </c>
    </row>
    <row r="13" spans="1:11" x14ac:dyDescent="0.3">
      <c r="A13">
        <v>-170</v>
      </c>
      <c r="B13">
        <v>-25.46</v>
      </c>
      <c r="C13">
        <v>-57.62</v>
      </c>
      <c r="D13">
        <v>-25.3</v>
      </c>
      <c r="E13">
        <v>-53.81</v>
      </c>
      <c r="F13">
        <f>_10sept_0_30[[#This Row],[H_mag]]-40</f>
        <v>-65.460000000000008</v>
      </c>
      <c r="G13">
        <f>_10sept_0_30[[#This Row],[V_mag]]-40</f>
        <v>-65.3</v>
      </c>
      <c r="H13">
        <f>10^(_10sept_0_30[[#This Row],[H_mag_adj]]/20)*COS(RADIANS(_10sept_0_30[[#This Row],[H_phase]]))</f>
        <v>2.8561792260778141E-4</v>
      </c>
      <c r="I13">
        <f>10^(_10sept_0_30[[#This Row],[H_mag_adj]]/20)*SIN(RADIANS(_10sept_0_30[[#This Row],[H_phase]]))</f>
        <v>-4.5040927280641757E-4</v>
      </c>
      <c r="J13">
        <f>10^(_10sept_0_30[[#This Row],[V_mag_adj]]/20)*COS(RADIANS(_10sept_0_30[[#This Row],[V_phase]]))</f>
        <v>3.2077020783139148E-4</v>
      </c>
      <c r="K13">
        <f>10^(_10sept_0_30[[#This Row],[V_mag_adj]]/20)*SIN(RADIANS(_10sept_0_30[[#This Row],[V_phase]]))</f>
        <v>-4.3843744871354751E-4</v>
      </c>
    </row>
    <row r="14" spans="1:11" x14ac:dyDescent="0.3">
      <c r="A14">
        <v>-169</v>
      </c>
      <c r="B14">
        <v>-26.4</v>
      </c>
      <c r="C14">
        <v>-53.01</v>
      </c>
      <c r="D14">
        <v>-26.26</v>
      </c>
      <c r="E14">
        <v>-47.51</v>
      </c>
      <c r="F14">
        <f>_10sept_0_30[[#This Row],[H_mag]]-40</f>
        <v>-66.400000000000006</v>
      </c>
      <c r="G14">
        <f>_10sept_0_30[[#This Row],[V_mag]]-40</f>
        <v>-66.260000000000005</v>
      </c>
      <c r="H14">
        <f>10^(_10sept_0_30[[#This Row],[H_mag_adj]]/20)*COS(RADIANS(_10sept_0_30[[#This Row],[H_phase]]))</f>
        <v>2.8798006032247099E-4</v>
      </c>
      <c r="I14">
        <f>10^(_10sept_0_30[[#This Row],[H_mag_adj]]/20)*SIN(RADIANS(_10sept_0_30[[#This Row],[H_phase]]))</f>
        <v>-3.8230125573092573E-4</v>
      </c>
      <c r="J14">
        <f>10^(_10sept_0_30[[#This Row],[V_mag_adj]]/20)*COS(RADIANS(_10sept_0_30[[#This Row],[V_phase]]))</f>
        <v>3.2854934959847411E-4</v>
      </c>
      <c r="K14">
        <f>10^(_10sept_0_30[[#This Row],[V_mag_adj]]/20)*SIN(RADIANS(_10sept_0_30[[#This Row],[V_phase]]))</f>
        <v>-3.5867435735914424E-4</v>
      </c>
    </row>
    <row r="15" spans="1:11" x14ac:dyDescent="0.3">
      <c r="A15">
        <v>-168</v>
      </c>
      <c r="B15">
        <v>-27.69</v>
      </c>
      <c r="C15">
        <v>-44.72</v>
      </c>
      <c r="D15">
        <v>-27.36</v>
      </c>
      <c r="E15">
        <v>-40.630000000000003</v>
      </c>
      <c r="F15">
        <f>_10sept_0_30[[#This Row],[H_mag]]-40</f>
        <v>-67.69</v>
      </c>
      <c r="G15">
        <f>_10sept_0_30[[#This Row],[V_mag]]-40</f>
        <v>-67.36</v>
      </c>
      <c r="H15">
        <f>10^(_10sept_0_30[[#This Row],[H_mag_adj]]/20)*COS(RADIANS(_10sept_0_30[[#This Row],[H_phase]]))</f>
        <v>2.9315481191016617E-4</v>
      </c>
      <c r="I15">
        <f>10^(_10sept_0_30[[#This Row],[H_mag_adj]]/20)*SIN(RADIANS(_10sept_0_30[[#This Row],[H_phase]]))</f>
        <v>-2.903034741325184E-4</v>
      </c>
      <c r="J15">
        <f>10^(_10sept_0_30[[#This Row],[V_mag_adj]]/20)*COS(RADIANS(_10sept_0_30[[#This Row],[V_phase]]))</f>
        <v>3.2523852515522019E-4</v>
      </c>
      <c r="K15">
        <f>10^(_10sept_0_30[[#This Row],[V_mag_adj]]/20)*SIN(RADIANS(_10sept_0_30[[#This Row],[V_phase]]))</f>
        <v>-2.7905866066060695E-4</v>
      </c>
    </row>
    <row r="16" spans="1:11" x14ac:dyDescent="0.3">
      <c r="A16">
        <v>-167</v>
      </c>
      <c r="B16">
        <v>-29.53</v>
      </c>
      <c r="C16">
        <v>-37.26</v>
      </c>
      <c r="D16">
        <v>-28.83</v>
      </c>
      <c r="E16">
        <v>-31.53</v>
      </c>
      <c r="F16">
        <f>_10sept_0_30[[#This Row],[H_mag]]-40</f>
        <v>-69.53</v>
      </c>
      <c r="G16">
        <f>_10sept_0_30[[#This Row],[V_mag]]-40</f>
        <v>-68.83</v>
      </c>
      <c r="H16">
        <f>10^(_10sept_0_30[[#This Row],[H_mag_adj]]/20)*COS(RADIANS(_10sept_0_30[[#This Row],[H_phase]]))</f>
        <v>2.6567856154535491E-4</v>
      </c>
      <c r="I16">
        <f>10^(_10sept_0_30[[#This Row],[H_mag_adj]]/20)*SIN(RADIANS(_10sept_0_30[[#This Row],[H_phase]]))</f>
        <v>-2.0209986465696538E-4</v>
      </c>
      <c r="J16">
        <f>10^(_10sept_0_30[[#This Row],[V_mag_adj]]/20)*COS(RADIANS(_10sept_0_30[[#This Row],[V_phase]]))</f>
        <v>3.0840851218099909E-4</v>
      </c>
      <c r="K16">
        <f>10^(_10sept_0_30[[#This Row],[V_mag_adj]]/20)*SIN(RADIANS(_10sept_0_30[[#This Row],[V_phase]]))</f>
        <v>-1.8921517358352354E-4</v>
      </c>
    </row>
    <row r="17" spans="1:11" x14ac:dyDescent="0.3">
      <c r="A17">
        <v>-166</v>
      </c>
      <c r="B17">
        <v>-31.57</v>
      </c>
      <c r="C17">
        <v>-23.98</v>
      </c>
      <c r="D17">
        <v>-30.78</v>
      </c>
      <c r="E17">
        <v>-21.61</v>
      </c>
      <c r="F17">
        <f>_10sept_0_30[[#This Row],[H_mag]]-40</f>
        <v>-71.569999999999993</v>
      </c>
      <c r="G17">
        <f>_10sept_0_30[[#This Row],[V_mag]]-40</f>
        <v>-70.78</v>
      </c>
      <c r="H17">
        <f>10^(_10sept_0_30[[#This Row],[H_mag_adj]]/20)*COS(RADIANS(_10sept_0_30[[#This Row],[H_phase]]))</f>
        <v>2.411557526936081E-4</v>
      </c>
      <c r="I17">
        <f>10^(_10sept_0_30[[#This Row],[H_mag_adj]]/20)*SIN(RADIANS(_10sept_0_30[[#This Row],[H_phase]]))</f>
        <v>-1.072686084269585E-4</v>
      </c>
      <c r="J17">
        <f>10^(_10sept_0_30[[#This Row],[V_mag_adj]]/20)*COS(RADIANS(_10sept_0_30[[#This Row],[V_phase]]))</f>
        <v>2.6875004161554299E-4</v>
      </c>
      <c r="K17">
        <f>10^(_10sept_0_30[[#This Row],[V_mag_adj]]/20)*SIN(RADIANS(_10sept_0_30[[#This Row],[V_phase]]))</f>
        <v>-1.0645993121718869E-4</v>
      </c>
    </row>
    <row r="18" spans="1:11" x14ac:dyDescent="0.3">
      <c r="A18">
        <v>-165</v>
      </c>
      <c r="B18">
        <v>-33.93</v>
      </c>
      <c r="C18">
        <v>-7.97</v>
      </c>
      <c r="D18">
        <v>-33.04</v>
      </c>
      <c r="E18">
        <v>-4.16</v>
      </c>
      <c r="F18">
        <f>_10sept_0_30[[#This Row],[H_mag]]-40</f>
        <v>-73.930000000000007</v>
      </c>
      <c r="G18">
        <f>_10sept_0_30[[#This Row],[V_mag]]-40</f>
        <v>-73.039999999999992</v>
      </c>
      <c r="H18">
        <f>10^(_10sept_0_30[[#This Row],[H_mag_adj]]/20)*COS(RADIANS(_10sept_0_30[[#This Row],[H_phase]]))</f>
        <v>1.9919786215554633E-4</v>
      </c>
      <c r="I18">
        <f>10^(_10sept_0_30[[#This Row],[H_mag_adj]]/20)*SIN(RADIANS(_10sept_0_30[[#This Row],[H_phase]]))</f>
        <v>-2.7889081777715954E-5</v>
      </c>
      <c r="J18">
        <f>10^(_10sept_0_30[[#This Row],[V_mag_adj]]/20)*COS(RADIANS(_10sept_0_30[[#This Row],[V_phase]]))</f>
        <v>2.2225640339983577E-4</v>
      </c>
      <c r="K18">
        <f>10^(_10sept_0_30[[#This Row],[V_mag_adj]]/20)*SIN(RADIANS(_10sept_0_30[[#This Row],[V_phase]]))</f>
        <v>-1.6165496985959089E-5</v>
      </c>
    </row>
    <row r="19" spans="1:11" x14ac:dyDescent="0.3">
      <c r="A19">
        <v>-164</v>
      </c>
      <c r="B19">
        <v>-36.68</v>
      </c>
      <c r="C19">
        <v>12.29</v>
      </c>
      <c r="D19">
        <v>-35.229999999999997</v>
      </c>
      <c r="E19">
        <v>11.89</v>
      </c>
      <c r="F19">
        <f>_10sept_0_30[[#This Row],[H_mag]]-40</f>
        <v>-76.680000000000007</v>
      </c>
      <c r="G19">
        <f>_10sept_0_30[[#This Row],[V_mag]]-40</f>
        <v>-75.22999999999999</v>
      </c>
      <c r="H19">
        <f>10^(_10sept_0_30[[#This Row],[H_mag_adj]]/20)*COS(RADIANS(_10sept_0_30[[#This Row],[H_phase]]))</f>
        <v>1.4319615005849653E-4</v>
      </c>
      <c r="I19">
        <f>10^(_10sept_0_30[[#This Row],[H_mag_adj]]/20)*SIN(RADIANS(_10sept_0_30[[#This Row],[H_phase]]))</f>
        <v>3.1195630298646015E-5</v>
      </c>
      <c r="J19">
        <f>10^(_10sept_0_30[[#This Row],[V_mag_adj]]/20)*COS(RADIANS(_10sept_0_30[[#This Row],[V_phase]]))</f>
        <v>1.6946529980609707E-4</v>
      </c>
      <c r="K19">
        <f>10^(_10sept_0_30[[#This Row],[V_mag_adj]]/20)*SIN(RADIANS(_10sept_0_30[[#This Row],[V_phase]]))</f>
        <v>3.5681050313944125E-5</v>
      </c>
    </row>
    <row r="20" spans="1:11" x14ac:dyDescent="0.3">
      <c r="A20">
        <v>-163</v>
      </c>
      <c r="B20">
        <v>-39.83</v>
      </c>
      <c r="C20">
        <v>41.03</v>
      </c>
      <c r="D20">
        <v>-37.9</v>
      </c>
      <c r="E20">
        <v>33.42</v>
      </c>
      <c r="F20">
        <f>_10sept_0_30[[#This Row],[H_mag]]-40</f>
        <v>-79.83</v>
      </c>
      <c r="G20">
        <f>_10sept_0_30[[#This Row],[V_mag]]-40</f>
        <v>-77.900000000000006</v>
      </c>
      <c r="H20">
        <f>10^(_10sept_0_30[[#This Row],[H_mag_adj]]/20)*COS(RADIANS(_10sept_0_30[[#This Row],[H_phase]]))</f>
        <v>7.6927582736592396E-5</v>
      </c>
      <c r="I20">
        <f>10^(_10sept_0_30[[#This Row],[H_mag_adj]]/20)*SIN(RADIANS(_10sept_0_30[[#This Row],[H_phase]]))</f>
        <v>6.6942876190042203E-5</v>
      </c>
      <c r="J20">
        <f>10^(_10sept_0_30[[#This Row],[V_mag_adj]]/20)*COS(RADIANS(_10sept_0_30[[#This Row],[V_phase]]))</f>
        <v>1.0629365525321203E-4</v>
      </c>
      <c r="K20">
        <f>10^(_10sept_0_30[[#This Row],[V_mag_adj]]/20)*SIN(RADIANS(_10sept_0_30[[#This Row],[V_phase]]))</f>
        <v>7.0140999611500768E-5</v>
      </c>
    </row>
    <row r="21" spans="1:11" x14ac:dyDescent="0.3">
      <c r="A21">
        <v>-162</v>
      </c>
      <c r="B21">
        <v>-41.13</v>
      </c>
      <c r="C21">
        <v>69.900000000000006</v>
      </c>
      <c r="D21">
        <v>-39.56</v>
      </c>
      <c r="E21">
        <v>58.31</v>
      </c>
      <c r="F21">
        <f>_10sept_0_30[[#This Row],[H_mag]]-40</f>
        <v>-81.13</v>
      </c>
      <c r="G21">
        <f>_10sept_0_30[[#This Row],[V_mag]]-40</f>
        <v>-79.56</v>
      </c>
      <c r="H21">
        <f>10^(_10sept_0_30[[#This Row],[H_mag_adj]]/20)*COS(RADIANS(_10sept_0_30[[#This Row],[H_phase]]))</f>
        <v>3.017370220343783E-5</v>
      </c>
      <c r="I21">
        <f>10^(_10sept_0_30[[#This Row],[H_mag_adj]]/20)*SIN(RADIANS(_10sept_0_30[[#This Row],[H_phase]]))</f>
        <v>8.245351651677784E-5</v>
      </c>
      <c r="J21">
        <f>10^(_10sept_0_30[[#This Row],[V_mag_adj]]/20)*COS(RADIANS(_10sept_0_30[[#This Row],[V_phase]]))</f>
        <v>5.5261992367761586E-5</v>
      </c>
      <c r="K21">
        <f>10^(_10sept_0_30[[#This Row],[V_mag_adj]]/20)*SIN(RADIANS(_10sept_0_30[[#This Row],[V_phase]]))</f>
        <v>8.951173129440683E-5</v>
      </c>
    </row>
    <row r="22" spans="1:11" x14ac:dyDescent="0.3">
      <c r="A22">
        <v>-161</v>
      </c>
      <c r="B22">
        <v>-41.9</v>
      </c>
      <c r="C22">
        <v>80.62</v>
      </c>
      <c r="D22">
        <v>-41.09</v>
      </c>
      <c r="E22">
        <v>70.709999999999994</v>
      </c>
      <c r="F22">
        <f>_10sept_0_30[[#This Row],[H_mag]]-40</f>
        <v>-81.900000000000006</v>
      </c>
      <c r="G22">
        <f>_10sept_0_30[[#This Row],[V_mag]]-40</f>
        <v>-81.09</v>
      </c>
      <c r="H22">
        <f>10^(_10sept_0_30[[#This Row],[H_mag_adj]]/20)*COS(RADIANS(_10sept_0_30[[#This Row],[H_phase]]))</f>
        <v>1.3095995186081198E-5</v>
      </c>
      <c r="I22">
        <f>10^(_10sept_0_30[[#This Row],[H_mag_adj]]/20)*SIN(RADIANS(_10sept_0_30[[#This Row],[H_phase]]))</f>
        <v>7.9278226521742223E-5</v>
      </c>
      <c r="J22">
        <f>10^(_10sept_0_30[[#This Row],[V_mag_adj]]/20)*COS(RADIANS(_10sept_0_30[[#This Row],[V_phase]]))</f>
        <v>2.9138948007950202E-5</v>
      </c>
      <c r="K22">
        <f>10^(_10sept_0_30[[#This Row],[V_mag_adj]]/20)*SIN(RADIANS(_10sept_0_30[[#This Row],[V_phase]]))</f>
        <v>8.3254352555214893E-5</v>
      </c>
    </row>
    <row r="23" spans="1:11" x14ac:dyDescent="0.3">
      <c r="A23">
        <v>-160</v>
      </c>
      <c r="B23">
        <v>-42.63</v>
      </c>
      <c r="C23">
        <v>80.95</v>
      </c>
      <c r="D23">
        <v>-41.69</v>
      </c>
      <c r="E23">
        <v>72.34</v>
      </c>
      <c r="F23">
        <f>_10sept_0_30[[#This Row],[H_mag]]-40</f>
        <v>-82.63</v>
      </c>
      <c r="G23">
        <f>_10sept_0_30[[#This Row],[V_mag]]-40</f>
        <v>-81.69</v>
      </c>
      <c r="H23">
        <f>10^(_10sept_0_30[[#This Row],[H_mag_adj]]/20)*COS(RADIANS(_10sept_0_30[[#This Row],[H_phase]]))</f>
        <v>1.1620333141628759E-5</v>
      </c>
      <c r="I23">
        <f>10^(_10sept_0_30[[#This Row],[H_mag_adj]]/20)*SIN(RADIANS(_10sept_0_30[[#This Row],[H_phase]]))</f>
        <v>7.2955784339490622E-5</v>
      </c>
      <c r="J23">
        <f>10^(_10sept_0_30[[#This Row],[V_mag_adj]]/20)*COS(RADIANS(_10sept_0_30[[#This Row],[V_phase]]))</f>
        <v>2.4972937518083214E-5</v>
      </c>
      <c r="K23">
        <f>10^(_10sept_0_30[[#This Row],[V_mag_adj]]/20)*SIN(RADIANS(_10sept_0_30[[#This Row],[V_phase]]))</f>
        <v>7.8439578452619448E-5</v>
      </c>
    </row>
    <row r="24" spans="1:11" x14ac:dyDescent="0.3">
      <c r="A24">
        <v>-159</v>
      </c>
      <c r="B24">
        <v>-42.6</v>
      </c>
      <c r="C24">
        <v>62.33</v>
      </c>
      <c r="D24">
        <v>-41.84</v>
      </c>
      <c r="E24">
        <v>60.53</v>
      </c>
      <c r="F24">
        <f>_10sept_0_30[[#This Row],[H_mag]]-40</f>
        <v>-82.6</v>
      </c>
      <c r="G24">
        <f>_10sept_0_30[[#This Row],[V_mag]]-40</f>
        <v>-81.84</v>
      </c>
      <c r="H24">
        <f>10^(_10sept_0_30[[#This Row],[H_mag_adj]]/20)*COS(RADIANS(_10sept_0_30[[#This Row],[H_phase]]))</f>
        <v>3.4424845709299257E-5</v>
      </c>
      <c r="I24">
        <f>10^(_10sept_0_30[[#This Row],[H_mag_adj]]/20)*SIN(RADIANS(_10sept_0_30[[#This Row],[H_phase]]))</f>
        <v>6.5653170041264343E-5</v>
      </c>
      <c r="J24">
        <f>10^(_10sept_0_30[[#This Row],[V_mag_adj]]/20)*COS(RADIANS(_10sept_0_30[[#This Row],[V_phase]]))</f>
        <v>3.9804910964224424E-5</v>
      </c>
      <c r="K24">
        <f>10^(_10sept_0_30[[#This Row],[V_mag_adj]]/20)*SIN(RADIANS(_10sept_0_30[[#This Row],[V_phase]]))</f>
        <v>7.0440973898739496E-5</v>
      </c>
    </row>
    <row r="25" spans="1:11" x14ac:dyDescent="0.3">
      <c r="A25">
        <v>-158</v>
      </c>
      <c r="B25">
        <v>-40.44</v>
      </c>
      <c r="C25">
        <v>48.12</v>
      </c>
      <c r="D25">
        <v>-38.840000000000003</v>
      </c>
      <c r="E25">
        <v>49.73</v>
      </c>
      <c r="F25">
        <f>_10sept_0_30[[#This Row],[H_mag]]-40</f>
        <v>-80.44</v>
      </c>
      <c r="G25">
        <f>_10sept_0_30[[#This Row],[V_mag]]-40</f>
        <v>-78.84</v>
      </c>
      <c r="H25">
        <f>10^(_10sept_0_30[[#This Row],[H_mag_adj]]/20)*COS(RADIANS(_10sept_0_30[[#This Row],[H_phase]]))</f>
        <v>6.3459780972914949E-5</v>
      </c>
      <c r="I25">
        <f>10^(_10sept_0_30[[#This Row],[H_mag_adj]]/20)*SIN(RADIANS(_10sept_0_30[[#This Row],[H_phase]]))</f>
        <v>7.0776768336034093E-5</v>
      </c>
      <c r="J25">
        <f>10^(_10sept_0_30[[#This Row],[V_mag_adj]]/20)*COS(RADIANS(_10sept_0_30[[#This Row],[V_phase]]))</f>
        <v>7.3874553673469951E-5</v>
      </c>
      <c r="K25">
        <f>10^(_10sept_0_30[[#This Row],[V_mag_adj]]/20)*SIN(RADIANS(_10sept_0_30[[#This Row],[V_phase]]))</f>
        <v>8.7202403641551033E-5</v>
      </c>
    </row>
    <row r="26" spans="1:11" x14ac:dyDescent="0.3">
      <c r="A26">
        <v>-157</v>
      </c>
      <c r="B26">
        <v>-37.08</v>
      </c>
      <c r="C26">
        <v>38.14</v>
      </c>
      <c r="D26">
        <v>-36.049999999999997</v>
      </c>
      <c r="E26">
        <v>41.84</v>
      </c>
      <c r="F26">
        <f>_10sept_0_30[[#This Row],[H_mag]]-40</f>
        <v>-77.08</v>
      </c>
      <c r="G26">
        <f>_10sept_0_30[[#This Row],[V_mag]]-40</f>
        <v>-76.05</v>
      </c>
      <c r="H26">
        <f>10^(_10sept_0_30[[#This Row],[H_mag_adj]]/20)*COS(RADIANS(_10sept_0_30[[#This Row],[H_phase]]))</f>
        <v>1.1007811086168615E-4</v>
      </c>
      <c r="I26">
        <f>10^(_10sept_0_30[[#This Row],[H_mag_adj]]/20)*SIN(RADIANS(_10sept_0_30[[#This Row],[H_phase]]))</f>
        <v>8.6436428918495756E-5</v>
      </c>
      <c r="J26">
        <f>10^(_10sept_0_30[[#This Row],[V_mag_adj]]/20)*COS(RADIANS(_10sept_0_30[[#This Row],[V_phase]]))</f>
        <v>1.173984567998797E-4</v>
      </c>
      <c r="K26">
        <f>10^(_10sept_0_30[[#This Row],[V_mag_adj]]/20)*SIN(RADIANS(_10sept_0_30[[#This Row],[V_phase]]))</f>
        <v>1.0511390675815659E-4</v>
      </c>
    </row>
    <row r="27" spans="1:11" x14ac:dyDescent="0.3">
      <c r="A27">
        <v>-156</v>
      </c>
      <c r="B27">
        <v>-33.46</v>
      </c>
      <c r="C27">
        <v>45.71</v>
      </c>
      <c r="D27">
        <v>-33.869999999999997</v>
      </c>
      <c r="E27">
        <v>44</v>
      </c>
      <c r="F27">
        <f>_10sept_0_30[[#This Row],[H_mag]]-40</f>
        <v>-73.460000000000008</v>
      </c>
      <c r="G27">
        <f>_10sept_0_30[[#This Row],[V_mag]]-40</f>
        <v>-73.87</v>
      </c>
      <c r="H27">
        <f>10^(_10sept_0_30[[#This Row],[H_mag_adj]]/20)*COS(RADIANS(_10sept_0_30[[#This Row],[H_phase]]))</f>
        <v>1.4826411457847318E-4</v>
      </c>
      <c r="I27">
        <f>10^(_10sept_0_30[[#This Row],[H_mag_adj]]/20)*SIN(RADIANS(_10sept_0_30[[#This Row],[H_phase]]))</f>
        <v>1.5198494261737624E-4</v>
      </c>
      <c r="J27">
        <f>10^(_10sept_0_30[[#This Row],[V_mag_adj]]/20)*COS(RADIANS(_10sept_0_30[[#This Row],[V_phase]]))</f>
        <v>1.4569145817894396E-4</v>
      </c>
      <c r="K27">
        <f>10^(_10sept_0_30[[#This Row],[V_mag_adj]]/20)*SIN(RADIANS(_10sept_0_30[[#This Row],[V_phase]]))</f>
        <v>1.4069260574868045E-4</v>
      </c>
    </row>
    <row r="28" spans="1:11" x14ac:dyDescent="0.3">
      <c r="A28">
        <v>-155</v>
      </c>
      <c r="B28">
        <v>-31.32</v>
      </c>
      <c r="C28">
        <v>48.19</v>
      </c>
      <c r="D28">
        <v>-31.48</v>
      </c>
      <c r="E28">
        <v>52.1</v>
      </c>
      <c r="F28">
        <f>_10sept_0_30[[#This Row],[H_mag]]-40</f>
        <v>-71.319999999999993</v>
      </c>
      <c r="G28">
        <f>_10sept_0_30[[#This Row],[V_mag]]-40</f>
        <v>-71.48</v>
      </c>
      <c r="H28">
        <f>10^(_10sept_0_30[[#This Row],[H_mag_adj]]/20)*COS(RADIANS(_10sept_0_30[[#This Row],[H_phase]]))</f>
        <v>1.8109483847668272E-4</v>
      </c>
      <c r="I28">
        <f>10^(_10sept_0_30[[#This Row],[H_mag_adj]]/20)*SIN(RADIANS(_10sept_0_30[[#This Row],[H_phase]]))</f>
        <v>2.0247242402365371E-4</v>
      </c>
      <c r="J28">
        <f>10^(_10sept_0_30[[#This Row],[V_mag_adj]]/20)*COS(RADIANS(_10sept_0_30[[#This Row],[V_phase]]))</f>
        <v>1.6382118083711764E-4</v>
      </c>
      <c r="K28">
        <f>10^(_10sept_0_30[[#This Row],[V_mag_adj]]/20)*SIN(RADIANS(_10sept_0_30[[#This Row],[V_phase]]))</f>
        <v>2.1043757286773958E-4</v>
      </c>
    </row>
    <row r="29" spans="1:11" x14ac:dyDescent="0.3">
      <c r="A29">
        <v>-154</v>
      </c>
      <c r="B29">
        <v>-30.04</v>
      </c>
      <c r="C29">
        <v>56.99</v>
      </c>
      <c r="D29">
        <v>-30.17</v>
      </c>
      <c r="E29">
        <v>61.03</v>
      </c>
      <c r="F29">
        <f>_10sept_0_30[[#This Row],[H_mag]]-40</f>
        <v>-70.039999999999992</v>
      </c>
      <c r="G29">
        <f>_10sept_0_30[[#This Row],[V_mag]]-40</f>
        <v>-70.17</v>
      </c>
      <c r="H29">
        <f>10^(_10sept_0_30[[#This Row],[H_mag_adj]]/20)*COS(RADIANS(_10sept_0_30[[#This Row],[H_phase]]))</f>
        <v>1.7148473317830741E-4</v>
      </c>
      <c r="I29">
        <f>10^(_10sept_0_30[[#This Row],[H_mag_adj]]/20)*SIN(RADIANS(_10sept_0_30[[#This Row],[H_phase]]))</f>
        <v>2.6396246092208161E-4</v>
      </c>
      <c r="J29">
        <f>10^(_10sept_0_30[[#This Row],[V_mag_adj]]/20)*COS(RADIANS(_10sept_0_30[[#This Row],[V_phase]]))</f>
        <v>1.5019682156282052E-4</v>
      </c>
      <c r="K29">
        <f>10^(_10sept_0_30[[#This Row],[V_mag_adj]]/20)*SIN(RADIANS(_10sept_0_30[[#This Row],[V_phase]]))</f>
        <v>2.7129714821721318E-4</v>
      </c>
    </row>
    <row r="30" spans="1:11" x14ac:dyDescent="0.3">
      <c r="A30">
        <v>-153</v>
      </c>
      <c r="B30">
        <v>-29.06</v>
      </c>
      <c r="C30">
        <v>70.760000000000005</v>
      </c>
      <c r="D30">
        <v>-29.08</v>
      </c>
      <c r="E30">
        <v>71.67</v>
      </c>
      <c r="F30">
        <f>_10sept_0_30[[#This Row],[H_mag]]-40</f>
        <v>-69.06</v>
      </c>
      <c r="G30">
        <f>_10sept_0_30[[#This Row],[V_mag]]-40</f>
        <v>-69.08</v>
      </c>
      <c r="H30">
        <f>10^(_10sept_0_30[[#This Row],[H_mag_adj]]/20)*COS(RADIANS(_10sept_0_30[[#This Row],[H_phase]]))</f>
        <v>1.1611531630087741E-4</v>
      </c>
      <c r="I30">
        <f>10^(_10sept_0_30[[#This Row],[H_mag_adj]]/20)*SIN(RADIANS(_10sept_0_30[[#This Row],[H_phase]]))</f>
        <v>3.326897414703195E-4</v>
      </c>
      <c r="J30">
        <f>10^(_10sept_0_30[[#This Row],[V_mag_adj]]/20)*COS(RADIANS(_10sept_0_30[[#This Row],[V_phase]]))</f>
        <v>1.1056207803208911E-4</v>
      </c>
      <c r="K30">
        <f>10^(_10sept_0_30[[#This Row],[V_mag_adj]]/20)*SIN(RADIANS(_10sept_0_30[[#This Row],[V_phase]]))</f>
        <v>3.3372259474850858E-4</v>
      </c>
    </row>
    <row r="31" spans="1:11" x14ac:dyDescent="0.3">
      <c r="A31">
        <v>-152</v>
      </c>
      <c r="B31">
        <v>-27.8</v>
      </c>
      <c r="C31">
        <v>84.56</v>
      </c>
      <c r="D31">
        <v>-28.06</v>
      </c>
      <c r="E31">
        <v>84.7</v>
      </c>
      <c r="F31">
        <f>_10sept_0_30[[#This Row],[H_mag]]-40</f>
        <v>-67.8</v>
      </c>
      <c r="G31">
        <f>_10sept_0_30[[#This Row],[V_mag]]-40</f>
        <v>-68.06</v>
      </c>
      <c r="H31">
        <f>10^(_10sept_0_30[[#This Row],[H_mag_adj]]/20)*COS(RADIANS(_10sept_0_30[[#This Row],[H_phase]]))</f>
        <v>3.8621004344041662E-5</v>
      </c>
      <c r="I31">
        <f>10^(_10sept_0_30[[#This Row],[H_mag_adj]]/20)*SIN(RADIANS(_10sept_0_30[[#This Row],[H_phase]]))</f>
        <v>4.0554544599491401E-4</v>
      </c>
      <c r="J31">
        <f>10^(_10sept_0_30[[#This Row],[V_mag_adj]]/20)*COS(RADIANS(_10sept_0_30[[#This Row],[V_phase]]))</f>
        <v>3.6520246952454501E-5</v>
      </c>
      <c r="K31">
        <f>10^(_10sept_0_30[[#This Row],[V_mag_adj]]/20)*SIN(RADIANS(_10sept_0_30[[#This Row],[V_phase]]))</f>
        <v>3.936763084395947E-4</v>
      </c>
    </row>
    <row r="32" spans="1:11" x14ac:dyDescent="0.3">
      <c r="A32">
        <v>-151</v>
      </c>
      <c r="B32">
        <v>-27.32</v>
      </c>
      <c r="C32">
        <v>98.9</v>
      </c>
      <c r="D32">
        <v>-27.5</v>
      </c>
      <c r="E32">
        <v>98.04</v>
      </c>
      <c r="F32">
        <f>_10sept_0_30[[#This Row],[H_mag]]-40</f>
        <v>-67.319999999999993</v>
      </c>
      <c r="G32">
        <f>_10sept_0_30[[#This Row],[V_mag]]-40</f>
        <v>-67.5</v>
      </c>
      <c r="H32">
        <f>10^(_10sept_0_30[[#This Row],[H_mag_adj]]/20)*COS(RADIANS(_10sept_0_30[[#This Row],[H_phase]]))</f>
        <v>-6.6606938221373238E-5</v>
      </c>
      <c r="I32">
        <f>10^(_10sept_0_30[[#This Row],[H_mag_adj]]/20)*SIN(RADIANS(_10sept_0_30[[#This Row],[H_phase]]))</f>
        <v>4.2534301231154069E-4</v>
      </c>
      <c r="J32">
        <f>10^(_10sept_0_30[[#This Row],[V_mag_adj]]/20)*COS(RADIANS(_10sept_0_30[[#This Row],[V_phase]]))</f>
        <v>-5.8980330339928183E-5</v>
      </c>
      <c r="K32">
        <f>10^(_10sept_0_30[[#This Row],[V_mag_adj]]/20)*SIN(RADIANS(_10sept_0_30[[#This Row],[V_phase]]))</f>
        <v>4.1755150776507196E-4</v>
      </c>
    </row>
    <row r="33" spans="1:11" x14ac:dyDescent="0.3">
      <c r="A33">
        <v>-150</v>
      </c>
      <c r="B33">
        <v>-26.65</v>
      </c>
      <c r="C33">
        <v>116.28</v>
      </c>
      <c r="D33">
        <v>-27.19</v>
      </c>
      <c r="E33">
        <v>113.12</v>
      </c>
      <c r="F33">
        <f>_10sept_0_30[[#This Row],[H_mag]]-40</f>
        <v>-66.650000000000006</v>
      </c>
      <c r="G33">
        <f>_10sept_0_30[[#This Row],[V_mag]]-40</f>
        <v>-67.19</v>
      </c>
      <c r="H33">
        <f>10^(_10sept_0_30[[#This Row],[H_mag_adj]]/20)*COS(RADIANS(_10sept_0_30[[#This Row],[H_phase]]))</f>
        <v>-2.0590488189550188E-4</v>
      </c>
      <c r="I33">
        <f>10^(_10sept_0_30[[#This Row],[H_mag_adj]]/20)*SIN(RADIANS(_10sept_0_30[[#This Row],[H_phase]]))</f>
        <v>4.1698325144338906E-4</v>
      </c>
      <c r="J33">
        <f>10^(_10sept_0_30[[#This Row],[V_mag_adj]]/20)*COS(RADIANS(_10sept_0_30[[#This Row],[V_phase]]))</f>
        <v>-1.7159895520257643E-4</v>
      </c>
      <c r="K33">
        <f>10^(_10sept_0_30[[#This Row],[V_mag_adj]]/20)*SIN(RADIANS(_10sept_0_30[[#This Row],[V_phase]]))</f>
        <v>4.0191930089261425E-4</v>
      </c>
    </row>
    <row r="34" spans="1:11" x14ac:dyDescent="0.3">
      <c r="A34">
        <v>-149</v>
      </c>
      <c r="B34">
        <v>-25.9</v>
      </c>
      <c r="C34">
        <v>131.19999999999999</v>
      </c>
      <c r="D34">
        <v>-27.04</v>
      </c>
      <c r="E34">
        <v>128.5</v>
      </c>
      <c r="F34">
        <f>_10sept_0_30[[#This Row],[H_mag]]-40</f>
        <v>-65.900000000000006</v>
      </c>
      <c r="G34">
        <f>_10sept_0_30[[#This Row],[V_mag]]-40</f>
        <v>-67.039999999999992</v>
      </c>
      <c r="H34">
        <f>10^(_10sept_0_30[[#This Row],[H_mag_adj]]/20)*COS(RADIANS(_10sept_0_30[[#This Row],[H_phase]]))</f>
        <v>-3.3394943591865187E-4</v>
      </c>
      <c r="I34">
        <f>10^(_10sept_0_30[[#This Row],[H_mag_adj]]/20)*SIN(RADIANS(_10sept_0_30[[#This Row],[H_phase]]))</f>
        <v>3.8146736757749006E-4</v>
      </c>
      <c r="J34">
        <f>10^(_10sept_0_30[[#This Row],[V_mag_adj]]/20)*COS(RADIANS(_10sept_0_30[[#This Row],[V_phase]]))</f>
        <v>-2.7678947190625647E-4</v>
      </c>
      <c r="K34">
        <f>10^(_10sept_0_30[[#This Row],[V_mag_adj]]/20)*SIN(RADIANS(_10sept_0_30[[#This Row],[V_phase]]))</f>
        <v>3.4797205671295204E-4</v>
      </c>
    </row>
    <row r="35" spans="1:11" x14ac:dyDescent="0.3">
      <c r="A35">
        <v>-148</v>
      </c>
      <c r="B35">
        <v>-25.65</v>
      </c>
      <c r="C35">
        <v>146.44</v>
      </c>
      <c r="D35">
        <v>-26.78</v>
      </c>
      <c r="E35">
        <v>143.4</v>
      </c>
      <c r="F35">
        <f>_10sept_0_30[[#This Row],[H_mag]]-40</f>
        <v>-65.650000000000006</v>
      </c>
      <c r="G35">
        <f>_10sept_0_30[[#This Row],[V_mag]]-40</f>
        <v>-66.78</v>
      </c>
      <c r="H35">
        <f>10^(_10sept_0_30[[#This Row],[H_mag_adj]]/20)*COS(RADIANS(_10sept_0_30[[#This Row],[H_phase]]))</f>
        <v>-4.3481571010629323E-4</v>
      </c>
      <c r="I35">
        <f>10^(_10sept_0_30[[#This Row],[H_mag_adj]]/20)*SIN(RADIANS(_10sept_0_30[[#This Row],[H_phase]]))</f>
        <v>2.8845351281021062E-4</v>
      </c>
      <c r="J35">
        <f>10^(_10sept_0_30[[#This Row],[V_mag_adj]]/20)*COS(RADIANS(_10sept_0_30[[#This Row],[V_phase]]))</f>
        <v>-3.6780431277145533E-4</v>
      </c>
      <c r="K35">
        <f>10^(_10sept_0_30[[#This Row],[V_mag_adj]]/20)*SIN(RADIANS(_10sept_0_30[[#This Row],[V_phase]]))</f>
        <v>2.7315558912288391E-4</v>
      </c>
    </row>
    <row r="36" spans="1:11" x14ac:dyDescent="0.3">
      <c r="A36">
        <v>-147</v>
      </c>
      <c r="B36">
        <v>-25.4</v>
      </c>
      <c r="C36">
        <v>161.9</v>
      </c>
      <c r="D36">
        <v>-26.5</v>
      </c>
      <c r="E36">
        <v>160.69</v>
      </c>
      <c r="F36">
        <f>_10sept_0_30[[#This Row],[H_mag]]-40</f>
        <v>-65.400000000000006</v>
      </c>
      <c r="G36">
        <f>_10sept_0_30[[#This Row],[V_mag]]-40</f>
        <v>-66.5</v>
      </c>
      <c r="H36">
        <f>10^(_10sept_0_30[[#This Row],[H_mag_adj]]/20)*COS(RADIANS(_10sept_0_30[[#This Row],[H_phase]]))</f>
        <v>-5.1045717083425285E-4</v>
      </c>
      <c r="I36">
        <f>10^(_10sept_0_30[[#This Row],[H_mag_adj]]/20)*SIN(RADIANS(_10sept_0_30[[#This Row],[H_phase]]))</f>
        <v>1.6684312109448802E-4</v>
      </c>
      <c r="J36">
        <f>10^(_10sept_0_30[[#This Row],[V_mag_adj]]/20)*COS(RADIANS(_10sept_0_30[[#This Row],[V_phase]]))</f>
        <v>-4.4653330761430045E-4</v>
      </c>
      <c r="K36">
        <f>10^(_10sept_0_30[[#This Row],[V_mag_adj]]/20)*SIN(RADIANS(_10sept_0_30[[#This Row],[V_phase]]))</f>
        <v>1.5646123816417265E-4</v>
      </c>
    </row>
    <row r="37" spans="1:11" x14ac:dyDescent="0.3">
      <c r="A37">
        <v>-146</v>
      </c>
      <c r="B37">
        <v>-25.24</v>
      </c>
      <c r="C37">
        <v>176.5</v>
      </c>
      <c r="D37">
        <v>-26.3</v>
      </c>
      <c r="E37">
        <v>176.61</v>
      </c>
      <c r="F37">
        <f>_10sept_0_30[[#This Row],[H_mag]]-40</f>
        <v>-65.239999999999995</v>
      </c>
      <c r="G37">
        <f>_10sept_0_30[[#This Row],[V_mag]]-40</f>
        <v>-66.3</v>
      </c>
      <c r="H37">
        <f>10^(_10sept_0_30[[#This Row],[H_mag_adj]]/20)*COS(RADIANS(_10sept_0_30[[#This Row],[H_phase]]))</f>
        <v>-5.4599566785671814E-4</v>
      </c>
      <c r="I37">
        <f>10^(_10sept_0_30[[#This Row],[H_mag_adj]]/20)*SIN(RADIANS(_10sept_0_30[[#This Row],[H_phase]]))</f>
        <v>3.3394525636930377E-5</v>
      </c>
      <c r="J37">
        <f>10^(_10sept_0_30[[#This Row],[V_mag_adj]]/20)*COS(RADIANS(_10sept_0_30[[#This Row],[V_phase]]))</f>
        <v>-4.83325145168137E-4</v>
      </c>
      <c r="K37">
        <f>10^(_10sept_0_30[[#This Row],[V_mag_adj]]/20)*SIN(RADIANS(_10sept_0_30[[#This Row],[V_phase]]))</f>
        <v>2.8630151592182179E-5</v>
      </c>
    </row>
    <row r="38" spans="1:11" x14ac:dyDescent="0.3">
      <c r="A38">
        <v>-145</v>
      </c>
      <c r="B38">
        <v>-25.61</v>
      </c>
      <c r="C38">
        <v>-169.52</v>
      </c>
      <c r="D38">
        <v>-26.45</v>
      </c>
      <c r="E38">
        <v>-168.89</v>
      </c>
      <c r="F38">
        <f>_10sept_0_30[[#This Row],[H_mag]]-40</f>
        <v>-65.61</v>
      </c>
      <c r="G38">
        <f>_10sept_0_30[[#This Row],[V_mag]]-40</f>
        <v>-66.45</v>
      </c>
      <c r="H38">
        <f>10^(_10sept_0_30[[#This Row],[H_mag_adj]]/20)*COS(RADIANS(_10sept_0_30[[#This Row],[H_phase]]))</f>
        <v>-5.1545907759567317E-4</v>
      </c>
      <c r="I38">
        <f>10^(_10sept_0_30[[#This Row],[H_mag_adj]]/20)*SIN(RADIANS(_10sept_0_30[[#This Row],[H_phase]]))</f>
        <v>-9.5348595346008829E-5</v>
      </c>
      <c r="J38">
        <f>10^(_10sept_0_30[[#This Row],[V_mag_adj]]/20)*COS(RADIANS(_10sept_0_30[[#This Row],[V_phase]]))</f>
        <v>-4.6696429426657058E-4</v>
      </c>
      <c r="K38">
        <f>10^(_10sept_0_30[[#This Row],[V_mag_adj]]/20)*SIN(RADIANS(_10sept_0_30[[#This Row],[V_phase]]))</f>
        <v>-9.1699392797494418E-5</v>
      </c>
    </row>
    <row r="39" spans="1:11" x14ac:dyDescent="0.3">
      <c r="A39">
        <v>-144</v>
      </c>
      <c r="B39">
        <v>-25.76</v>
      </c>
      <c r="C39">
        <v>-154.47999999999999</v>
      </c>
      <c r="D39">
        <v>-26.59</v>
      </c>
      <c r="E39">
        <v>-154.22</v>
      </c>
      <c r="F39">
        <f>_10sept_0_30[[#This Row],[H_mag]]-40</f>
        <v>-65.760000000000005</v>
      </c>
      <c r="G39">
        <f>_10sept_0_30[[#This Row],[V_mag]]-40</f>
        <v>-66.59</v>
      </c>
      <c r="H39">
        <f>10^(_10sept_0_30[[#This Row],[H_mag_adj]]/20)*COS(RADIANS(_10sept_0_30[[#This Row],[H_phase]]))</f>
        <v>-4.6496033747302077E-4</v>
      </c>
      <c r="I39">
        <f>10^(_10sept_0_30[[#This Row],[H_mag_adj]]/20)*SIN(RADIANS(_10sept_0_30[[#This Row],[H_phase]]))</f>
        <v>-2.2197396418167608E-4</v>
      </c>
      <c r="J39">
        <f>10^(_10sept_0_30[[#This Row],[V_mag_adj]]/20)*COS(RADIANS(_10sept_0_30[[#This Row],[V_phase]]))</f>
        <v>-4.2166694509254167E-4</v>
      </c>
      <c r="K39">
        <f>10^(_10sept_0_30[[#This Row],[V_mag_adj]]/20)*SIN(RADIANS(_10sept_0_30[[#This Row],[V_phase]]))</f>
        <v>-2.0366020954366021E-4</v>
      </c>
    </row>
    <row r="40" spans="1:11" x14ac:dyDescent="0.3">
      <c r="A40">
        <v>-143</v>
      </c>
      <c r="B40">
        <v>-26.18</v>
      </c>
      <c r="C40">
        <v>-139.82</v>
      </c>
      <c r="D40">
        <v>-27.11</v>
      </c>
      <c r="E40">
        <v>-138.65</v>
      </c>
      <c r="F40">
        <f>_10sept_0_30[[#This Row],[H_mag]]-40</f>
        <v>-66.180000000000007</v>
      </c>
      <c r="G40">
        <f>_10sept_0_30[[#This Row],[V_mag]]-40</f>
        <v>-67.11</v>
      </c>
      <c r="H40">
        <f>10^(_10sept_0_30[[#This Row],[H_mag_adj]]/20)*COS(RADIANS(_10sept_0_30[[#This Row],[H_phase]]))</f>
        <v>-3.7506406848213732E-4</v>
      </c>
      <c r="I40">
        <f>10^(_10sept_0_30[[#This Row],[H_mag_adj]]/20)*SIN(RADIANS(_10sept_0_30[[#This Row],[H_phase]]))</f>
        <v>-3.1672935986783006E-4</v>
      </c>
      <c r="J40">
        <f>10^(_10sept_0_30[[#This Row],[V_mag_adj]]/20)*COS(RADIANS(_10sept_0_30[[#This Row],[V_phase]]))</f>
        <v>-3.3110017358669057E-4</v>
      </c>
      <c r="K40">
        <f>10^(_10sept_0_30[[#This Row],[V_mag_adj]]/20)*SIN(RADIANS(_10sept_0_30[[#This Row],[V_phase]]))</f>
        <v>-2.913909456608582E-4</v>
      </c>
    </row>
    <row r="41" spans="1:11" x14ac:dyDescent="0.3">
      <c r="A41">
        <v>-142</v>
      </c>
      <c r="B41">
        <v>-26.99</v>
      </c>
      <c r="C41">
        <v>-125.08</v>
      </c>
      <c r="D41">
        <v>-27.53</v>
      </c>
      <c r="E41">
        <v>-121.97</v>
      </c>
      <c r="F41">
        <f>_10sept_0_30[[#This Row],[H_mag]]-40</f>
        <v>-66.989999999999995</v>
      </c>
      <c r="G41">
        <f>_10sept_0_30[[#This Row],[V_mag]]-40</f>
        <v>-67.53</v>
      </c>
      <c r="H41">
        <f>10^(_10sept_0_30[[#This Row],[H_mag_adj]]/20)*COS(RADIANS(_10sept_0_30[[#This Row],[H_phase]]))</f>
        <v>-2.5701355583672197E-4</v>
      </c>
      <c r="I41">
        <f>10^(_10sept_0_30[[#This Row],[H_mag_adj]]/20)*SIN(RADIANS(_10sept_0_30[[#This Row],[H_phase]]))</f>
        <v>-3.6596477846841818E-4</v>
      </c>
      <c r="J41">
        <f>10^(_10sept_0_30[[#This Row],[V_mag_adj]]/20)*COS(RADIANS(_10sept_0_30[[#This Row],[V_phase]]))</f>
        <v>-2.2250797734023114E-4</v>
      </c>
      <c r="K41">
        <f>10^(_10sept_0_30[[#This Row],[V_mag_adj]]/20)*SIN(RADIANS(_10sept_0_30[[#This Row],[V_phase]]))</f>
        <v>-3.5650242928846266E-4</v>
      </c>
    </row>
    <row r="42" spans="1:11" x14ac:dyDescent="0.3">
      <c r="A42">
        <v>-141</v>
      </c>
      <c r="B42">
        <v>-27.73</v>
      </c>
      <c r="C42">
        <v>-108.25</v>
      </c>
      <c r="D42">
        <v>-27.97</v>
      </c>
      <c r="E42">
        <v>-105.71</v>
      </c>
      <c r="F42">
        <f>_10sept_0_30[[#This Row],[H_mag]]-40</f>
        <v>-67.73</v>
      </c>
      <c r="G42">
        <f>_10sept_0_30[[#This Row],[V_mag]]-40</f>
        <v>-67.97</v>
      </c>
      <c r="H42">
        <f>10^(_10sept_0_30[[#This Row],[H_mag_adj]]/20)*COS(RADIANS(_10sept_0_30[[#This Row],[H_phase]]))</f>
        <v>-1.2860905977715495E-4</v>
      </c>
      <c r="I42">
        <f>10^(_10sept_0_30[[#This Row],[H_mag_adj]]/20)*SIN(RADIANS(_10sept_0_30[[#This Row],[H_phase]]))</f>
        <v>-3.9001924604064063E-4</v>
      </c>
      <c r="J42">
        <f>10^(_10sept_0_30[[#This Row],[V_mag_adj]]/20)*COS(RADIANS(_10sept_0_30[[#This Row],[V_phase]]))</f>
        <v>-1.0816782076157926E-4</v>
      </c>
      <c r="K42">
        <f>10^(_10sept_0_30[[#This Row],[V_mag_adj]]/20)*SIN(RADIANS(_10sept_0_30[[#This Row],[V_phase]]))</f>
        <v>-3.8456161700742324E-4</v>
      </c>
    </row>
    <row r="43" spans="1:11" x14ac:dyDescent="0.3">
      <c r="A43">
        <v>-140</v>
      </c>
      <c r="B43">
        <v>-27.98</v>
      </c>
      <c r="C43">
        <v>-89.92</v>
      </c>
      <c r="D43">
        <v>-28.42</v>
      </c>
      <c r="E43">
        <v>-87.89</v>
      </c>
      <c r="F43">
        <f>_10sept_0_30[[#This Row],[H_mag]]-40</f>
        <v>-67.98</v>
      </c>
      <c r="G43">
        <f>_10sept_0_30[[#This Row],[V_mag]]-40</f>
        <v>-68.42</v>
      </c>
      <c r="H43">
        <f>10^(_10sept_0_30[[#This Row],[H_mag_adj]]/20)*COS(RADIANS(_10sept_0_30[[#This Row],[H_phase]]))</f>
        <v>5.5714368646336006E-7</v>
      </c>
      <c r="I43">
        <f>10^(_10sept_0_30[[#This Row],[H_mag_adj]]/20)*SIN(RADIANS(_10sept_0_30[[#This Row],[H_phase]]))</f>
        <v>-3.9902451340240923E-4</v>
      </c>
      <c r="J43">
        <f>10^(_10sept_0_30[[#This Row],[V_mag_adj]]/20)*COS(RADIANS(_10sept_0_30[[#This Row],[V_phase]]))</f>
        <v>1.3965666096953573E-5</v>
      </c>
      <c r="K43">
        <f>10^(_10sept_0_30[[#This Row],[V_mag_adj]]/20)*SIN(RADIANS(_10sept_0_30[[#This Row],[V_phase]]))</f>
        <v>-3.790578029747606E-4</v>
      </c>
    </row>
    <row r="44" spans="1:11" x14ac:dyDescent="0.3">
      <c r="A44">
        <v>-139</v>
      </c>
      <c r="B44">
        <v>-28.36</v>
      </c>
      <c r="C44">
        <v>-75.099999999999994</v>
      </c>
      <c r="D44">
        <v>-28.4</v>
      </c>
      <c r="E44">
        <v>-72.569999999999993</v>
      </c>
      <c r="F44">
        <f>_10sept_0_30[[#This Row],[H_mag]]-40</f>
        <v>-68.36</v>
      </c>
      <c r="G44">
        <f>_10sept_0_30[[#This Row],[V_mag]]-40</f>
        <v>-68.400000000000006</v>
      </c>
      <c r="H44">
        <f>10^(_10sept_0_30[[#This Row],[H_mag_adj]]/20)*COS(RADIANS(_10sept_0_30[[#This Row],[H_phase]]))</f>
        <v>9.8210397190534853E-5</v>
      </c>
      <c r="I44">
        <f>10^(_10sept_0_30[[#This Row],[H_mag_adj]]/20)*SIN(RADIANS(_10sept_0_30[[#This Row],[H_phase]]))</f>
        <v>-3.6910180697364762E-4</v>
      </c>
      <c r="J44">
        <f>10^(_10sept_0_30[[#This Row],[V_mag_adj]]/20)*COS(RADIANS(_10sept_0_30[[#This Row],[V_phase]]))</f>
        <v>1.1388208016521518E-4</v>
      </c>
      <c r="K44">
        <f>10^(_10sept_0_30[[#This Row],[V_mag_adj]]/20)*SIN(RADIANS(_10sept_0_30[[#This Row],[V_phase]]))</f>
        <v>-3.6273247565090673E-4</v>
      </c>
    </row>
    <row r="45" spans="1:11" x14ac:dyDescent="0.3">
      <c r="A45">
        <v>-138</v>
      </c>
      <c r="B45">
        <v>-29.03</v>
      </c>
      <c r="C45">
        <v>-57.04</v>
      </c>
      <c r="D45">
        <v>-29.03</v>
      </c>
      <c r="E45">
        <v>-56.72</v>
      </c>
      <c r="F45">
        <f>_10sept_0_30[[#This Row],[H_mag]]-40</f>
        <v>-69.03</v>
      </c>
      <c r="G45">
        <f>_10sept_0_30[[#This Row],[V_mag]]-40</f>
        <v>-69.03</v>
      </c>
      <c r="H45">
        <f>10^(_10sept_0_30[[#This Row],[H_mag_adj]]/20)*COS(RADIANS(_10sept_0_30[[#This Row],[H_phase]]))</f>
        <v>1.9237185312469141E-4</v>
      </c>
      <c r="I45">
        <f>10^(_10sept_0_30[[#This Row],[H_mag_adj]]/20)*SIN(RADIANS(_10sept_0_30[[#This Row],[H_phase]]))</f>
        <v>-2.9667991699328745E-4</v>
      </c>
      <c r="J45">
        <f>10^(_10sept_0_30[[#This Row],[V_mag_adj]]/20)*COS(RADIANS(_10sept_0_30[[#This Row],[V_phase]]))</f>
        <v>1.9402581744791127E-4</v>
      </c>
      <c r="K45">
        <f>10^(_10sept_0_30[[#This Row],[V_mag_adj]]/20)*SIN(RADIANS(_10sept_0_30[[#This Row],[V_phase]]))</f>
        <v>-2.9560088833669221E-4</v>
      </c>
    </row>
    <row r="46" spans="1:11" x14ac:dyDescent="0.3">
      <c r="A46">
        <v>-137</v>
      </c>
      <c r="B46">
        <v>-29.39</v>
      </c>
      <c r="C46">
        <v>-43.49</v>
      </c>
      <c r="D46">
        <v>-29.51</v>
      </c>
      <c r="E46">
        <v>-42.53</v>
      </c>
      <c r="F46">
        <f>_10sept_0_30[[#This Row],[H_mag]]-40</f>
        <v>-69.39</v>
      </c>
      <c r="G46">
        <f>_10sept_0_30[[#This Row],[V_mag]]-40</f>
        <v>-69.510000000000005</v>
      </c>
      <c r="H46">
        <f>10^(_10sept_0_30[[#This Row],[H_mag_adj]]/20)*COS(RADIANS(_10sept_0_30[[#This Row],[H_phase]]))</f>
        <v>2.4611275654267057E-4</v>
      </c>
      <c r="I46">
        <f>10^(_10sept_0_30[[#This Row],[H_mag_adj]]/20)*SIN(RADIANS(_10sept_0_30[[#This Row],[H_phase]]))</f>
        <v>-2.3347066188583848E-4</v>
      </c>
      <c r="J46">
        <f>10^(_10sept_0_30[[#This Row],[V_mag_adj]]/20)*COS(RADIANS(_10sept_0_30[[#This Row],[V_phase]]))</f>
        <v>2.465598769689343E-4</v>
      </c>
      <c r="K46">
        <f>10^(_10sept_0_30[[#This Row],[V_mag_adj]]/20)*SIN(RADIANS(_10sept_0_30[[#This Row],[V_phase]]))</f>
        <v>-2.2616811317199189E-4</v>
      </c>
    </row>
    <row r="47" spans="1:11" x14ac:dyDescent="0.3">
      <c r="A47">
        <v>-136</v>
      </c>
      <c r="B47">
        <v>-30.45</v>
      </c>
      <c r="C47">
        <v>-31.91</v>
      </c>
      <c r="D47">
        <v>-30.43</v>
      </c>
      <c r="E47">
        <v>-31.83</v>
      </c>
      <c r="F47">
        <f>_10sept_0_30[[#This Row],[H_mag]]-40</f>
        <v>-70.45</v>
      </c>
      <c r="G47">
        <f>_10sept_0_30[[#This Row],[V_mag]]-40</f>
        <v>-70.430000000000007</v>
      </c>
      <c r="H47">
        <f>10^(_10sept_0_30[[#This Row],[H_mag_adj]]/20)*COS(RADIANS(_10sept_0_30[[#This Row],[H_phase]]))</f>
        <v>2.5488602091996028E-4</v>
      </c>
      <c r="I47">
        <f>10^(_10sept_0_30[[#This Row],[H_mag_adj]]/20)*SIN(RADIANS(_10sept_0_30[[#This Row],[H_phase]]))</f>
        <v>-1.5871430338877847E-4</v>
      </c>
      <c r="J47">
        <f>10^(_10sept_0_30[[#This Row],[V_mag_adj]]/20)*COS(RADIANS(_10sept_0_30[[#This Row],[V_phase]]))</f>
        <v>2.5569546260927972E-4</v>
      </c>
      <c r="K47">
        <f>10^(_10sept_0_30[[#This Row],[V_mag_adj]]/20)*SIN(RADIANS(_10sept_0_30[[#This Row],[V_phase]]))</f>
        <v>-1.5872331426367784E-4</v>
      </c>
    </row>
    <row r="48" spans="1:11" x14ac:dyDescent="0.3">
      <c r="A48">
        <v>-135</v>
      </c>
      <c r="B48">
        <v>-31.44</v>
      </c>
      <c r="C48">
        <v>-20</v>
      </c>
      <c r="D48">
        <v>-31.32</v>
      </c>
      <c r="E48">
        <v>-20.3</v>
      </c>
      <c r="F48">
        <f>_10sept_0_30[[#This Row],[H_mag]]-40</f>
        <v>-71.44</v>
      </c>
      <c r="G48">
        <f>_10sept_0_30[[#This Row],[V_mag]]-40</f>
        <v>-71.319999999999993</v>
      </c>
      <c r="H48">
        <f>10^(_10sept_0_30[[#This Row],[H_mag_adj]]/20)*COS(RADIANS(_10sept_0_30[[#This Row],[H_phase]]))</f>
        <v>2.5175947046757852E-4</v>
      </c>
      <c r="I48">
        <f>10^(_10sept_0_30[[#This Row],[H_mag_adj]]/20)*SIN(RADIANS(_10sept_0_30[[#This Row],[H_phase]]))</f>
        <v>-9.1632953444819603E-5</v>
      </c>
      <c r="J48">
        <f>10^(_10sept_0_30[[#This Row],[V_mag_adj]]/20)*COS(RADIANS(_10sept_0_30[[#This Row],[V_phase]]))</f>
        <v>2.5477183317894082E-4</v>
      </c>
      <c r="K48">
        <f>10^(_10sept_0_30[[#This Row],[V_mag_adj]]/20)*SIN(RADIANS(_10sept_0_30[[#This Row],[V_phase]]))</f>
        <v>-9.4242962769386536E-5</v>
      </c>
    </row>
    <row r="49" spans="1:11" x14ac:dyDescent="0.3">
      <c r="A49">
        <v>-134</v>
      </c>
      <c r="B49">
        <v>-32.53</v>
      </c>
      <c r="C49">
        <v>-10.039999999999999</v>
      </c>
      <c r="D49">
        <v>-32.39</v>
      </c>
      <c r="E49">
        <v>-15.18</v>
      </c>
      <c r="F49">
        <f>_10sept_0_30[[#This Row],[H_mag]]-40</f>
        <v>-72.53</v>
      </c>
      <c r="G49">
        <f>_10sept_0_30[[#This Row],[V_mag]]-40</f>
        <v>-72.39</v>
      </c>
      <c r="H49">
        <f>10^(_10sept_0_30[[#This Row],[H_mag_adj]]/20)*COS(RADIANS(_10sept_0_30[[#This Row],[H_phase]]))</f>
        <v>2.3270080646999223E-4</v>
      </c>
      <c r="I49">
        <f>10^(_10sept_0_30[[#This Row],[H_mag_adj]]/20)*SIN(RADIANS(_10sept_0_30[[#This Row],[H_phase]]))</f>
        <v>-4.1198958019569641E-5</v>
      </c>
      <c r="J49">
        <f>10^(_10sept_0_30[[#This Row],[V_mag_adj]]/20)*COS(RADIANS(_10sept_0_30[[#This Row],[V_phase]]))</f>
        <v>2.3177996675584816E-4</v>
      </c>
      <c r="K49">
        <f>10^(_10sept_0_30[[#This Row],[V_mag_adj]]/20)*SIN(RADIANS(_10sept_0_30[[#This Row],[V_phase]]))</f>
        <v>-6.2886352652089301E-5</v>
      </c>
    </row>
    <row r="50" spans="1:11" x14ac:dyDescent="0.3">
      <c r="A50">
        <v>-133</v>
      </c>
      <c r="B50">
        <v>-33.67</v>
      </c>
      <c r="C50">
        <v>-4.8</v>
      </c>
      <c r="D50">
        <v>-32.99</v>
      </c>
      <c r="E50">
        <v>-14.16</v>
      </c>
      <c r="F50">
        <f>_10sept_0_30[[#This Row],[H_mag]]-40</f>
        <v>-73.67</v>
      </c>
      <c r="G50">
        <f>_10sept_0_30[[#This Row],[V_mag]]-40</f>
        <v>-72.990000000000009</v>
      </c>
      <c r="H50">
        <f>10^(_10sept_0_30[[#This Row],[H_mag_adj]]/20)*COS(RADIANS(_10sept_0_30[[#This Row],[H_phase]]))</f>
        <v>2.0652574189825463E-4</v>
      </c>
      <c r="I50">
        <f>10^(_10sept_0_30[[#This Row],[H_mag_adj]]/20)*SIN(RADIANS(_10sept_0_30[[#This Row],[H_phase]]))</f>
        <v>-1.7342451091589162E-5</v>
      </c>
      <c r="J50">
        <f>10^(_10sept_0_30[[#This Row],[V_mag_adj]]/20)*COS(RADIANS(_10sept_0_30[[#This Row],[V_phase]]))</f>
        <v>2.1732012155835408E-4</v>
      </c>
      <c r="K50">
        <f>10^(_10sept_0_30[[#This Row],[V_mag_adj]]/20)*SIN(RADIANS(_10sept_0_30[[#This Row],[V_phase]]))</f>
        <v>-5.4829040827837618E-5</v>
      </c>
    </row>
    <row r="51" spans="1:11" x14ac:dyDescent="0.3">
      <c r="A51">
        <v>-132</v>
      </c>
      <c r="B51">
        <v>-34.479999999999997</v>
      </c>
      <c r="C51">
        <v>-2.63</v>
      </c>
      <c r="D51">
        <v>-33.590000000000003</v>
      </c>
      <c r="E51">
        <v>-17.27</v>
      </c>
      <c r="F51">
        <f>_10sept_0_30[[#This Row],[H_mag]]-40</f>
        <v>-74.47999999999999</v>
      </c>
      <c r="G51">
        <f>_10sept_0_30[[#This Row],[V_mag]]-40</f>
        <v>-73.59</v>
      </c>
      <c r="H51">
        <f>10^(_10sept_0_30[[#This Row],[H_mag_adj]]/20)*COS(RADIANS(_10sept_0_30[[#This Row],[H_phase]]))</f>
        <v>1.8860026916533222E-4</v>
      </c>
      <c r="I51">
        <f>10^(_10sept_0_30[[#This Row],[H_mag_adj]]/20)*SIN(RADIANS(_10sept_0_30[[#This Row],[H_phase]]))</f>
        <v>-8.6632449687580691E-6</v>
      </c>
      <c r="J51">
        <f>10^(_10sept_0_30[[#This Row],[V_mag_adj]]/20)*COS(RADIANS(_10sept_0_30[[#This Row],[V_phase]]))</f>
        <v>1.9974013549901881E-4</v>
      </c>
      <c r="K51">
        <f>10^(_10sept_0_30[[#This Row],[V_mag_adj]]/20)*SIN(RADIANS(_10sept_0_30[[#This Row],[V_phase]]))</f>
        <v>-6.2097413687357589E-5</v>
      </c>
    </row>
    <row r="52" spans="1:11" x14ac:dyDescent="0.3">
      <c r="A52">
        <v>-131</v>
      </c>
      <c r="B52">
        <v>-35.659999999999997</v>
      </c>
      <c r="C52">
        <v>-9.58</v>
      </c>
      <c r="D52">
        <v>-34.340000000000003</v>
      </c>
      <c r="E52">
        <v>-22.75</v>
      </c>
      <c r="F52">
        <f>_10sept_0_30[[#This Row],[H_mag]]-40</f>
        <v>-75.66</v>
      </c>
      <c r="G52">
        <f>_10sept_0_30[[#This Row],[V_mag]]-40</f>
        <v>-74.34</v>
      </c>
      <c r="H52">
        <f>10^(_10sept_0_30[[#This Row],[H_mag_adj]]/20)*COS(RADIANS(_10sept_0_30[[#This Row],[H_phase]]))</f>
        <v>1.6251774324147562E-4</v>
      </c>
      <c r="I52">
        <f>10^(_10sept_0_30[[#This Row],[H_mag_adj]]/20)*SIN(RADIANS(_10sept_0_30[[#This Row],[H_phase]]))</f>
        <v>-2.7429469919933659E-5</v>
      </c>
      <c r="J52">
        <f>10^(_10sept_0_30[[#This Row],[V_mag_adj]]/20)*COS(RADIANS(_10sept_0_30[[#This Row],[V_phase]]))</f>
        <v>1.7693981769598604E-4</v>
      </c>
      <c r="K52">
        <f>10^(_10sept_0_30[[#This Row],[V_mag_adj]]/20)*SIN(RADIANS(_10sept_0_30[[#This Row],[V_phase]]))</f>
        <v>-7.4197023376711423E-5</v>
      </c>
    </row>
    <row r="53" spans="1:11" x14ac:dyDescent="0.3">
      <c r="A53">
        <v>-130</v>
      </c>
      <c r="B53">
        <v>-34.97</v>
      </c>
      <c r="C53">
        <v>-17.98</v>
      </c>
      <c r="D53">
        <v>-33.82</v>
      </c>
      <c r="E53">
        <v>-28.86</v>
      </c>
      <c r="F53">
        <f>_10sept_0_30[[#This Row],[H_mag]]-40</f>
        <v>-74.97</v>
      </c>
      <c r="G53">
        <f>_10sept_0_30[[#This Row],[V_mag]]-40</f>
        <v>-73.819999999999993</v>
      </c>
      <c r="H53">
        <f>10^(_10sept_0_30[[#This Row],[H_mag_adj]]/20)*COS(RADIANS(_10sept_0_30[[#This Row],[H_phase]]))</f>
        <v>1.6972880490147667E-4</v>
      </c>
      <c r="I53">
        <f>10^(_10sept_0_30[[#This Row],[H_mag_adj]]/20)*SIN(RADIANS(_10sept_0_30[[#This Row],[H_phase]]))</f>
        <v>-5.508273780394073E-5</v>
      </c>
      <c r="J53">
        <f>10^(_10sept_0_30[[#This Row],[V_mag_adj]]/20)*COS(RADIANS(_10sept_0_30[[#This Row],[V_phase]]))</f>
        <v>1.7840449316954102E-4</v>
      </c>
      <c r="K53">
        <f>10^(_10sept_0_30[[#This Row],[V_mag_adj]]/20)*SIN(RADIANS(_10sept_0_30[[#This Row],[V_phase]]))</f>
        <v>-9.8322129148810608E-5</v>
      </c>
    </row>
    <row r="54" spans="1:11" x14ac:dyDescent="0.3">
      <c r="A54">
        <v>-129</v>
      </c>
      <c r="B54">
        <v>-34.57</v>
      </c>
      <c r="C54">
        <v>-22.03</v>
      </c>
      <c r="D54">
        <v>-33.56</v>
      </c>
      <c r="E54">
        <v>-38.69</v>
      </c>
      <c r="F54">
        <f>_10sept_0_30[[#This Row],[H_mag]]-40</f>
        <v>-74.569999999999993</v>
      </c>
      <c r="G54">
        <f>_10sept_0_30[[#This Row],[V_mag]]-40</f>
        <v>-73.56</v>
      </c>
      <c r="H54">
        <f>10^(_10sept_0_30[[#This Row],[H_mag_adj]]/20)*COS(RADIANS(_10sept_0_30[[#This Row],[H_phase]]))</f>
        <v>1.7321038110129666E-4</v>
      </c>
      <c r="I54">
        <f>10^(_10sept_0_30[[#This Row],[H_mag_adj]]/20)*SIN(RADIANS(_10sept_0_30[[#This Row],[H_phase]]))</f>
        <v>-7.0087056056038468E-5</v>
      </c>
      <c r="J54">
        <f>10^(_10sept_0_30[[#This Row],[V_mag_adj]]/20)*COS(RADIANS(_10sept_0_30[[#This Row],[V_phase]]))</f>
        <v>1.6383055311213385E-4</v>
      </c>
      <c r="K54">
        <f>10^(_10sept_0_30[[#This Row],[V_mag_adj]]/20)*SIN(RADIANS(_10sept_0_30[[#This Row],[V_phase]]))</f>
        <v>-1.3120608300542909E-4</v>
      </c>
    </row>
    <row r="55" spans="1:11" x14ac:dyDescent="0.3">
      <c r="A55">
        <v>-128</v>
      </c>
      <c r="B55">
        <v>-32.86</v>
      </c>
      <c r="C55">
        <v>-20.350000000000001</v>
      </c>
      <c r="D55">
        <v>-32.07</v>
      </c>
      <c r="E55">
        <v>-31.38</v>
      </c>
      <c r="F55">
        <f>_10sept_0_30[[#This Row],[H_mag]]-40</f>
        <v>-72.86</v>
      </c>
      <c r="G55">
        <f>_10sept_0_30[[#This Row],[V_mag]]-40</f>
        <v>-72.069999999999993</v>
      </c>
      <c r="H55">
        <f>10^(_10sept_0_30[[#This Row],[H_mag_adj]]/20)*COS(RADIANS(_10sept_0_30[[#This Row],[H_phase]]))</f>
        <v>2.1330990880673813E-4</v>
      </c>
      <c r="I55">
        <f>10^(_10sept_0_30[[#This Row],[H_mag_adj]]/20)*SIN(RADIANS(_10sept_0_30[[#This Row],[H_phase]]))</f>
        <v>-7.9117419067596632E-5</v>
      </c>
      <c r="J55">
        <f>10^(_10sept_0_30[[#This Row],[V_mag_adj]]/20)*COS(RADIANS(_10sept_0_30[[#This Row],[V_phase]]))</f>
        <v>2.1272663557065171E-4</v>
      </c>
      <c r="K55">
        <f>10^(_10sept_0_30[[#This Row],[V_mag_adj]]/20)*SIN(RADIANS(_10sept_0_30[[#This Row],[V_phase]]))</f>
        <v>-1.2974699203371725E-4</v>
      </c>
    </row>
    <row r="56" spans="1:11" x14ac:dyDescent="0.3">
      <c r="A56">
        <v>-127</v>
      </c>
      <c r="B56">
        <v>-31.23</v>
      </c>
      <c r="C56">
        <v>-9.49</v>
      </c>
      <c r="D56">
        <v>-30.89</v>
      </c>
      <c r="E56">
        <v>-21.34</v>
      </c>
      <c r="F56">
        <f>_10sept_0_30[[#This Row],[H_mag]]-40</f>
        <v>-71.23</v>
      </c>
      <c r="G56">
        <f>_10sept_0_30[[#This Row],[V_mag]]-40</f>
        <v>-70.89</v>
      </c>
      <c r="H56">
        <f>10^(_10sept_0_30[[#This Row],[H_mag_adj]]/20)*COS(RADIANS(_10sept_0_30[[#This Row],[H_phase]]))</f>
        <v>2.7071690146372772E-4</v>
      </c>
      <c r="I56">
        <f>10^(_10sept_0_30[[#This Row],[H_mag_adj]]/20)*SIN(RADIANS(_10sept_0_30[[#This Row],[H_phase]]))</f>
        <v>-4.5253901878732742E-5</v>
      </c>
      <c r="J56">
        <f>10^(_10sept_0_30[[#This Row],[V_mag_adj]]/20)*COS(RADIANS(_10sept_0_30[[#This Row],[V_phase]]))</f>
        <v>2.6586041218433178E-4</v>
      </c>
      <c r="K56">
        <f>10^(_10sept_0_30[[#This Row],[V_mag_adj]]/20)*SIN(RADIANS(_10sept_0_30[[#This Row],[V_phase]]))</f>
        <v>-1.0386852090629263E-4</v>
      </c>
    </row>
    <row r="57" spans="1:11" x14ac:dyDescent="0.3">
      <c r="A57">
        <v>-126</v>
      </c>
      <c r="B57">
        <v>-29.55</v>
      </c>
      <c r="C57">
        <v>4.2300000000000004</v>
      </c>
      <c r="D57">
        <v>-29.34</v>
      </c>
      <c r="E57">
        <v>-4.82</v>
      </c>
      <c r="F57">
        <f>_10sept_0_30[[#This Row],[H_mag]]-40</f>
        <v>-69.55</v>
      </c>
      <c r="G57">
        <f>_10sept_0_30[[#This Row],[V_mag]]-40</f>
        <v>-69.34</v>
      </c>
      <c r="H57">
        <f>10^(_10sept_0_30[[#This Row],[H_mag_adj]]/20)*COS(RADIANS(_10sept_0_30[[#This Row],[H_phase]]))</f>
        <v>3.321355515216118E-4</v>
      </c>
      <c r="I57">
        <f>10^(_10sept_0_30[[#This Row],[H_mag_adj]]/20)*SIN(RADIANS(_10sept_0_30[[#This Row],[H_phase]]))</f>
        <v>2.456536060542858E-5</v>
      </c>
      <c r="J57">
        <f>10^(_10sept_0_30[[#This Row],[V_mag_adj]]/20)*COS(RADIANS(_10sept_0_30[[#This Row],[V_phase]]))</f>
        <v>3.3998631341402961E-4</v>
      </c>
      <c r="K57">
        <f>10^(_10sept_0_30[[#This Row],[V_mag_adj]]/20)*SIN(RADIANS(_10sept_0_30[[#This Row],[V_phase]]))</f>
        <v>-2.8668966360615329E-5</v>
      </c>
    </row>
    <row r="58" spans="1:11" x14ac:dyDescent="0.3">
      <c r="A58">
        <v>-125</v>
      </c>
      <c r="B58">
        <v>-27.84</v>
      </c>
      <c r="C58">
        <v>24.68</v>
      </c>
      <c r="D58">
        <v>-28</v>
      </c>
      <c r="E58">
        <v>17.18</v>
      </c>
      <c r="F58">
        <f>_10sept_0_30[[#This Row],[H_mag]]-40</f>
        <v>-67.84</v>
      </c>
      <c r="G58">
        <f>_10sept_0_30[[#This Row],[V_mag]]-40</f>
        <v>-68</v>
      </c>
      <c r="H58">
        <f>10^(_10sept_0_30[[#This Row],[H_mag_adj]]/20)*COS(RADIANS(_10sept_0_30[[#This Row],[H_phase]]))</f>
        <v>3.6846694680823692E-4</v>
      </c>
      <c r="I58">
        <f>10^(_10sept_0_30[[#This Row],[H_mag_adj]]/20)*SIN(RADIANS(_10sept_0_30[[#This Row],[H_phase]]))</f>
        <v>1.6932005619922413E-4</v>
      </c>
      <c r="J58">
        <f>10^(_10sept_0_30[[#This Row],[V_mag_adj]]/20)*COS(RADIANS(_10sept_0_30[[#This Row],[V_phase]]))</f>
        <v>3.8034423591721064E-4</v>
      </c>
      <c r="K58">
        <f>10^(_10sept_0_30[[#This Row],[V_mag_adj]]/20)*SIN(RADIANS(_10sept_0_30[[#This Row],[V_phase]]))</f>
        <v>1.1759073709550608E-4</v>
      </c>
    </row>
    <row r="59" spans="1:11" x14ac:dyDescent="0.3">
      <c r="A59">
        <v>-124</v>
      </c>
      <c r="B59">
        <v>-25.87</v>
      </c>
      <c r="C59">
        <v>42.03</v>
      </c>
      <c r="D59">
        <v>-26.45</v>
      </c>
      <c r="E59">
        <v>37.97</v>
      </c>
      <c r="F59">
        <f>_10sept_0_30[[#This Row],[H_mag]]-40</f>
        <v>-65.87</v>
      </c>
      <c r="G59">
        <f>_10sept_0_30[[#This Row],[V_mag]]-40</f>
        <v>-66.45</v>
      </c>
      <c r="H59">
        <f>10^(_10sept_0_30[[#This Row],[H_mag_adj]]/20)*COS(RADIANS(_10sept_0_30[[#This Row],[H_phase]]))</f>
        <v>3.7789278660752234E-4</v>
      </c>
      <c r="I59">
        <f>10^(_10sept_0_30[[#This Row],[H_mag_adj]]/20)*SIN(RADIANS(_10sept_0_30[[#This Row],[H_phase]]))</f>
        <v>3.4061464053283152E-4</v>
      </c>
      <c r="J59">
        <f>10^(_10sept_0_30[[#This Row],[V_mag_adj]]/20)*COS(RADIANS(_10sept_0_30[[#This Row],[V_phase]]))</f>
        <v>3.7515411072787624E-4</v>
      </c>
      <c r="K59">
        <f>10^(_10sept_0_30[[#This Row],[V_mag_adj]]/20)*SIN(RADIANS(_10sept_0_30[[#This Row],[V_phase]]))</f>
        <v>2.9278631109271806E-4</v>
      </c>
    </row>
    <row r="60" spans="1:11" x14ac:dyDescent="0.3">
      <c r="A60">
        <v>-123</v>
      </c>
      <c r="B60">
        <v>-24.59</v>
      </c>
      <c r="C60">
        <v>58.54</v>
      </c>
      <c r="D60">
        <v>-25</v>
      </c>
      <c r="E60">
        <v>57.55</v>
      </c>
      <c r="F60">
        <f>_10sept_0_30[[#This Row],[H_mag]]-40</f>
        <v>-64.59</v>
      </c>
      <c r="G60">
        <f>_10sept_0_30[[#This Row],[V_mag]]-40</f>
        <v>-65</v>
      </c>
      <c r="H60">
        <f>10^(_10sept_0_30[[#This Row],[H_mag_adj]]/20)*COS(RADIANS(_10sept_0_30[[#This Row],[H_phase]]))</f>
        <v>3.076733958700794E-4</v>
      </c>
      <c r="I60">
        <f>10^(_10sept_0_30[[#This Row],[H_mag_adj]]/20)*SIN(RADIANS(_10sept_0_30[[#This Row],[H_phase]]))</f>
        <v>5.0286503449432441E-4</v>
      </c>
      <c r="J60">
        <f>10^(_10sept_0_30[[#This Row],[V_mag_adj]]/20)*COS(RADIANS(_10sept_0_30[[#This Row],[V_phase]]))</f>
        <v>3.0173177676243407E-4</v>
      </c>
      <c r="K60">
        <f>10^(_10sept_0_30[[#This Row],[V_mag_adj]]/20)*SIN(RADIANS(_10sept_0_30[[#This Row],[V_phase]]))</f>
        <v>4.7453735459774085E-4</v>
      </c>
    </row>
    <row r="61" spans="1:11" x14ac:dyDescent="0.3">
      <c r="A61">
        <v>-122</v>
      </c>
      <c r="B61">
        <v>-22.98</v>
      </c>
      <c r="C61">
        <v>76.37</v>
      </c>
      <c r="D61">
        <v>-23.5</v>
      </c>
      <c r="E61">
        <v>75.47</v>
      </c>
      <c r="F61">
        <f>_10sept_0_30[[#This Row],[H_mag]]-40</f>
        <v>-62.980000000000004</v>
      </c>
      <c r="G61">
        <f>_10sept_0_30[[#This Row],[V_mag]]-40</f>
        <v>-63.5</v>
      </c>
      <c r="H61">
        <f>10^(_10sept_0_30[[#This Row],[H_mag_adj]]/20)*COS(RADIANS(_10sept_0_30[[#This Row],[H_phase]]))</f>
        <v>1.6721270948884216E-4</v>
      </c>
      <c r="I61">
        <f>10^(_10sept_0_30[[#This Row],[H_mag_adj]]/20)*SIN(RADIANS(_10sept_0_30[[#This Row],[H_phase]]))</f>
        <v>6.8959445950015047E-4</v>
      </c>
      <c r="J61">
        <f>10^(_10sept_0_30[[#This Row],[V_mag_adj]]/20)*COS(RADIANS(_10sept_0_30[[#This Row],[V_phase]]))</f>
        <v>1.6767872734948093E-4</v>
      </c>
      <c r="K61">
        <f>10^(_10sept_0_30[[#This Row],[V_mag_adj]]/20)*SIN(RADIANS(_10sept_0_30[[#This Row],[V_phase]]))</f>
        <v>6.4696787906774918E-4</v>
      </c>
    </row>
    <row r="62" spans="1:11" x14ac:dyDescent="0.3">
      <c r="A62">
        <v>-121</v>
      </c>
      <c r="B62">
        <v>-21.79</v>
      </c>
      <c r="C62">
        <v>93.52</v>
      </c>
      <c r="D62">
        <v>-22.36</v>
      </c>
      <c r="E62">
        <v>92.45</v>
      </c>
      <c r="F62">
        <f>_10sept_0_30[[#This Row],[H_mag]]-40</f>
        <v>-61.79</v>
      </c>
      <c r="G62">
        <f>_10sept_0_30[[#This Row],[V_mag]]-40</f>
        <v>-62.36</v>
      </c>
      <c r="H62">
        <f>10^(_10sept_0_30[[#This Row],[H_mag_adj]]/20)*COS(RADIANS(_10sept_0_30[[#This Row],[H_phase]]))</f>
        <v>-4.9962803735459013E-5</v>
      </c>
      <c r="I62">
        <f>10^(_10sept_0_30[[#This Row],[H_mag_adj]]/20)*SIN(RADIANS(_10sept_0_30[[#This Row],[H_phase]]))</f>
        <v>8.1223163072158939E-4</v>
      </c>
      <c r="J62">
        <f>10^(_10sept_0_30[[#This Row],[V_mag_adj]]/20)*COS(RADIANS(_10sept_0_30[[#This Row],[V_phase]]))</f>
        <v>-3.2577000544104268E-5</v>
      </c>
      <c r="K62">
        <f>10^(_10sept_0_30[[#This Row],[V_mag_adj]]/20)*SIN(RADIANS(_10sept_0_30[[#This Row],[V_phase]]))</f>
        <v>7.6138239837604635E-4</v>
      </c>
    </row>
    <row r="63" spans="1:11" x14ac:dyDescent="0.3">
      <c r="A63">
        <v>-120</v>
      </c>
      <c r="B63">
        <v>-20.9</v>
      </c>
      <c r="C63">
        <v>108.9</v>
      </c>
      <c r="D63">
        <v>-21.45</v>
      </c>
      <c r="E63">
        <v>108.25</v>
      </c>
      <c r="F63">
        <f>_10sept_0_30[[#This Row],[H_mag]]-40</f>
        <v>-60.9</v>
      </c>
      <c r="G63">
        <f>_10sept_0_30[[#This Row],[V_mag]]-40</f>
        <v>-61.45</v>
      </c>
      <c r="H63">
        <f>10^(_10sept_0_30[[#This Row],[H_mag_adj]]/20)*COS(RADIANS(_10sept_0_30[[#This Row],[H_phase]]))</f>
        <v>-2.9203459521529002E-4</v>
      </c>
      <c r="I63">
        <f>10^(_10sept_0_30[[#This Row],[H_mag_adj]]/20)*SIN(RADIANS(_10sept_0_30[[#This Row],[H_phase]]))</f>
        <v>8.5296325323048973E-4</v>
      </c>
      <c r="J63">
        <f>10^(_10sept_0_30[[#This Row],[V_mag_adj]]/20)*COS(RADIANS(_10sept_0_30[[#This Row],[V_phase]]))</f>
        <v>-2.6501567569433535E-4</v>
      </c>
      <c r="K63">
        <f>10^(_10sept_0_30[[#This Row],[V_mag_adj]]/20)*SIN(RADIANS(_10sept_0_30[[#This Row],[V_phase]]))</f>
        <v>8.0368532514235689E-4</v>
      </c>
    </row>
    <row r="64" spans="1:11" x14ac:dyDescent="0.3">
      <c r="A64">
        <v>-119</v>
      </c>
      <c r="B64">
        <v>-20.2</v>
      </c>
      <c r="C64">
        <v>124.16</v>
      </c>
      <c r="D64">
        <v>-20.89</v>
      </c>
      <c r="E64">
        <v>123.19</v>
      </c>
      <c r="F64">
        <f>_10sept_0_30[[#This Row],[H_mag]]-40</f>
        <v>-60.2</v>
      </c>
      <c r="G64">
        <f>_10sept_0_30[[#This Row],[V_mag]]-40</f>
        <v>-60.89</v>
      </c>
      <c r="H64">
        <f>10^(_10sept_0_30[[#This Row],[H_mag_adj]]/20)*COS(RADIANS(_10sept_0_30[[#This Row],[H_phase]]))</f>
        <v>-5.4872439661998262E-4</v>
      </c>
      <c r="I64">
        <f>10^(_10sept_0_30[[#This Row],[H_mag_adj]]/20)*SIN(RADIANS(_10sept_0_30[[#This Row],[H_phase]]))</f>
        <v>8.0863720083574524E-4</v>
      </c>
      <c r="J64">
        <f>10^(_10sept_0_30[[#This Row],[V_mag_adj]]/20)*COS(RADIANS(_10sept_0_30[[#This Row],[V_phase]]))</f>
        <v>-4.9410405369119546E-4</v>
      </c>
      <c r="K64">
        <f>10^(_10sept_0_30[[#This Row],[V_mag_adj]]/20)*SIN(RADIANS(_10sept_0_30[[#This Row],[V_phase]]))</f>
        <v>7.5535784112350799E-4</v>
      </c>
    </row>
    <row r="65" spans="1:11" x14ac:dyDescent="0.3">
      <c r="A65">
        <v>-118</v>
      </c>
      <c r="B65">
        <v>-19.93</v>
      </c>
      <c r="C65">
        <v>138.88999999999999</v>
      </c>
      <c r="D65">
        <v>-20.49</v>
      </c>
      <c r="E65">
        <v>139.80000000000001</v>
      </c>
      <c r="F65">
        <f>_10sept_0_30[[#This Row],[H_mag]]-40</f>
        <v>-59.93</v>
      </c>
      <c r="G65">
        <f>_10sept_0_30[[#This Row],[V_mag]]-40</f>
        <v>-60.489999999999995</v>
      </c>
      <c r="H65">
        <f>10^(_10sept_0_30[[#This Row],[H_mag_adj]]/20)*COS(RADIANS(_10sept_0_30[[#This Row],[H_phase]]))</f>
        <v>-7.5954525932939144E-4</v>
      </c>
      <c r="I65">
        <f>10^(_10sept_0_30[[#This Row],[H_mag_adj]]/20)*SIN(RADIANS(_10sept_0_30[[#This Row],[H_phase]]))</f>
        <v>6.6282704523951141E-4</v>
      </c>
      <c r="J65">
        <f>10^(_10sept_0_30[[#This Row],[V_mag_adj]]/20)*COS(RADIANS(_10sept_0_30[[#This Row],[V_phase]]))</f>
        <v>-7.2190058861664537E-4</v>
      </c>
      <c r="K65">
        <f>10^(_10sept_0_30[[#This Row],[V_mag_adj]]/20)*SIN(RADIANS(_10sept_0_30[[#This Row],[V_phase]]))</f>
        <v>6.1005329594080208E-4</v>
      </c>
    </row>
    <row r="66" spans="1:11" x14ac:dyDescent="0.3">
      <c r="A66">
        <v>-117</v>
      </c>
      <c r="B66">
        <v>-19.98</v>
      </c>
      <c r="C66">
        <v>153.69999999999999</v>
      </c>
      <c r="D66">
        <v>-20.3</v>
      </c>
      <c r="E66">
        <v>156.32</v>
      </c>
      <c r="F66">
        <f>_10sept_0_30[[#This Row],[H_mag]]-40</f>
        <v>-59.980000000000004</v>
      </c>
      <c r="G66">
        <f>_10sept_0_30[[#This Row],[V_mag]]-40</f>
        <v>-60.3</v>
      </c>
      <c r="H66">
        <f>10^(_10sept_0_30[[#This Row],[H_mag_adj]]/20)*COS(RADIANS(_10sept_0_30[[#This Row],[H_phase]]))</f>
        <v>-8.9855304503907974E-4</v>
      </c>
      <c r="I66">
        <f>10^(_10sept_0_30[[#This Row],[H_mag_adj]]/20)*SIN(RADIANS(_10sept_0_30[[#This Row],[H_phase]]))</f>
        <v>4.4409257540448788E-4</v>
      </c>
      <c r="J66">
        <f>10^(_10sept_0_30[[#This Row],[V_mag_adj]]/20)*COS(RADIANS(_10sept_0_30[[#This Row],[V_phase]]))</f>
        <v>-8.8471214222840165E-4</v>
      </c>
      <c r="K66">
        <f>10^(_10sept_0_30[[#This Row],[V_mag_adj]]/20)*SIN(RADIANS(_10sept_0_30[[#This Row],[V_phase]]))</f>
        <v>3.8799320379437558E-4</v>
      </c>
    </row>
    <row r="67" spans="1:11" x14ac:dyDescent="0.3">
      <c r="A67">
        <v>-116</v>
      </c>
      <c r="B67">
        <v>-20.34</v>
      </c>
      <c r="C67">
        <v>169.48</v>
      </c>
      <c r="D67">
        <v>-20.38</v>
      </c>
      <c r="E67">
        <v>171.58</v>
      </c>
      <c r="F67">
        <f>_10sept_0_30[[#This Row],[H_mag]]-40</f>
        <v>-60.34</v>
      </c>
      <c r="G67">
        <f>_10sept_0_30[[#This Row],[V_mag]]-40</f>
        <v>-60.379999999999995</v>
      </c>
      <c r="H67">
        <f>10^(_10sept_0_30[[#This Row],[H_mag_adj]]/20)*COS(RADIANS(_10sept_0_30[[#This Row],[H_phase]]))</f>
        <v>-9.4544876402066834E-4</v>
      </c>
      <c r="I67">
        <f>10^(_10sept_0_30[[#This Row],[H_mag_adj]]/20)*SIN(RADIANS(_10sept_0_30[[#This Row],[H_phase]]))</f>
        <v>1.7556995343740085E-4</v>
      </c>
      <c r="J67">
        <f>10^(_10sept_0_30[[#This Row],[V_mag_adj]]/20)*COS(RADIANS(_10sept_0_30[[#This Row],[V_phase]]))</f>
        <v>-9.4687674450803663E-4</v>
      </c>
      <c r="K67">
        <f>10^(_10sept_0_30[[#This Row],[V_mag_adj]]/20)*SIN(RADIANS(_10sept_0_30[[#This Row],[V_phase]]))</f>
        <v>1.4016033972512424E-4</v>
      </c>
    </row>
    <row r="68" spans="1:11" x14ac:dyDescent="0.3">
      <c r="A68">
        <v>-115</v>
      </c>
      <c r="B68">
        <v>-20.82</v>
      </c>
      <c r="C68">
        <v>-173.66</v>
      </c>
      <c r="D68">
        <v>-20.63</v>
      </c>
      <c r="E68">
        <v>-170.93</v>
      </c>
      <c r="F68">
        <f>_10sept_0_30[[#This Row],[H_mag]]-40</f>
        <v>-60.82</v>
      </c>
      <c r="G68">
        <f>_10sept_0_30[[#This Row],[V_mag]]-40</f>
        <v>-60.629999999999995</v>
      </c>
      <c r="H68">
        <f>10^(_10sept_0_30[[#This Row],[H_mag_adj]]/20)*COS(RADIANS(_10sept_0_30[[#This Row],[H_phase]]))</f>
        <v>-9.0434833790429723E-4</v>
      </c>
      <c r="I68">
        <f>10^(_10sept_0_30[[#This Row],[H_mag_adj]]/20)*SIN(RADIANS(_10sept_0_30[[#This Row],[H_phase]]))</f>
        <v>-1.0048008480325383E-4</v>
      </c>
      <c r="J68">
        <f>10^(_10sept_0_30[[#This Row],[V_mag_adj]]/20)*COS(RADIANS(_10sept_0_30[[#This Row],[V_phase]]))</f>
        <v>-9.1840778716250346E-4</v>
      </c>
      <c r="K68">
        <f>10^(_10sept_0_30[[#This Row],[V_mag_adj]]/20)*SIN(RADIANS(_10sept_0_30[[#This Row],[V_phase]]))</f>
        <v>-1.4661192057594135E-4</v>
      </c>
    </row>
    <row r="69" spans="1:11" x14ac:dyDescent="0.3">
      <c r="A69">
        <v>-114</v>
      </c>
      <c r="B69">
        <v>-21.6</v>
      </c>
      <c r="C69">
        <v>-154.16</v>
      </c>
      <c r="D69">
        <v>-20.93</v>
      </c>
      <c r="E69">
        <v>-151.6</v>
      </c>
      <c r="F69">
        <f>_10sept_0_30[[#This Row],[H_mag]]-40</f>
        <v>-61.6</v>
      </c>
      <c r="G69">
        <f>_10sept_0_30[[#This Row],[V_mag]]-40</f>
        <v>-60.93</v>
      </c>
      <c r="H69">
        <f>10^(_10sept_0_30[[#This Row],[H_mag_adj]]/20)*COS(RADIANS(_10sept_0_30[[#This Row],[H_phase]]))</f>
        <v>-7.4859962374535221E-4</v>
      </c>
      <c r="I69">
        <f>10^(_10sept_0_30[[#This Row],[H_mag_adj]]/20)*SIN(RADIANS(_10sept_0_30[[#This Row],[H_phase]]))</f>
        <v>-3.6253216994806467E-4</v>
      </c>
      <c r="J69">
        <f>10^(_10sept_0_30[[#This Row],[V_mag_adj]]/20)*COS(RADIANS(_10sept_0_30[[#This Row],[V_phase]]))</f>
        <v>-7.903313373288437E-4</v>
      </c>
      <c r="K69">
        <f>10^(_10sept_0_30[[#This Row],[V_mag_adj]]/20)*SIN(RADIANS(_10sept_0_30[[#This Row],[V_phase]]))</f>
        <v>-4.2733055997066149E-4</v>
      </c>
    </row>
    <row r="70" spans="1:11" x14ac:dyDescent="0.3">
      <c r="A70">
        <v>-113</v>
      </c>
      <c r="B70">
        <v>-22.13</v>
      </c>
      <c r="C70">
        <v>-130.06</v>
      </c>
      <c r="D70">
        <v>-21.37</v>
      </c>
      <c r="E70">
        <v>-131.81</v>
      </c>
      <c r="F70">
        <f>_10sept_0_30[[#This Row],[H_mag]]-40</f>
        <v>-62.129999999999995</v>
      </c>
      <c r="G70">
        <f>_10sept_0_30[[#This Row],[V_mag]]-40</f>
        <v>-61.370000000000005</v>
      </c>
      <c r="H70">
        <f>10^(_10sept_0_30[[#This Row],[H_mag_adj]]/20)*COS(RADIANS(_10sept_0_30[[#This Row],[H_phase]]))</f>
        <v>-5.036269025524738E-4</v>
      </c>
      <c r="I70">
        <f>10^(_10sept_0_30[[#This Row],[H_mag_adj]]/20)*SIN(RADIANS(_10sept_0_30[[#This Row],[H_phase]]))</f>
        <v>-5.9892431470944213E-4</v>
      </c>
      <c r="J70">
        <f>10^(_10sept_0_30[[#This Row],[V_mag_adj]]/20)*COS(RADIANS(_10sept_0_30[[#This Row],[V_phase]]))</f>
        <v>-5.6938506622703638E-4</v>
      </c>
      <c r="K70">
        <f>10^(_10sept_0_30[[#This Row],[V_mag_adj]]/20)*SIN(RADIANS(_10sept_0_30[[#This Row],[V_phase]]))</f>
        <v>-6.365988977466106E-4</v>
      </c>
    </row>
    <row r="71" spans="1:11" x14ac:dyDescent="0.3">
      <c r="A71">
        <v>-112</v>
      </c>
      <c r="B71">
        <v>-21.96</v>
      </c>
      <c r="C71">
        <v>-107.09</v>
      </c>
      <c r="D71">
        <v>-21.38</v>
      </c>
      <c r="E71">
        <v>-111.01</v>
      </c>
      <c r="F71">
        <f>_10sept_0_30[[#This Row],[H_mag]]-40</f>
        <v>-61.96</v>
      </c>
      <c r="G71">
        <f>_10sept_0_30[[#This Row],[V_mag]]-40</f>
        <v>-61.379999999999995</v>
      </c>
      <c r="H71">
        <f>10^(_10sept_0_30[[#This Row],[H_mag_adj]]/20)*COS(RADIANS(_10sept_0_30[[#This Row],[H_phase]]))</f>
        <v>-2.3450949444514202E-4</v>
      </c>
      <c r="I71">
        <f>10^(_10sept_0_30[[#This Row],[H_mag_adj]]/20)*SIN(RADIANS(_10sept_0_30[[#This Row],[H_phase]]))</f>
        <v>-7.6275868918223384E-4</v>
      </c>
      <c r="J71">
        <f>10^(_10sept_0_30[[#This Row],[V_mag_adj]]/20)*COS(RADIANS(_10sept_0_30[[#This Row],[V_phase]]))</f>
        <v>-3.0586273853873311E-4</v>
      </c>
      <c r="K71">
        <f>10^(_10sept_0_30[[#This Row],[V_mag_adj]]/20)*SIN(RADIANS(_10sept_0_30[[#This Row],[V_phase]]))</f>
        <v>-7.9638419730078175E-4</v>
      </c>
    </row>
    <row r="72" spans="1:11" x14ac:dyDescent="0.3">
      <c r="A72">
        <v>-111</v>
      </c>
      <c r="B72">
        <v>-21.23</v>
      </c>
      <c r="C72">
        <v>-84.63</v>
      </c>
      <c r="D72">
        <v>-21.11</v>
      </c>
      <c r="E72">
        <v>-89.5</v>
      </c>
      <c r="F72">
        <f>_10sept_0_30[[#This Row],[H_mag]]-40</f>
        <v>-61.230000000000004</v>
      </c>
      <c r="G72">
        <f>_10sept_0_30[[#This Row],[V_mag]]-40</f>
        <v>-61.11</v>
      </c>
      <c r="H72">
        <f>10^(_10sept_0_30[[#This Row],[H_mag_adj]]/20)*COS(RADIANS(_10sept_0_30[[#This Row],[H_phase]]))</f>
        <v>8.1229848607555961E-5</v>
      </c>
      <c r="I72">
        <f>10^(_10sept_0_30[[#This Row],[H_mag_adj]]/20)*SIN(RADIANS(_10sept_0_30[[#This Row],[H_phase]]))</f>
        <v>-8.6415118783052605E-4</v>
      </c>
      <c r="J72">
        <f>10^(_10sept_0_30[[#This Row],[V_mag_adj]]/20)*COS(RADIANS(_10sept_0_30[[#This Row],[V_phase]]))</f>
        <v>7.6796576419548555E-6</v>
      </c>
      <c r="K72">
        <f>10^(_10sept_0_30[[#This Row],[V_mag_adj]]/20)*SIN(RADIANS(_10sept_0_30[[#This Row],[V_phase]]))</f>
        <v>-8.8000160264684773E-4</v>
      </c>
    </row>
    <row r="73" spans="1:11" x14ac:dyDescent="0.3">
      <c r="A73">
        <v>-110</v>
      </c>
      <c r="B73">
        <v>-20.41</v>
      </c>
      <c r="C73">
        <v>-66.37</v>
      </c>
      <c r="D73">
        <v>-20.67</v>
      </c>
      <c r="E73">
        <v>-71.09</v>
      </c>
      <c r="F73">
        <f>_10sept_0_30[[#This Row],[H_mag]]-40</f>
        <v>-60.41</v>
      </c>
      <c r="G73">
        <f>_10sept_0_30[[#This Row],[V_mag]]-40</f>
        <v>-60.67</v>
      </c>
      <c r="H73">
        <f>10^(_10sept_0_30[[#This Row],[H_mag_adj]]/20)*COS(RADIANS(_10sept_0_30[[#This Row],[H_phase]]))</f>
        <v>3.8234806906485103E-4</v>
      </c>
      <c r="I73">
        <f>10^(_10sept_0_30[[#This Row],[H_mag_adj]]/20)*SIN(RADIANS(_10sept_0_30[[#This Row],[H_phase]]))</f>
        <v>-8.7391259672499951E-4</v>
      </c>
      <c r="J73">
        <f>10^(_10sept_0_30[[#This Row],[V_mag_adj]]/20)*COS(RADIANS(_10sept_0_30[[#This Row],[V_phase]]))</f>
        <v>3.0002374587189865E-4</v>
      </c>
      <c r="K73">
        <f>10^(_10sept_0_30[[#This Row],[V_mag_adj]]/20)*SIN(RADIANS(_10sept_0_30[[#This Row],[V_phase]]))</f>
        <v>-8.7579883371888679E-4</v>
      </c>
    </row>
    <row r="74" spans="1:11" x14ac:dyDescent="0.3">
      <c r="A74">
        <v>-109</v>
      </c>
      <c r="B74">
        <v>-19.66</v>
      </c>
      <c r="C74">
        <v>-50.31</v>
      </c>
      <c r="D74">
        <v>-20.22</v>
      </c>
      <c r="E74">
        <v>-53.16</v>
      </c>
      <c r="F74">
        <f>_10sept_0_30[[#This Row],[H_mag]]-40</f>
        <v>-59.66</v>
      </c>
      <c r="G74">
        <f>_10sept_0_30[[#This Row],[V_mag]]-40</f>
        <v>-60.22</v>
      </c>
      <c r="H74">
        <f>10^(_10sept_0_30[[#This Row],[H_mag_adj]]/20)*COS(RADIANS(_10sept_0_30[[#This Row],[H_phase]]))</f>
        <v>6.6412787834380929E-4</v>
      </c>
      <c r="I74">
        <f>10^(_10sept_0_30[[#This Row],[H_mag_adj]]/20)*SIN(RADIANS(_10sept_0_30[[#This Row],[H_phase]]))</f>
        <v>-8.0023003724209707E-4</v>
      </c>
      <c r="J74">
        <f>10^(_10sept_0_30[[#This Row],[V_mag_adj]]/20)*COS(RADIANS(_10sept_0_30[[#This Row],[V_phase]]))</f>
        <v>5.8458669369151667E-4</v>
      </c>
      <c r="K74">
        <f>10^(_10sept_0_30[[#This Row],[V_mag_adj]]/20)*SIN(RADIANS(_10sept_0_30[[#This Row],[V_phase]]))</f>
        <v>-7.8029686095427802E-4</v>
      </c>
    </row>
    <row r="75" spans="1:11" x14ac:dyDescent="0.3">
      <c r="A75">
        <v>-108</v>
      </c>
      <c r="B75">
        <v>-19.21</v>
      </c>
      <c r="C75">
        <v>-35.200000000000003</v>
      </c>
      <c r="D75">
        <v>-19.88</v>
      </c>
      <c r="E75">
        <v>-36.33</v>
      </c>
      <c r="F75">
        <f>_10sept_0_30[[#This Row],[H_mag]]-40</f>
        <v>-59.21</v>
      </c>
      <c r="G75">
        <f>_10sept_0_30[[#This Row],[V_mag]]-40</f>
        <v>-59.879999999999995</v>
      </c>
      <c r="H75">
        <f>10^(_10sept_0_30[[#This Row],[H_mag_adj]]/20)*COS(RADIANS(_10sept_0_30[[#This Row],[H_phase]]))</f>
        <v>8.9495062079009992E-4</v>
      </c>
      <c r="I75">
        <f>10^(_10sept_0_30[[#This Row],[H_mag_adj]]/20)*SIN(RADIANS(_10sept_0_30[[#This Row],[H_phase]]))</f>
        <v>-6.3131821571754947E-4</v>
      </c>
      <c r="J75">
        <f>10^(_10sept_0_30[[#This Row],[V_mag_adj]]/20)*COS(RADIANS(_10sept_0_30[[#This Row],[V_phase]]))</f>
        <v>8.1682545987117291E-4</v>
      </c>
      <c r="K75">
        <f>10^(_10sept_0_30[[#This Row],[V_mag_adj]]/20)*SIN(RADIANS(_10sept_0_30[[#This Row],[V_phase]]))</f>
        <v>-6.0067667362127537E-4</v>
      </c>
    </row>
    <row r="76" spans="1:11" x14ac:dyDescent="0.3">
      <c r="A76">
        <v>-107</v>
      </c>
      <c r="B76">
        <v>-19.12</v>
      </c>
      <c r="C76">
        <v>-21.5</v>
      </c>
      <c r="D76">
        <v>-19.72</v>
      </c>
      <c r="E76">
        <v>-20.079999999999998</v>
      </c>
      <c r="F76">
        <f>_10sept_0_30[[#This Row],[H_mag]]-40</f>
        <v>-59.120000000000005</v>
      </c>
      <c r="G76">
        <f>_10sept_0_30[[#This Row],[V_mag]]-40</f>
        <v>-59.72</v>
      </c>
      <c r="H76">
        <f>10^(_10sept_0_30[[#This Row],[H_mag_adj]]/20)*COS(RADIANS(_10sept_0_30[[#This Row],[H_phase]]))</f>
        <v>1.0296222097595637E-3</v>
      </c>
      <c r="I76">
        <f>10^(_10sept_0_30[[#This Row],[H_mag_adj]]/20)*SIN(RADIANS(_10sept_0_30[[#This Row],[H_phase]]))</f>
        <v>-4.055789743500977E-4</v>
      </c>
      <c r="J76">
        <f>10^(_10sept_0_30[[#This Row],[V_mag_adj]]/20)*COS(RADIANS(_10sept_0_30[[#This Row],[V_phase]]))</f>
        <v>9.6998413076329929E-4</v>
      </c>
      <c r="K76">
        <f>10^(_10sept_0_30[[#This Row],[V_mag_adj]]/20)*SIN(RADIANS(_10sept_0_30[[#This Row],[V_phase]]))</f>
        <v>-3.5457990255741389E-4</v>
      </c>
    </row>
    <row r="77" spans="1:11" x14ac:dyDescent="0.3">
      <c r="A77">
        <v>-106</v>
      </c>
      <c r="B77">
        <v>-19.309999999999999</v>
      </c>
      <c r="C77">
        <v>-5.83</v>
      </c>
      <c r="D77">
        <v>-19.77</v>
      </c>
      <c r="E77">
        <v>-3.79</v>
      </c>
      <c r="F77">
        <f>_10sept_0_30[[#This Row],[H_mag]]-40</f>
        <v>-59.31</v>
      </c>
      <c r="G77">
        <f>_10sept_0_30[[#This Row],[V_mag]]-40</f>
        <v>-59.769999999999996</v>
      </c>
      <c r="H77">
        <f>10^(_10sept_0_30[[#This Row],[H_mag_adj]]/20)*COS(RADIANS(_10sept_0_30[[#This Row],[H_phase]]))</f>
        <v>1.0770797269899933E-3</v>
      </c>
      <c r="I77">
        <f>10^(_10sept_0_30[[#This Row],[H_mag_adj]]/20)*SIN(RADIANS(_10sept_0_30[[#This Row],[H_phase]]))</f>
        <v>-1.0997557572157092E-4</v>
      </c>
      <c r="J77">
        <f>10^(_10sept_0_30[[#This Row],[V_mag_adj]]/20)*COS(RADIANS(_10sept_0_30[[#This Row],[V_phase]]))</f>
        <v>1.0245877675639447E-3</v>
      </c>
      <c r="K77">
        <f>10^(_10sept_0_30[[#This Row],[V_mag_adj]]/20)*SIN(RADIANS(_10sept_0_30[[#This Row],[V_phase]]))</f>
        <v>-6.7873433312244042E-5</v>
      </c>
    </row>
    <row r="78" spans="1:11" x14ac:dyDescent="0.3">
      <c r="A78">
        <v>-105</v>
      </c>
      <c r="B78">
        <v>-19.63</v>
      </c>
      <c r="C78">
        <v>11.33</v>
      </c>
      <c r="D78">
        <v>-20.04</v>
      </c>
      <c r="E78">
        <v>15.62</v>
      </c>
      <c r="F78">
        <f>_10sept_0_30[[#This Row],[H_mag]]-40</f>
        <v>-59.629999999999995</v>
      </c>
      <c r="G78">
        <f>_10sept_0_30[[#This Row],[V_mag]]-40</f>
        <v>-60.04</v>
      </c>
      <c r="H78">
        <f>10^(_10sept_0_30[[#This Row],[H_mag_adj]]/20)*COS(RADIANS(_10sept_0_30[[#This Row],[H_phase]]))</f>
        <v>1.0231819751494167E-3</v>
      </c>
      <c r="I78">
        <f>10^(_10sept_0_30[[#This Row],[H_mag_adj]]/20)*SIN(RADIANS(_10sept_0_30[[#This Row],[H_phase]]))</f>
        <v>2.0500911946245523E-4</v>
      </c>
      <c r="J78">
        <f>10^(_10sept_0_30[[#This Row],[V_mag_adj]]/20)*COS(RADIANS(_10sept_0_30[[#This Row],[V_phase]]))</f>
        <v>9.586437389438123E-4</v>
      </c>
      <c r="K78">
        <f>10^(_10sept_0_30[[#This Row],[V_mag_adj]]/20)*SIN(RADIANS(_10sept_0_30[[#This Row],[V_phase]]))</f>
        <v>2.6801889238744917E-4</v>
      </c>
    </row>
    <row r="79" spans="1:11" x14ac:dyDescent="0.3">
      <c r="A79">
        <v>-104</v>
      </c>
      <c r="B79">
        <v>-19.97</v>
      </c>
      <c r="C79">
        <v>29.37</v>
      </c>
      <c r="D79">
        <v>-20.170000000000002</v>
      </c>
      <c r="E79">
        <v>34.99</v>
      </c>
      <c r="F79">
        <f>_10sept_0_30[[#This Row],[H_mag]]-40</f>
        <v>-59.97</v>
      </c>
      <c r="G79">
        <f>_10sept_0_30[[#This Row],[V_mag]]-40</f>
        <v>-60.17</v>
      </c>
      <c r="H79">
        <f>10^(_10sept_0_30[[#This Row],[H_mag_adj]]/20)*COS(RADIANS(_10sept_0_30[[#This Row],[H_phase]]))</f>
        <v>8.744858855453064E-4</v>
      </c>
      <c r="I79">
        <f>10^(_10sept_0_30[[#This Row],[H_mag_adj]]/20)*SIN(RADIANS(_10sept_0_30[[#This Row],[H_phase]]))</f>
        <v>4.921443942928176E-4</v>
      </c>
      <c r="J79">
        <f>10^(_10sept_0_30[[#This Row],[V_mag_adj]]/20)*COS(RADIANS(_10sept_0_30[[#This Row],[V_phase]]))</f>
        <v>8.033736523209733E-4</v>
      </c>
      <c r="K79">
        <f>10^(_10sept_0_30[[#This Row],[V_mag_adj]]/20)*SIN(RADIANS(_10sept_0_30[[#This Row],[V_phase]]))</f>
        <v>5.6231935156112324E-4</v>
      </c>
    </row>
    <row r="80" spans="1:11" x14ac:dyDescent="0.3">
      <c r="A80">
        <v>-103</v>
      </c>
      <c r="B80">
        <v>-20.190000000000001</v>
      </c>
      <c r="C80">
        <v>50.44</v>
      </c>
      <c r="D80">
        <v>-20.28</v>
      </c>
      <c r="E80">
        <v>54.92</v>
      </c>
      <c r="F80">
        <f>_10sept_0_30[[#This Row],[H_mag]]-40</f>
        <v>-60.19</v>
      </c>
      <c r="G80">
        <f>_10sept_0_30[[#This Row],[V_mag]]-40</f>
        <v>-60.28</v>
      </c>
      <c r="H80">
        <f>10^(_10sept_0_30[[#This Row],[H_mag_adj]]/20)*COS(RADIANS(_10sept_0_30[[#This Row],[H_phase]]))</f>
        <v>6.2310558540118097E-4</v>
      </c>
      <c r="I80">
        <f>10^(_10sept_0_30[[#This Row],[H_mag_adj]]/20)*SIN(RADIANS(_10sept_0_30[[#This Row],[H_phase]]))</f>
        <v>7.542768064422331E-4</v>
      </c>
      <c r="J80">
        <f>10^(_10sept_0_30[[#This Row],[V_mag_adj]]/20)*COS(RADIANS(_10sept_0_30[[#This Row],[V_phase]]))</f>
        <v>5.5648829021372962E-4</v>
      </c>
      <c r="K80">
        <f>10^(_10sept_0_30[[#This Row],[V_mag_adj]]/20)*SIN(RADIANS(_10sept_0_30[[#This Row],[V_phase]]))</f>
        <v>7.9239055381855549E-4</v>
      </c>
    </row>
    <row r="81" spans="1:11" x14ac:dyDescent="0.3">
      <c r="A81">
        <v>-102</v>
      </c>
      <c r="B81">
        <v>-20.43</v>
      </c>
      <c r="C81">
        <v>70.95</v>
      </c>
      <c r="D81">
        <v>-20.28</v>
      </c>
      <c r="E81">
        <v>75.38</v>
      </c>
      <c r="F81">
        <f>_10sept_0_30[[#This Row],[H_mag]]-40</f>
        <v>-60.43</v>
      </c>
      <c r="G81">
        <f>_10sept_0_30[[#This Row],[V_mag]]-40</f>
        <v>-60.28</v>
      </c>
      <c r="H81">
        <f>10^(_10sept_0_30[[#This Row],[H_mag_adj]]/20)*COS(RADIANS(_10sept_0_30[[#This Row],[H_phase]]))</f>
        <v>3.1062831223125465E-4</v>
      </c>
      <c r="I81">
        <f>10^(_10sept_0_30[[#This Row],[H_mag_adj]]/20)*SIN(RADIANS(_10sept_0_30[[#This Row],[H_phase]]))</f>
        <v>8.9957915301465343E-4</v>
      </c>
      <c r="J81">
        <f>10^(_10sept_0_30[[#This Row],[V_mag_adj]]/20)*COS(RADIANS(_10sept_0_30[[#This Row],[V_phase]]))</f>
        <v>2.4440024161994853E-4</v>
      </c>
      <c r="K81">
        <f>10^(_10sept_0_30[[#This Row],[V_mag_adj]]/20)*SIN(RADIANS(_10sept_0_30[[#This Row],[V_phase]]))</f>
        <v>9.3692610638298904E-4</v>
      </c>
    </row>
    <row r="82" spans="1:11" x14ac:dyDescent="0.3">
      <c r="A82">
        <v>-101</v>
      </c>
      <c r="B82">
        <v>-20.47</v>
      </c>
      <c r="C82">
        <v>90.94</v>
      </c>
      <c r="D82">
        <v>-20.07</v>
      </c>
      <c r="E82">
        <v>96.32</v>
      </c>
      <c r="F82">
        <f>_10sept_0_30[[#This Row],[H_mag]]-40</f>
        <v>-60.47</v>
      </c>
      <c r="G82">
        <f>_10sept_0_30[[#This Row],[V_mag]]-40</f>
        <v>-60.07</v>
      </c>
      <c r="H82">
        <f>10^(_10sept_0_30[[#This Row],[H_mag_adj]]/20)*COS(RADIANS(_10sept_0_30[[#This Row],[H_phase]]))</f>
        <v>-1.5541242553541758E-5</v>
      </c>
      <c r="I82">
        <f>10^(_10sept_0_30[[#This Row],[H_mag_adj]]/20)*SIN(RADIANS(_10sept_0_30[[#This Row],[H_phase]]))</f>
        <v>9.4719969609403899E-4</v>
      </c>
      <c r="J82">
        <f>10^(_10sept_0_30[[#This Row],[V_mag_adj]]/20)*COS(RADIANS(_10sept_0_30[[#This Row],[V_phase]]))</f>
        <v>-1.0919767727676994E-4</v>
      </c>
      <c r="K82">
        <f>10^(_10sept_0_30[[#This Row],[V_mag_adj]]/20)*SIN(RADIANS(_10sept_0_30[[#This Row],[V_phase]]))</f>
        <v>9.8594471094402207E-4</v>
      </c>
    </row>
    <row r="83" spans="1:11" x14ac:dyDescent="0.3">
      <c r="A83">
        <v>-100</v>
      </c>
      <c r="B83">
        <v>-20.420000000000002</v>
      </c>
      <c r="C83">
        <v>113.02</v>
      </c>
      <c r="D83">
        <v>-20.010000000000002</v>
      </c>
      <c r="E83">
        <v>115.16</v>
      </c>
      <c r="F83">
        <f>_10sept_0_30[[#This Row],[H_mag]]-40</f>
        <v>-60.42</v>
      </c>
      <c r="G83">
        <f>_10sept_0_30[[#This Row],[V_mag]]-40</f>
        <v>-60.010000000000005</v>
      </c>
      <c r="H83">
        <f>10^(_10sept_0_30[[#This Row],[H_mag_adj]]/20)*COS(RADIANS(_10sept_0_30[[#This Row],[H_phase]]))</f>
        <v>-3.7259324712546316E-4</v>
      </c>
      <c r="I83">
        <f>10^(_10sept_0_30[[#This Row],[H_mag_adj]]/20)*SIN(RADIANS(_10sept_0_30[[#This Row],[H_phase]]))</f>
        <v>8.7692348718385277E-4</v>
      </c>
      <c r="J83">
        <f>10^(_10sept_0_30[[#This Row],[V_mag_adj]]/20)*COS(RADIANS(_10sept_0_30[[#This Row],[V_phase]]))</f>
        <v>-4.2465831191325386E-4</v>
      </c>
      <c r="K83">
        <f>10^(_10sept_0_30[[#This Row],[V_mag_adj]]/20)*SIN(RADIANS(_10sept_0_30[[#This Row],[V_phase]]))</f>
        <v>9.0408261898210218E-4</v>
      </c>
    </row>
    <row r="84" spans="1:11" x14ac:dyDescent="0.3">
      <c r="A84">
        <v>-99</v>
      </c>
      <c r="B84">
        <v>-20.47</v>
      </c>
      <c r="C84">
        <v>134.47</v>
      </c>
      <c r="D84">
        <v>-19.920000000000002</v>
      </c>
      <c r="E84">
        <v>134.82</v>
      </c>
      <c r="F84">
        <f>_10sept_0_30[[#This Row],[H_mag]]-40</f>
        <v>-60.47</v>
      </c>
      <c r="G84">
        <f>_10sept_0_30[[#This Row],[V_mag]]-40</f>
        <v>-59.92</v>
      </c>
      <c r="H84">
        <f>10^(_10sept_0_30[[#This Row],[H_mag_adj]]/20)*COS(RADIANS(_10sept_0_30[[#This Row],[H_phase]]))</f>
        <v>-6.6363652291296434E-4</v>
      </c>
      <c r="I84">
        <f>10^(_10sept_0_30[[#This Row],[H_mag_adj]]/20)*SIN(RADIANS(_10sept_0_30[[#This Row],[H_phase]]))</f>
        <v>6.7602911176719183E-4</v>
      </c>
      <c r="J84">
        <f>10^(_10sept_0_30[[#This Row],[V_mag_adj]]/20)*COS(RADIANS(_10sept_0_30[[#This Row],[V_phase]]))</f>
        <v>-7.1140404543441145E-4</v>
      </c>
      <c r="K84">
        <f>10^(_10sept_0_30[[#This Row],[V_mag_adj]]/20)*SIN(RADIANS(_10sept_0_30[[#This Row],[V_phase]]))</f>
        <v>7.1588803048638092E-4</v>
      </c>
    </row>
    <row r="85" spans="1:11" x14ac:dyDescent="0.3">
      <c r="A85">
        <v>-98</v>
      </c>
      <c r="B85">
        <v>-20.41</v>
      </c>
      <c r="C85">
        <v>155.96</v>
      </c>
      <c r="D85">
        <v>-19.82</v>
      </c>
      <c r="E85">
        <v>155.6</v>
      </c>
      <c r="F85">
        <f>_10sept_0_30[[#This Row],[H_mag]]-40</f>
        <v>-60.41</v>
      </c>
      <c r="G85">
        <f>_10sept_0_30[[#This Row],[V_mag]]-40</f>
        <v>-59.82</v>
      </c>
      <c r="H85">
        <f>10^(_10sept_0_30[[#This Row],[H_mag_adj]]/20)*COS(RADIANS(_10sept_0_30[[#This Row],[H_phase]]))</f>
        <v>-8.7115421989970995E-4</v>
      </c>
      <c r="I85">
        <f>10^(_10sept_0_30[[#This Row],[H_mag_adj]]/20)*SIN(RADIANS(_10sept_0_30[[#This Row],[H_phase]]))</f>
        <v>3.8859181383963764E-4</v>
      </c>
      <c r="J85">
        <f>10^(_10sept_0_30[[#This Row],[V_mag_adj]]/20)*COS(RADIANS(_10sept_0_30[[#This Row],[V_phase]]))</f>
        <v>-9.2975290648447781E-4</v>
      </c>
      <c r="K85">
        <f>10^(_10sept_0_30[[#This Row],[V_mag_adj]]/20)*SIN(RADIANS(_10sept_0_30[[#This Row],[V_phase]]))</f>
        <v>4.2175462330242317E-4</v>
      </c>
    </row>
    <row r="86" spans="1:11" x14ac:dyDescent="0.3">
      <c r="A86">
        <v>-97</v>
      </c>
      <c r="B86">
        <v>-20.16</v>
      </c>
      <c r="C86">
        <v>177.4</v>
      </c>
      <c r="D86">
        <v>-19.75</v>
      </c>
      <c r="E86">
        <v>176.07</v>
      </c>
      <c r="F86">
        <f>_10sept_0_30[[#This Row],[H_mag]]-40</f>
        <v>-60.16</v>
      </c>
      <c r="G86">
        <f>_10sept_0_30[[#This Row],[V_mag]]-40</f>
        <v>-59.75</v>
      </c>
      <c r="H86">
        <f>10^(_10sept_0_30[[#This Row],[H_mag_adj]]/20)*COS(RADIANS(_10sept_0_30[[#This Row],[H_phase]]))</f>
        <v>-9.8073730202953503E-4</v>
      </c>
      <c r="I86">
        <f>10^(_10sept_0_30[[#This Row],[H_mag_adj]]/20)*SIN(RADIANS(_10sept_0_30[[#This Row],[H_phase]]))</f>
        <v>4.4535020285134798E-5</v>
      </c>
      <c r="J86">
        <f>10^(_10sept_0_30[[#This Row],[V_mag_adj]]/20)*COS(RADIANS(_10sept_0_30[[#This Row],[V_phase]]))</f>
        <v>-1.0267803923657969E-3</v>
      </c>
      <c r="K86">
        <f>10^(_10sept_0_30[[#This Row],[V_mag_adj]]/20)*SIN(RADIANS(_10sept_0_30[[#This Row],[V_phase]]))</f>
        <v>7.0539003610975719E-5</v>
      </c>
    </row>
    <row r="87" spans="1:11" x14ac:dyDescent="0.3">
      <c r="A87">
        <v>-96</v>
      </c>
      <c r="B87">
        <v>-19.920000000000002</v>
      </c>
      <c r="C87">
        <v>-160.81</v>
      </c>
      <c r="D87">
        <v>-19.63</v>
      </c>
      <c r="E87">
        <v>-164.39</v>
      </c>
      <c r="F87">
        <f>_10sept_0_30[[#This Row],[H_mag]]-40</f>
        <v>-59.92</v>
      </c>
      <c r="G87">
        <f>_10sept_0_30[[#This Row],[V_mag]]-40</f>
        <v>-59.629999999999995</v>
      </c>
      <c r="H87">
        <f>10^(_10sept_0_30[[#This Row],[H_mag_adj]]/20)*COS(RADIANS(_10sept_0_30[[#This Row],[H_phase]]))</f>
        <v>-9.5317249184328752E-4</v>
      </c>
      <c r="I87">
        <f>10^(_10sept_0_30[[#This Row],[H_mag_adj]]/20)*SIN(RADIANS(_10sept_0_30[[#This Row],[H_phase]]))</f>
        <v>-3.3174325742563881E-4</v>
      </c>
      <c r="J87">
        <f>10^(_10sept_0_30[[#This Row],[V_mag_adj]]/20)*COS(RADIANS(_10sept_0_30[[#This Row],[V_phase]]))</f>
        <v>-1.0050286100085515E-3</v>
      </c>
      <c r="K87">
        <f>10^(_10sept_0_30[[#This Row],[V_mag_adj]]/20)*SIN(RADIANS(_10sept_0_30[[#This Row],[V_phase]]))</f>
        <v>-2.8079812392128227E-4</v>
      </c>
    </row>
    <row r="88" spans="1:11" x14ac:dyDescent="0.3">
      <c r="A88">
        <v>-95</v>
      </c>
      <c r="B88">
        <v>-19.559999999999999</v>
      </c>
      <c r="C88">
        <v>-141.16999999999999</v>
      </c>
      <c r="D88">
        <v>-19.48</v>
      </c>
      <c r="E88">
        <v>-144.63999999999999</v>
      </c>
      <c r="F88">
        <f>_10sept_0_30[[#This Row],[H_mag]]-40</f>
        <v>-59.56</v>
      </c>
      <c r="G88">
        <f>_10sept_0_30[[#This Row],[V_mag]]-40</f>
        <v>-59.480000000000004</v>
      </c>
      <c r="H88">
        <f>10^(_10sept_0_30[[#This Row],[H_mag_adj]]/20)*COS(RADIANS(_10sept_0_30[[#This Row],[H_phase]]))</f>
        <v>-8.1948857645857873E-4</v>
      </c>
      <c r="I88">
        <f>10^(_10sept_0_30[[#This Row],[H_mag_adj]]/20)*SIN(RADIANS(_10sept_0_30[[#This Row],[H_phase]]))</f>
        <v>-6.5959249315888642E-4</v>
      </c>
      <c r="J88">
        <f>10^(_10sept_0_30[[#This Row],[V_mag_adj]]/20)*COS(RADIANS(_10sept_0_30[[#This Row],[V_phase]]))</f>
        <v>-8.6584671347340859E-4</v>
      </c>
      <c r="K88">
        <f>10^(_10sept_0_30[[#This Row],[V_mag_adj]]/20)*SIN(RADIANS(_10sept_0_30[[#This Row],[V_phase]]))</f>
        <v>-6.1441592178491358E-4</v>
      </c>
    </row>
    <row r="89" spans="1:11" x14ac:dyDescent="0.3">
      <c r="A89">
        <v>-94</v>
      </c>
      <c r="B89">
        <v>-19.27</v>
      </c>
      <c r="C89">
        <v>-121.99</v>
      </c>
      <c r="D89">
        <v>-19.489999999999998</v>
      </c>
      <c r="E89">
        <v>-127</v>
      </c>
      <c r="F89">
        <f>_10sept_0_30[[#This Row],[H_mag]]-40</f>
        <v>-59.269999999999996</v>
      </c>
      <c r="G89">
        <f>_10sept_0_30[[#This Row],[V_mag]]-40</f>
        <v>-59.489999999999995</v>
      </c>
      <c r="H89">
        <f>10^(_10sept_0_30[[#This Row],[H_mag_adj]]/20)*COS(RADIANS(_10sept_0_30[[#This Row],[H_phase]]))</f>
        <v>-5.7622007010768995E-4</v>
      </c>
      <c r="I89">
        <f>10^(_10sept_0_30[[#This Row],[H_mag_adj]]/20)*SIN(RADIANS(_10sept_0_30[[#This Row],[H_phase]]))</f>
        <v>-9.2250310922525024E-4</v>
      </c>
      <c r="J89">
        <f>10^(_10sept_0_30[[#This Row],[V_mag_adj]]/20)*COS(RADIANS(_10sept_0_30[[#This Row],[V_phase]]))</f>
        <v>-6.3820914777368916E-4</v>
      </c>
      <c r="K89">
        <f>10^(_10sept_0_30[[#This Row],[V_mag_adj]]/20)*SIN(RADIANS(_10sept_0_30[[#This Row],[V_phase]]))</f>
        <v>-8.4693214466384904E-4</v>
      </c>
    </row>
    <row r="90" spans="1:11" x14ac:dyDescent="0.3">
      <c r="A90">
        <v>-93</v>
      </c>
      <c r="B90">
        <v>-19.2</v>
      </c>
      <c r="C90">
        <v>-102.84</v>
      </c>
      <c r="D90">
        <v>-19.63</v>
      </c>
      <c r="E90">
        <v>-108.22</v>
      </c>
      <c r="F90">
        <f>_10sept_0_30[[#This Row],[H_mag]]-40</f>
        <v>-59.2</v>
      </c>
      <c r="G90">
        <f>_10sept_0_30[[#This Row],[V_mag]]-40</f>
        <v>-59.629999999999995</v>
      </c>
      <c r="H90">
        <f>10^(_10sept_0_30[[#This Row],[H_mag_adj]]/20)*COS(RADIANS(_10sept_0_30[[#This Row],[H_phase]]))</f>
        <v>-2.4366950113042686E-4</v>
      </c>
      <c r="I90">
        <f>10^(_10sept_0_30[[#This Row],[H_mag_adj]]/20)*SIN(RADIANS(_10sept_0_30[[#This Row],[H_phase]]))</f>
        <v>-1.0690601521131829E-3</v>
      </c>
      <c r="J90">
        <f>10^(_10sept_0_30[[#This Row],[V_mag_adj]]/20)*COS(RADIANS(_10sept_0_30[[#This Row],[V_phase]]))</f>
        <v>-3.2627316462495914E-4</v>
      </c>
      <c r="K90">
        <f>10^(_10sept_0_30[[#This Row],[V_mag_adj]]/20)*SIN(RADIANS(_10sept_0_30[[#This Row],[V_phase]]))</f>
        <v>-9.9119923092133556E-4</v>
      </c>
    </row>
    <row r="91" spans="1:11" x14ac:dyDescent="0.3">
      <c r="A91">
        <v>-92</v>
      </c>
      <c r="B91">
        <v>-19.39</v>
      </c>
      <c r="C91">
        <v>-86.02</v>
      </c>
      <c r="D91">
        <v>-19.7</v>
      </c>
      <c r="E91">
        <v>-88.53</v>
      </c>
      <c r="F91">
        <f>_10sept_0_30[[#This Row],[H_mag]]-40</f>
        <v>-59.39</v>
      </c>
      <c r="G91">
        <f>_10sept_0_30[[#This Row],[V_mag]]-40</f>
        <v>-59.7</v>
      </c>
      <c r="H91">
        <f>10^(_10sept_0_30[[#This Row],[H_mag_adj]]/20)*COS(RADIANS(_10sept_0_30[[#This Row],[H_phase]]))</f>
        <v>7.4457957623187327E-5</v>
      </c>
      <c r="I91">
        <f>10^(_10sept_0_30[[#This Row],[H_mag_adj]]/20)*SIN(RADIANS(_10sept_0_30[[#This Row],[H_phase]]))</f>
        <v>-1.0701665297938531E-3</v>
      </c>
      <c r="J91">
        <f>10^(_10sept_0_30[[#This Row],[V_mag_adj]]/20)*COS(RADIANS(_10sept_0_30[[#This Row],[V_phase]]))</f>
        <v>2.6555045857378217E-5</v>
      </c>
      <c r="K91">
        <f>10^(_10sept_0_30[[#This Row],[V_mag_adj]]/20)*SIN(RADIANS(_10sept_0_30[[#This Row],[V_phase]]))</f>
        <v>-1.0348014953492845E-3</v>
      </c>
    </row>
    <row r="92" spans="1:11" x14ac:dyDescent="0.3">
      <c r="A92">
        <v>-91</v>
      </c>
      <c r="B92">
        <v>-19.37</v>
      </c>
      <c r="C92">
        <v>-67.510000000000005</v>
      </c>
      <c r="D92">
        <v>-19.79</v>
      </c>
      <c r="E92">
        <v>-68.81</v>
      </c>
      <c r="F92">
        <f>_10sept_0_30[[#This Row],[H_mag]]-40</f>
        <v>-59.370000000000005</v>
      </c>
      <c r="G92">
        <f>_10sept_0_30[[#This Row],[V_mag]]-40</f>
        <v>-59.79</v>
      </c>
      <c r="H92">
        <f>10^(_10sept_0_30[[#This Row],[H_mag_adj]]/20)*COS(RADIANS(_10sept_0_30[[#This Row],[H_phase]]))</f>
        <v>4.1129802225148174E-4</v>
      </c>
      <c r="I92">
        <f>10^(_10sept_0_30[[#This Row],[H_mag_adj]]/20)*SIN(RADIANS(_10sept_0_30[[#This Row],[H_phase]]))</f>
        <v>-9.9345164909225283E-4</v>
      </c>
      <c r="J92">
        <f>10^(_10sept_0_30[[#This Row],[V_mag_adj]]/20)*COS(RADIANS(_10sept_0_30[[#This Row],[V_phase]]))</f>
        <v>3.703074581964555E-4</v>
      </c>
      <c r="K92">
        <f>10^(_10sept_0_30[[#This Row],[V_mag_adj]]/20)*SIN(RADIANS(_10sept_0_30[[#This Row],[V_phase]]))</f>
        <v>-9.5520406984916136E-4</v>
      </c>
    </row>
    <row r="93" spans="1:11" x14ac:dyDescent="0.3">
      <c r="A93">
        <v>-90</v>
      </c>
      <c r="B93">
        <v>-19.32</v>
      </c>
      <c r="C93">
        <v>-47.5</v>
      </c>
      <c r="D93">
        <v>-19.64</v>
      </c>
      <c r="E93">
        <v>-48.51</v>
      </c>
      <c r="F93">
        <f>_10sept_0_30[[#This Row],[H_mag]]-40</f>
        <v>-59.32</v>
      </c>
      <c r="G93">
        <f>_10sept_0_30[[#This Row],[V_mag]]-40</f>
        <v>-59.64</v>
      </c>
      <c r="H93">
        <f>10^(_10sept_0_30[[#This Row],[H_mag_adj]]/20)*COS(RADIANS(_10sept_0_30[[#This Row],[H_phase]]))</f>
        <v>7.3060618767999727E-4</v>
      </c>
      <c r="I93">
        <f>10^(_10sept_0_30[[#This Row],[H_mag_adj]]/20)*SIN(RADIANS(_10sept_0_30[[#This Row],[H_phase]]))</f>
        <v>-7.9731674354899262E-4</v>
      </c>
      <c r="J93">
        <f>10^(_10sept_0_30[[#This Row],[V_mag_adj]]/20)*COS(RADIANS(_10sept_0_30[[#This Row],[V_phase]]))</f>
        <v>6.9052416574349887E-4</v>
      </c>
      <c r="K93">
        <f>10^(_10sept_0_30[[#This Row],[V_mag_adj]]/20)*SIN(RADIANS(_10sept_0_30[[#This Row],[V_phase]]))</f>
        <v>-7.8077013271596611E-4</v>
      </c>
    </row>
    <row r="94" spans="1:11" x14ac:dyDescent="0.3">
      <c r="A94">
        <v>-89</v>
      </c>
      <c r="B94">
        <v>-18.96</v>
      </c>
      <c r="C94">
        <v>-28.27</v>
      </c>
      <c r="D94">
        <v>-19.28</v>
      </c>
      <c r="E94">
        <v>-28.63</v>
      </c>
      <c r="F94">
        <f>_10sept_0_30[[#This Row],[H_mag]]-40</f>
        <v>-58.96</v>
      </c>
      <c r="G94">
        <f>_10sept_0_30[[#This Row],[V_mag]]-40</f>
        <v>-59.28</v>
      </c>
      <c r="H94">
        <f>10^(_10sept_0_30[[#This Row],[H_mag_adj]]/20)*COS(RADIANS(_10sept_0_30[[#This Row],[H_phase]]))</f>
        <v>9.9275150352245577E-4</v>
      </c>
      <c r="I94">
        <f>10^(_10sept_0_30[[#This Row],[H_mag_adj]]/20)*SIN(RADIANS(_10sept_0_30[[#This Row],[H_phase]]))</f>
        <v>-5.3387129297466753E-4</v>
      </c>
      <c r="J94">
        <f>10^(_10sept_0_30[[#This Row],[V_mag_adj]]/20)*COS(RADIANS(_10sept_0_30[[#This Row],[V_phase]]))</f>
        <v>9.5359076646090682E-4</v>
      </c>
      <c r="K94">
        <f>10^(_10sept_0_30[[#This Row],[V_mag_adj]]/20)*SIN(RADIANS(_10sept_0_30[[#This Row],[V_phase]]))</f>
        <v>-5.2056247057603855E-4</v>
      </c>
    </row>
    <row r="95" spans="1:11" x14ac:dyDescent="0.3">
      <c r="A95">
        <v>-88</v>
      </c>
      <c r="B95">
        <v>-18.940000000000001</v>
      </c>
      <c r="C95">
        <v>-11.91</v>
      </c>
      <c r="D95">
        <v>-18.920000000000002</v>
      </c>
      <c r="E95">
        <v>-10.24</v>
      </c>
      <c r="F95">
        <f>_10sept_0_30[[#This Row],[H_mag]]-40</f>
        <v>-58.94</v>
      </c>
      <c r="G95">
        <f>_10sept_0_30[[#This Row],[V_mag]]-40</f>
        <v>-58.92</v>
      </c>
      <c r="H95">
        <f>10^(_10sept_0_30[[#This Row],[H_mag_adj]]/20)*COS(RADIANS(_10sept_0_30[[#This Row],[H_phase]]))</f>
        <v>1.1054747763015475E-3</v>
      </c>
      <c r="I95">
        <f>10^(_10sept_0_30[[#This Row],[H_mag_adj]]/20)*SIN(RADIANS(_10sept_0_30[[#This Row],[H_phase]]))</f>
        <v>-2.3316159154626083E-4</v>
      </c>
      <c r="J95">
        <f>10^(_10sept_0_30[[#This Row],[V_mag_adj]]/20)*COS(RADIANS(_10sept_0_30[[#This Row],[V_phase]]))</f>
        <v>1.114363195447452E-3</v>
      </c>
      <c r="K95">
        <f>10^(_10sept_0_30[[#This Row],[V_mag_adj]]/20)*SIN(RADIANS(_10sept_0_30[[#This Row],[V_phase]]))</f>
        <v>-2.0130884552886153E-4</v>
      </c>
    </row>
    <row r="96" spans="1:11" x14ac:dyDescent="0.3">
      <c r="A96">
        <v>-87</v>
      </c>
      <c r="B96">
        <v>-18.68</v>
      </c>
      <c r="C96">
        <v>6.37</v>
      </c>
      <c r="D96">
        <v>-18.670000000000002</v>
      </c>
      <c r="E96">
        <v>6.62</v>
      </c>
      <c r="F96">
        <f>_10sept_0_30[[#This Row],[H_mag]]-40</f>
        <v>-58.68</v>
      </c>
      <c r="G96">
        <f>_10sept_0_30[[#This Row],[V_mag]]-40</f>
        <v>-58.67</v>
      </c>
      <c r="H96">
        <f>10^(_10sept_0_30[[#This Row],[H_mag_adj]]/20)*COS(RADIANS(_10sept_0_30[[#This Row],[H_phase]]))</f>
        <v>1.1569388875149985E-3</v>
      </c>
      <c r="I96">
        <f>10^(_10sept_0_30[[#This Row],[H_mag_adj]]/20)*SIN(RADIANS(_10sept_0_30[[#This Row],[H_phase]]))</f>
        <v>1.2915813139942835E-4</v>
      </c>
      <c r="J96">
        <f>10^(_10sept_0_30[[#This Row],[V_mag_adj]]/20)*COS(RADIANS(_10sept_0_30[[#This Row],[V_phase]]))</f>
        <v>1.157696397696289E-3</v>
      </c>
      <c r="K96">
        <f>10^(_10sept_0_30[[#This Row],[V_mag_adj]]/20)*SIN(RADIANS(_10sept_0_30[[#This Row],[V_phase]]))</f>
        <v>1.3435958227156502E-4</v>
      </c>
    </row>
    <row r="97" spans="1:11" x14ac:dyDescent="0.3">
      <c r="A97">
        <v>-86</v>
      </c>
      <c r="B97">
        <v>-18.420000000000002</v>
      </c>
      <c r="C97">
        <v>23.56</v>
      </c>
      <c r="D97">
        <v>-18.22</v>
      </c>
      <c r="E97">
        <v>24.95</v>
      </c>
      <c r="F97">
        <f>_10sept_0_30[[#This Row],[H_mag]]-40</f>
        <v>-58.42</v>
      </c>
      <c r="G97">
        <f>_10sept_0_30[[#This Row],[V_mag]]-40</f>
        <v>-58.22</v>
      </c>
      <c r="H97">
        <f>10^(_10sept_0_30[[#This Row],[H_mag_adj]]/20)*COS(RADIANS(_10sept_0_30[[#This Row],[H_phase]]))</f>
        <v>1.0995114433303798E-3</v>
      </c>
      <c r="I97">
        <f>10^(_10sept_0_30[[#This Row],[H_mag_adj]]/20)*SIN(RADIANS(_10sept_0_30[[#This Row],[H_phase]]))</f>
        <v>4.7945089867616926E-4</v>
      </c>
      <c r="J97">
        <f>10^(_10sept_0_30[[#This Row],[V_mag_adj]]/20)*COS(RADIANS(_10sept_0_30[[#This Row],[V_phase]]))</f>
        <v>1.1128899941780178E-3</v>
      </c>
      <c r="K97">
        <f>10^(_10sept_0_30[[#This Row],[V_mag_adj]]/20)*SIN(RADIANS(_10sept_0_30[[#This Row],[V_phase]]))</f>
        <v>5.1776725180836987E-4</v>
      </c>
    </row>
    <row r="98" spans="1:11" x14ac:dyDescent="0.3">
      <c r="A98">
        <v>-85</v>
      </c>
      <c r="B98">
        <v>-18.09</v>
      </c>
      <c r="C98">
        <v>41.25</v>
      </c>
      <c r="D98">
        <v>-17.809999999999999</v>
      </c>
      <c r="E98">
        <v>42.9</v>
      </c>
      <c r="F98">
        <f>_10sept_0_30[[#This Row],[H_mag]]-40</f>
        <v>-58.09</v>
      </c>
      <c r="G98">
        <f>_10sept_0_30[[#This Row],[V_mag]]-40</f>
        <v>-57.81</v>
      </c>
      <c r="H98">
        <f>10^(_10sept_0_30[[#This Row],[H_mag_adj]]/20)*COS(RADIANS(_10sept_0_30[[#This Row],[H_phase]]))</f>
        <v>9.367534828384086E-4</v>
      </c>
      <c r="I98">
        <f>10^(_10sept_0_30[[#This Row],[H_mag_adj]]/20)*SIN(RADIANS(_10sept_0_30[[#This Row],[H_phase]]))</f>
        <v>8.2151075607577373E-4</v>
      </c>
      <c r="J98">
        <f>10^(_10sept_0_30[[#This Row],[V_mag_adj]]/20)*COS(RADIANS(_10sept_0_30[[#This Row],[V_phase]]))</f>
        <v>9.4261221359902725E-4</v>
      </c>
      <c r="K98">
        <f>10^(_10sept_0_30[[#This Row],[V_mag_adj]]/20)*SIN(RADIANS(_10sept_0_30[[#This Row],[V_phase]]))</f>
        <v>8.7592932263023677E-4</v>
      </c>
    </row>
    <row r="99" spans="1:11" x14ac:dyDescent="0.3">
      <c r="A99">
        <v>-84</v>
      </c>
      <c r="B99">
        <v>-17.54</v>
      </c>
      <c r="C99">
        <v>60.48</v>
      </c>
      <c r="D99">
        <v>-17.260000000000002</v>
      </c>
      <c r="E99">
        <v>59.89</v>
      </c>
      <c r="F99">
        <f>_10sept_0_30[[#This Row],[H_mag]]-40</f>
        <v>-57.54</v>
      </c>
      <c r="G99">
        <f>_10sept_0_30[[#This Row],[V_mag]]-40</f>
        <v>-57.260000000000005</v>
      </c>
      <c r="H99">
        <f>10^(_10sept_0_30[[#This Row],[H_mag_adj]]/20)*COS(RADIANS(_10sept_0_30[[#This Row],[H_phase]]))</f>
        <v>6.5404354234311084E-4</v>
      </c>
      <c r="I99">
        <f>10^(_10sept_0_30[[#This Row],[H_mag_adj]]/20)*SIN(RADIANS(_10sept_0_30[[#This Row],[H_phase]]))</f>
        <v>1.155077093154784E-3</v>
      </c>
      <c r="J99">
        <f>10^(_10sept_0_30[[#This Row],[V_mag_adj]]/20)*COS(RADIANS(_10sept_0_30[[#This Row],[V_phase]]))</f>
        <v>6.8771891422893911E-4</v>
      </c>
      <c r="K99">
        <f>10^(_10sept_0_30[[#This Row],[V_mag_adj]]/20)*SIN(RADIANS(_10sept_0_30[[#This Row],[V_phase]]))</f>
        <v>1.1859002958997153E-3</v>
      </c>
    </row>
    <row r="100" spans="1:11" x14ac:dyDescent="0.3">
      <c r="A100">
        <v>-83</v>
      </c>
      <c r="B100">
        <v>-16.739999999999998</v>
      </c>
      <c r="C100">
        <v>77.61</v>
      </c>
      <c r="D100">
        <v>-16.420000000000002</v>
      </c>
      <c r="E100">
        <v>78.31</v>
      </c>
      <c r="F100">
        <f>_10sept_0_30[[#This Row],[H_mag]]-40</f>
        <v>-56.739999999999995</v>
      </c>
      <c r="G100">
        <f>_10sept_0_30[[#This Row],[V_mag]]-40</f>
        <v>-56.42</v>
      </c>
      <c r="H100">
        <f>10^(_10sept_0_30[[#This Row],[H_mag_adj]]/20)*COS(RADIANS(_10sept_0_30[[#This Row],[H_phase]]))</f>
        <v>3.1229037739410507E-4</v>
      </c>
      <c r="I100">
        <f>10^(_10sept_0_30[[#This Row],[H_mag_adj]]/20)*SIN(RADIANS(_10sept_0_30[[#This Row],[H_phase]]))</f>
        <v>1.4215610628585565E-3</v>
      </c>
      <c r="J100">
        <f>10^(_10sept_0_30[[#This Row],[V_mag_adj]]/20)*COS(RADIANS(_10sept_0_30[[#This Row],[V_phase]]))</f>
        <v>3.0596698287429564E-4</v>
      </c>
      <c r="K100">
        <f>10^(_10sept_0_30[[#This Row],[V_mag_adj]]/20)*SIN(RADIANS(_10sept_0_30[[#This Row],[V_phase]]))</f>
        <v>1.4787583566598067E-3</v>
      </c>
    </row>
    <row r="101" spans="1:11" x14ac:dyDescent="0.3">
      <c r="A101">
        <v>-82</v>
      </c>
      <c r="B101">
        <v>-15.68</v>
      </c>
      <c r="C101">
        <v>93.92</v>
      </c>
      <c r="D101">
        <v>-15.46</v>
      </c>
      <c r="E101">
        <v>94.59</v>
      </c>
      <c r="F101">
        <f>_10sept_0_30[[#This Row],[H_mag]]-40</f>
        <v>-55.68</v>
      </c>
      <c r="G101">
        <f>_10sept_0_30[[#This Row],[V_mag]]-40</f>
        <v>-55.46</v>
      </c>
      <c r="H101">
        <f>10^(_10sept_0_30[[#This Row],[H_mag_adj]]/20)*COS(RADIANS(_10sept_0_30[[#This Row],[H_phase]]))</f>
        <v>-1.1241507869456852E-4</v>
      </c>
      <c r="I101">
        <f>10^(_10sept_0_30[[#This Row],[H_mag_adj]]/20)*SIN(RADIANS(_10sept_0_30[[#This Row],[H_phase]]))</f>
        <v>1.6405246764955826E-3</v>
      </c>
      <c r="J101">
        <f>10^(_10sept_0_30[[#This Row],[V_mag_adj]]/20)*COS(RADIANS(_10sept_0_30[[#This Row],[V_phase]]))</f>
        <v>-1.3496632553432357E-4</v>
      </c>
      <c r="K101">
        <f>10^(_10sept_0_30[[#This Row],[V_mag_adj]]/20)*SIN(RADIANS(_10sept_0_30[[#This Row],[V_phase]]))</f>
        <v>1.6811440147767457E-3</v>
      </c>
    </row>
    <row r="102" spans="1:11" x14ac:dyDescent="0.3">
      <c r="A102">
        <v>-81</v>
      </c>
      <c r="B102">
        <v>-14.65</v>
      </c>
      <c r="C102">
        <v>109.62</v>
      </c>
      <c r="D102">
        <v>-14.53</v>
      </c>
      <c r="E102">
        <v>108.7</v>
      </c>
      <c r="F102">
        <f>_10sept_0_30[[#This Row],[H_mag]]-40</f>
        <v>-54.65</v>
      </c>
      <c r="G102">
        <f>_10sept_0_30[[#This Row],[V_mag]]-40</f>
        <v>-54.53</v>
      </c>
      <c r="H102">
        <f>10^(_10sept_0_30[[#This Row],[H_mag_adj]]/20)*COS(RADIANS(_10sept_0_30[[#This Row],[H_phase]]))</f>
        <v>-6.2166344161723893E-4</v>
      </c>
      <c r="I102">
        <f>10^(_10sept_0_30[[#This Row],[H_mag_adj]]/20)*SIN(RADIANS(_10sept_0_30[[#This Row],[H_phase]]))</f>
        <v>1.7439072311396353E-3</v>
      </c>
      <c r="J102">
        <f>10^(_10sept_0_30[[#This Row],[V_mag_adj]]/20)*COS(RADIANS(_10sept_0_30[[#This Row],[V_phase]]))</f>
        <v>-6.0184009186633146E-4</v>
      </c>
      <c r="K102">
        <f>10^(_10sept_0_30[[#This Row],[V_mag_adj]]/20)*SIN(RADIANS(_10sept_0_30[[#This Row],[V_phase]]))</f>
        <v>1.7780599580011892E-3</v>
      </c>
    </row>
    <row r="103" spans="1:11" x14ac:dyDescent="0.3">
      <c r="A103">
        <v>-80</v>
      </c>
      <c r="B103">
        <v>-13.85</v>
      </c>
      <c r="C103">
        <v>122.85</v>
      </c>
      <c r="D103">
        <v>-13.65</v>
      </c>
      <c r="E103">
        <v>122.31</v>
      </c>
      <c r="F103">
        <f>_10sept_0_30[[#This Row],[H_mag]]-40</f>
        <v>-53.85</v>
      </c>
      <c r="G103">
        <f>_10sept_0_30[[#This Row],[V_mag]]-40</f>
        <v>-53.65</v>
      </c>
      <c r="H103">
        <f>10^(_10sept_0_30[[#This Row],[H_mag_adj]]/20)*COS(RADIANS(_10sept_0_30[[#This Row],[H_phase]]))</f>
        <v>-1.1011663653672764E-3</v>
      </c>
      <c r="I103">
        <f>10^(_10sept_0_30[[#This Row],[H_mag_adj]]/20)*SIN(RADIANS(_10sept_0_30[[#This Row],[H_phase]]))</f>
        <v>1.7054054728295918E-3</v>
      </c>
      <c r="J103">
        <f>10^(_10sept_0_30[[#This Row],[V_mag_adj]]/20)*COS(RADIANS(_10sept_0_30[[#This Row],[V_phase]]))</f>
        <v>-1.1103185655995424E-3</v>
      </c>
      <c r="K103">
        <f>10^(_10sept_0_30[[#This Row],[V_mag_adj]]/20)*SIN(RADIANS(_10sept_0_30[[#This Row],[V_phase]]))</f>
        <v>1.7556717948302922E-3</v>
      </c>
    </row>
    <row r="104" spans="1:11" x14ac:dyDescent="0.3">
      <c r="A104">
        <v>-79</v>
      </c>
      <c r="B104">
        <v>-13.14</v>
      </c>
      <c r="C104">
        <v>135.19</v>
      </c>
      <c r="D104">
        <v>-13.06</v>
      </c>
      <c r="E104">
        <v>134.61000000000001</v>
      </c>
      <c r="F104">
        <f>_10sept_0_30[[#This Row],[H_mag]]-40</f>
        <v>-53.14</v>
      </c>
      <c r="G104">
        <f>_10sept_0_30[[#This Row],[V_mag]]-40</f>
        <v>-53.06</v>
      </c>
      <c r="H104">
        <f>10^(_10sept_0_30[[#This Row],[H_mag_adj]]/20)*COS(RADIANS(_10sept_0_30[[#This Row],[H_phase]]))</f>
        <v>-1.5628612091025515E-3</v>
      </c>
      <c r="I104">
        <f>10^(_10sept_0_30[[#This Row],[H_mag_adj]]/20)*SIN(RADIANS(_10sept_0_30[[#This Row],[H_phase]]))</f>
        <v>1.552530142285074E-3</v>
      </c>
      <c r="J104">
        <f>10^(_10sept_0_30[[#This Row],[V_mag_adj]]/20)*COS(RADIANS(_10sept_0_30[[#This Row],[V_phase]]))</f>
        <v>-1.5613800988382898E-3</v>
      </c>
      <c r="K104">
        <f>10^(_10sept_0_30[[#This Row],[V_mag_adj]]/20)*SIN(RADIANS(_10sept_0_30[[#This Row],[V_phase]]))</f>
        <v>1.582782062325726E-3</v>
      </c>
    </row>
    <row r="105" spans="1:11" x14ac:dyDescent="0.3">
      <c r="A105">
        <v>-78</v>
      </c>
      <c r="B105">
        <v>-12.8</v>
      </c>
      <c r="C105">
        <v>147.63</v>
      </c>
      <c r="D105">
        <v>-12.72</v>
      </c>
      <c r="E105">
        <v>147.16999999999999</v>
      </c>
      <c r="F105">
        <f>_10sept_0_30[[#This Row],[H_mag]]-40</f>
        <v>-52.8</v>
      </c>
      <c r="G105">
        <f>_10sept_0_30[[#This Row],[V_mag]]-40</f>
        <v>-52.72</v>
      </c>
      <c r="H105">
        <f>10^(_10sept_0_30[[#This Row],[H_mag_adj]]/20)*COS(RADIANS(_10sept_0_30[[#This Row],[H_phase]]))</f>
        <v>-1.9348859895181101E-3</v>
      </c>
      <c r="I105">
        <f>10^(_10sept_0_30[[#This Row],[H_mag_adj]]/20)*SIN(RADIANS(_10sept_0_30[[#This Row],[H_phase]]))</f>
        <v>1.2264953363401968E-3</v>
      </c>
      <c r="J105">
        <f>10^(_10sept_0_30[[#This Row],[V_mag_adj]]/20)*COS(RADIANS(_10sept_0_30[[#This Row],[V_phase]]))</f>
        <v>-1.9427883924986948E-3</v>
      </c>
      <c r="K105">
        <f>10^(_10sept_0_30[[#This Row],[V_mag_adj]]/20)*SIN(RADIANS(_10sept_0_30[[#This Row],[V_phase]]))</f>
        <v>1.2534818929454228E-3</v>
      </c>
    </row>
    <row r="106" spans="1:11" x14ac:dyDescent="0.3">
      <c r="A106">
        <v>-77</v>
      </c>
      <c r="B106">
        <v>-12.65</v>
      </c>
      <c r="C106">
        <v>161.97</v>
      </c>
      <c r="D106">
        <v>-12.56</v>
      </c>
      <c r="E106">
        <v>160.37</v>
      </c>
      <c r="F106">
        <f>_10sept_0_30[[#This Row],[H_mag]]-40</f>
        <v>-52.65</v>
      </c>
      <c r="G106">
        <f>_10sept_0_30[[#This Row],[V_mag]]-40</f>
        <v>-52.56</v>
      </c>
      <c r="H106">
        <f>10^(_10sept_0_30[[#This Row],[H_mag_adj]]/20)*COS(RADIANS(_10sept_0_30[[#This Row],[H_phase]]))</f>
        <v>-2.2163195342181996E-3</v>
      </c>
      <c r="I106">
        <f>10^(_10sept_0_30[[#This Row],[H_mag_adj]]/20)*SIN(RADIANS(_10sept_0_30[[#This Row],[H_phase]]))</f>
        <v>7.2140906368519308E-4</v>
      </c>
      <c r="J106">
        <f>10^(_10sept_0_30[[#This Row],[V_mag_adj]]/20)*COS(RADIANS(_10sept_0_30[[#This Row],[V_phase]]))</f>
        <v>-2.218177779834983E-3</v>
      </c>
      <c r="K106">
        <f>10^(_10sept_0_30[[#This Row],[V_mag_adj]]/20)*SIN(RADIANS(_10sept_0_30[[#This Row],[V_phase]]))</f>
        <v>7.9116652269003648E-4</v>
      </c>
    </row>
    <row r="107" spans="1:11" x14ac:dyDescent="0.3">
      <c r="A107">
        <v>-76</v>
      </c>
      <c r="B107">
        <v>-12.57</v>
      </c>
      <c r="C107">
        <v>176.14</v>
      </c>
      <c r="D107">
        <v>-12.51</v>
      </c>
      <c r="E107">
        <v>175.71</v>
      </c>
      <c r="F107">
        <f>_10sept_0_30[[#This Row],[H_mag]]-40</f>
        <v>-52.57</v>
      </c>
      <c r="G107">
        <f>_10sept_0_30[[#This Row],[V_mag]]-40</f>
        <v>-52.51</v>
      </c>
      <c r="H107">
        <f>10^(_10sept_0_30[[#This Row],[H_mag_adj]]/20)*COS(RADIANS(_10sept_0_30[[#This Row],[H_phase]]))</f>
        <v>-2.3470032567252707E-3</v>
      </c>
      <c r="I107">
        <f>10^(_10sept_0_30[[#This Row],[H_mag_adj]]/20)*SIN(RADIANS(_10sept_0_30[[#This Row],[H_phase]]))</f>
        <v>1.5835657573443174E-4</v>
      </c>
      <c r="J107">
        <f>10^(_10sept_0_30[[#This Row],[V_mag_adj]]/20)*COS(RADIANS(_10sept_0_30[[#This Row],[V_phase]]))</f>
        <v>-2.3620086727344485E-3</v>
      </c>
      <c r="K107">
        <f>10^(_10sept_0_30[[#This Row],[V_mag_adj]]/20)*SIN(RADIANS(_10sept_0_30[[#This Row],[V_phase]]))</f>
        <v>1.7718575070234125E-4</v>
      </c>
    </row>
    <row r="108" spans="1:11" x14ac:dyDescent="0.3">
      <c r="A108">
        <v>-75</v>
      </c>
      <c r="B108">
        <v>-12.49</v>
      </c>
      <c r="C108">
        <v>-168.7</v>
      </c>
      <c r="D108">
        <v>-12.44</v>
      </c>
      <c r="E108">
        <v>-169.06</v>
      </c>
      <c r="F108">
        <f>_10sept_0_30[[#This Row],[H_mag]]-40</f>
        <v>-52.49</v>
      </c>
      <c r="G108">
        <f>_10sept_0_30[[#This Row],[V_mag]]-40</f>
        <v>-52.44</v>
      </c>
      <c r="H108">
        <f>10^(_10sept_0_30[[#This Row],[H_mag_adj]]/20)*COS(RADIANS(_10sept_0_30[[#This Row],[H_phase]]))</f>
        <v>-2.3280825784689025E-3</v>
      </c>
      <c r="I108">
        <f>10^(_10sept_0_30[[#This Row],[H_mag_adj]]/20)*SIN(RADIANS(_10sept_0_30[[#This Row],[H_phase]]))</f>
        <v>-4.6519680361016807E-4</v>
      </c>
      <c r="J108">
        <f>10^(_10sept_0_30[[#This Row],[V_mag_adj]]/20)*COS(RADIANS(_10sept_0_30[[#This Row],[V_phase]]))</f>
        <v>-2.3444162987798435E-3</v>
      </c>
      <c r="K108">
        <f>10^(_10sept_0_30[[#This Row],[V_mag_adj]]/20)*SIN(RADIANS(_10sept_0_30[[#This Row],[V_phase]]))</f>
        <v>-4.5316105395641762E-4</v>
      </c>
    </row>
    <row r="109" spans="1:11" x14ac:dyDescent="0.3">
      <c r="A109">
        <v>-74</v>
      </c>
      <c r="B109">
        <v>-12.29</v>
      </c>
      <c r="C109">
        <v>-151.56</v>
      </c>
      <c r="D109">
        <v>-12.26</v>
      </c>
      <c r="E109">
        <v>-152.99</v>
      </c>
      <c r="F109">
        <f>_10sept_0_30[[#This Row],[H_mag]]-40</f>
        <v>-52.29</v>
      </c>
      <c r="G109">
        <f>_10sept_0_30[[#This Row],[V_mag]]-40</f>
        <v>-52.26</v>
      </c>
      <c r="H109">
        <f>10^(_10sept_0_30[[#This Row],[H_mag_adj]]/20)*COS(RADIANS(_10sept_0_30[[#This Row],[H_phase]]))</f>
        <v>-2.1362158292342541E-3</v>
      </c>
      <c r="I109">
        <f>10^(_10sept_0_30[[#This Row],[H_mag_adj]]/20)*SIN(RADIANS(_10sept_0_30[[#This Row],[H_phase]]))</f>
        <v>-1.1569756836889208E-3</v>
      </c>
      <c r="J109">
        <f>10^(_10sept_0_30[[#This Row],[V_mag_adj]]/20)*COS(RADIANS(_10sept_0_30[[#This Row],[V_phase]]))</f>
        <v>-2.1719121477366625E-3</v>
      </c>
      <c r="K109">
        <f>10^(_10sept_0_30[[#This Row],[V_mag_adj]]/20)*SIN(RADIANS(_10sept_0_30[[#This Row],[V_phase]]))</f>
        <v>-1.1071220387426325E-3</v>
      </c>
    </row>
    <row r="110" spans="1:11" x14ac:dyDescent="0.3">
      <c r="A110">
        <v>-73</v>
      </c>
      <c r="B110">
        <v>-12.04</v>
      </c>
      <c r="C110">
        <v>-136.07</v>
      </c>
      <c r="D110">
        <v>-11.94</v>
      </c>
      <c r="E110">
        <v>-135.91999999999999</v>
      </c>
      <c r="F110">
        <f>_10sept_0_30[[#This Row],[H_mag]]-40</f>
        <v>-52.04</v>
      </c>
      <c r="G110">
        <f>_10sept_0_30[[#This Row],[V_mag]]-40</f>
        <v>-51.94</v>
      </c>
      <c r="H110">
        <f>10^(_10sept_0_30[[#This Row],[H_mag_adj]]/20)*COS(RADIANS(_10sept_0_30[[#This Row],[H_phase]]))</f>
        <v>-1.8007185967742932E-3</v>
      </c>
      <c r="I110">
        <f>10^(_10sept_0_30[[#This Row],[H_mag_adj]]/20)*SIN(RADIANS(_10sept_0_30[[#This Row],[H_phase]]))</f>
        <v>-1.7346871369177991E-3</v>
      </c>
      <c r="J110">
        <f>10^(_10sept_0_30[[#This Row],[V_mag_adj]]/20)*COS(RADIANS(_10sept_0_30[[#This Row],[V_phase]]))</f>
        <v>-1.8169697109883961E-3</v>
      </c>
      <c r="K110">
        <f>10^(_10sept_0_30[[#This Row],[V_mag_adj]]/20)*SIN(RADIANS(_10sept_0_30[[#This Row],[V_phase]]))</f>
        <v>-1.7595367072548434E-3</v>
      </c>
    </row>
    <row r="111" spans="1:11" x14ac:dyDescent="0.3">
      <c r="A111">
        <v>-72</v>
      </c>
      <c r="B111">
        <v>-11.64</v>
      </c>
      <c r="C111">
        <v>-120.83</v>
      </c>
      <c r="D111">
        <v>-11.58</v>
      </c>
      <c r="E111">
        <v>-121.55</v>
      </c>
      <c r="F111">
        <f>_10sept_0_30[[#This Row],[H_mag]]-40</f>
        <v>-51.64</v>
      </c>
      <c r="G111">
        <f>_10sept_0_30[[#This Row],[V_mag]]-40</f>
        <v>-51.58</v>
      </c>
      <c r="H111">
        <f>10^(_10sept_0_30[[#This Row],[H_mag_adj]]/20)*COS(RADIANS(_10sept_0_30[[#This Row],[H_phase]]))</f>
        <v>-1.341799273185694E-3</v>
      </c>
      <c r="I111">
        <f>10^(_10sept_0_30[[#This Row],[H_mag_adj]]/20)*SIN(RADIANS(_10sept_0_30[[#This Row],[H_phase]]))</f>
        <v>-2.2482119506409891E-3</v>
      </c>
      <c r="J111">
        <f>10^(_10sept_0_30[[#This Row],[V_mag_adj]]/20)*COS(RADIANS(_10sept_0_30[[#This Row],[V_phase]]))</f>
        <v>-1.3794404526761741E-3</v>
      </c>
      <c r="K111">
        <f>10^(_10sept_0_30[[#This Row],[V_mag_adj]]/20)*SIN(RADIANS(_10sept_0_30[[#This Row],[V_phase]]))</f>
        <v>-2.2466390928247747E-3</v>
      </c>
    </row>
    <row r="112" spans="1:11" x14ac:dyDescent="0.3">
      <c r="A112">
        <v>-71</v>
      </c>
      <c r="B112">
        <v>-11.23</v>
      </c>
      <c r="C112">
        <v>-105.66</v>
      </c>
      <c r="D112">
        <v>-11.16</v>
      </c>
      <c r="E112">
        <v>-107.33</v>
      </c>
      <c r="F112">
        <f>_10sept_0_30[[#This Row],[H_mag]]-40</f>
        <v>-51.230000000000004</v>
      </c>
      <c r="G112">
        <f>_10sept_0_30[[#This Row],[V_mag]]-40</f>
        <v>-51.16</v>
      </c>
      <c r="H112">
        <f>10^(_10sept_0_30[[#This Row],[H_mag_adj]]/20)*COS(RADIANS(_10sept_0_30[[#This Row],[H_phase]]))</f>
        <v>-7.4088092022572144E-4</v>
      </c>
      <c r="I112">
        <f>10^(_10sept_0_30[[#This Row],[H_mag_adj]]/20)*SIN(RADIANS(_10sept_0_30[[#This Row],[H_phase]]))</f>
        <v>-2.6428490496777628E-3</v>
      </c>
      <c r="J112">
        <f>10^(_10sept_0_30[[#This Row],[V_mag_adj]]/20)*COS(RADIANS(_10sept_0_30[[#This Row],[V_phase]]))</f>
        <v>-8.2420203671663473E-4</v>
      </c>
      <c r="K112">
        <f>10^(_10sept_0_30[[#This Row],[V_mag_adj]]/20)*SIN(RADIANS(_10sept_0_30[[#This Row],[V_phase]]))</f>
        <v>-2.6413362284617827E-3</v>
      </c>
    </row>
    <row r="113" spans="1:11" x14ac:dyDescent="0.3">
      <c r="A113">
        <v>-70</v>
      </c>
      <c r="B113">
        <v>-10.8</v>
      </c>
      <c r="C113">
        <v>-91.29</v>
      </c>
      <c r="D113">
        <v>-10.77</v>
      </c>
      <c r="E113">
        <v>-92.81</v>
      </c>
      <c r="F113">
        <f>_10sept_0_30[[#This Row],[H_mag]]-40</f>
        <v>-50.8</v>
      </c>
      <c r="G113">
        <f>_10sept_0_30[[#This Row],[V_mag]]-40</f>
        <v>-50.769999999999996</v>
      </c>
      <c r="H113">
        <f>10^(_10sept_0_30[[#This Row],[H_mag_adj]]/20)*COS(RADIANS(_10sept_0_30[[#This Row],[H_phase]]))</f>
        <v>-6.4927754856993099E-5</v>
      </c>
      <c r="I113">
        <f>10^(_10sept_0_30[[#This Row],[H_mag_adj]]/20)*SIN(RADIANS(_10sept_0_30[[#This Row],[H_phase]]))</f>
        <v>-2.8833005562507578E-3</v>
      </c>
      <c r="J113">
        <f>10^(_10sept_0_30[[#This Row],[V_mag_adj]]/20)*COS(RADIANS(_10sept_0_30[[#This Row],[V_phase]]))</f>
        <v>-1.41876208172997E-4</v>
      </c>
      <c r="K113">
        <f>10^(_10sept_0_30[[#This Row],[V_mag_adj]]/20)*SIN(RADIANS(_10sept_0_30[[#This Row],[V_phase]]))</f>
        <v>-2.8905300487667082E-3</v>
      </c>
    </row>
    <row r="114" spans="1:11" x14ac:dyDescent="0.3">
      <c r="A114">
        <v>-69</v>
      </c>
      <c r="B114">
        <v>-10.37</v>
      </c>
      <c r="C114">
        <v>-78.72</v>
      </c>
      <c r="D114">
        <v>-10.38</v>
      </c>
      <c r="E114">
        <v>-79.75</v>
      </c>
      <c r="F114">
        <f>_10sept_0_30[[#This Row],[H_mag]]-40</f>
        <v>-50.37</v>
      </c>
      <c r="G114">
        <f>_10sept_0_30[[#This Row],[V_mag]]-40</f>
        <v>-50.38</v>
      </c>
      <c r="H114">
        <f>10^(_10sept_0_30[[#This Row],[H_mag_adj]]/20)*COS(RADIANS(_10sept_0_30[[#This Row],[H_phase]]))</f>
        <v>5.9275791444464031E-4</v>
      </c>
      <c r="I114">
        <f>10^(_10sept_0_30[[#This Row],[H_mag_adj]]/20)*SIN(RADIANS(_10sept_0_30[[#This Row],[H_phase]]))</f>
        <v>-2.9718620458727622E-3</v>
      </c>
      <c r="J114">
        <f>10^(_10sept_0_30[[#This Row],[V_mag_adj]]/20)*COS(RADIANS(_10sept_0_30[[#This Row],[V_phase]]))</f>
        <v>5.3861970723872651E-4</v>
      </c>
      <c r="K114">
        <f>10^(_10sept_0_30[[#This Row],[V_mag_adj]]/20)*SIN(RADIANS(_10sept_0_30[[#This Row],[V_phase]]))</f>
        <v>-2.978606001503732E-3</v>
      </c>
    </row>
    <row r="115" spans="1:11" x14ac:dyDescent="0.3">
      <c r="A115">
        <v>-68</v>
      </c>
      <c r="B115">
        <v>-10</v>
      </c>
      <c r="C115">
        <v>-66.209999999999994</v>
      </c>
      <c r="D115">
        <v>-10.02</v>
      </c>
      <c r="E115">
        <v>-66.89</v>
      </c>
      <c r="F115">
        <f>_10sept_0_30[[#This Row],[H_mag]]-40</f>
        <v>-50</v>
      </c>
      <c r="G115">
        <f>_10sept_0_30[[#This Row],[V_mag]]-40</f>
        <v>-50.019999999999996</v>
      </c>
      <c r="H115">
        <f>10^(_10sept_0_30[[#This Row],[H_mag_adj]]/20)*COS(RADIANS(_10sept_0_30[[#This Row],[H_phase]]))</f>
        <v>1.2756172701106397E-3</v>
      </c>
      <c r="I115">
        <f>10^(_10sept_0_30[[#This Row],[H_mag_adj]]/20)*SIN(RADIANS(_10sept_0_30[[#This Row],[H_phase]]))</f>
        <v>-2.8935791988807667E-3</v>
      </c>
      <c r="J115">
        <f>10^(_10sept_0_30[[#This Row],[V_mag_adj]]/20)*COS(RADIANS(_10sept_0_30[[#This Row],[V_phase]]))</f>
        <v>1.2383318996681467E-3</v>
      </c>
      <c r="K115">
        <f>10^(_10sept_0_30[[#This Row],[V_mag_adj]]/20)*SIN(RADIANS(_10sept_0_30[[#This Row],[V_phase]]))</f>
        <v>-2.9018249912390564E-3</v>
      </c>
    </row>
    <row r="116" spans="1:11" x14ac:dyDescent="0.3">
      <c r="A116">
        <v>-67</v>
      </c>
      <c r="B116">
        <v>-9.5500000000000007</v>
      </c>
      <c r="C116">
        <v>-53.93</v>
      </c>
      <c r="D116">
        <v>-9.64</v>
      </c>
      <c r="E116">
        <v>-54.99</v>
      </c>
      <c r="F116">
        <f>_10sept_0_30[[#This Row],[H_mag]]-40</f>
        <v>-49.55</v>
      </c>
      <c r="G116">
        <f>_10sept_0_30[[#This Row],[V_mag]]-40</f>
        <v>-49.64</v>
      </c>
      <c r="H116">
        <f>10^(_10sept_0_30[[#This Row],[H_mag_adj]]/20)*COS(RADIANS(_10sept_0_30[[#This Row],[H_phase]]))</f>
        <v>1.9608665759493376E-3</v>
      </c>
      <c r="I116">
        <f>10^(_10sept_0_30[[#This Row],[H_mag_adj]]/20)*SIN(RADIANS(_10sept_0_30[[#This Row],[H_phase]]))</f>
        <v>-2.6919789048112401E-3</v>
      </c>
      <c r="J116">
        <f>10^(_10sept_0_30[[#This Row],[V_mag_adj]]/20)*COS(RADIANS(_10sept_0_30[[#This Row],[V_phase]]))</f>
        <v>1.8910348518946314E-3</v>
      </c>
      <c r="K116">
        <f>10^(_10sept_0_30[[#This Row],[V_mag_adj]]/20)*SIN(RADIANS(_10sept_0_30[[#This Row],[V_phase]]))</f>
        <v>-2.6996746887524223E-3</v>
      </c>
    </row>
    <row r="117" spans="1:11" x14ac:dyDescent="0.3">
      <c r="A117">
        <v>-66</v>
      </c>
      <c r="B117">
        <v>-9.06</v>
      </c>
      <c r="C117">
        <v>-41.04</v>
      </c>
      <c r="D117">
        <v>-9.19</v>
      </c>
      <c r="E117">
        <v>-42.71</v>
      </c>
      <c r="F117">
        <f>_10sept_0_30[[#This Row],[H_mag]]-40</f>
        <v>-49.06</v>
      </c>
      <c r="G117">
        <f>_10sept_0_30[[#This Row],[V_mag]]-40</f>
        <v>-49.19</v>
      </c>
      <c r="H117">
        <f>10^(_10sept_0_30[[#This Row],[H_mag_adj]]/20)*COS(RADIANS(_10sept_0_30[[#This Row],[H_phase]]))</f>
        <v>2.6577621601497933E-3</v>
      </c>
      <c r="I117">
        <f>10^(_10sept_0_30[[#This Row],[H_mag_adj]]/20)*SIN(RADIANS(_10sept_0_30[[#This Row],[H_phase]]))</f>
        <v>-2.3136169466875878E-3</v>
      </c>
      <c r="J117">
        <f>10^(_10sept_0_30[[#This Row],[V_mag_adj]]/20)*COS(RADIANS(_10sept_0_30[[#This Row],[V_phase]]))</f>
        <v>2.550744243074186E-3</v>
      </c>
      <c r="K117">
        <f>10^(_10sept_0_30[[#This Row],[V_mag_adj]]/20)*SIN(RADIANS(_10sept_0_30[[#This Row],[V_phase]]))</f>
        <v>-2.3545834472666009E-3</v>
      </c>
    </row>
    <row r="118" spans="1:11" x14ac:dyDescent="0.3">
      <c r="A118">
        <v>-65</v>
      </c>
      <c r="B118">
        <v>-8.6199999999999992</v>
      </c>
      <c r="C118">
        <v>-29.52</v>
      </c>
      <c r="D118">
        <v>-8.7200000000000006</v>
      </c>
      <c r="E118">
        <v>-30.17</v>
      </c>
      <c r="F118">
        <f>_10sept_0_30[[#This Row],[H_mag]]-40</f>
        <v>-48.62</v>
      </c>
      <c r="G118">
        <f>_10sept_0_30[[#This Row],[V_mag]]-40</f>
        <v>-48.72</v>
      </c>
      <c r="H118">
        <f>10^(_10sept_0_30[[#This Row],[H_mag_adj]]/20)*COS(RADIANS(_10sept_0_30[[#This Row],[H_phase]]))</f>
        <v>3.2256034226437165E-3</v>
      </c>
      <c r="I118">
        <f>10^(_10sept_0_30[[#This Row],[H_mag_adj]]/20)*SIN(RADIANS(_10sept_0_30[[#This Row],[H_phase]]))</f>
        <v>-1.8264452660713049E-3</v>
      </c>
      <c r="J118">
        <f>10^(_10sept_0_30[[#This Row],[V_mag_adj]]/20)*COS(RADIANS(_10sept_0_30[[#This Row],[V_phase]]))</f>
        <v>3.1679923139840377E-3</v>
      </c>
      <c r="K118">
        <f>10^(_10sept_0_30[[#This Row],[V_mag_adj]]/20)*SIN(RADIANS(_10sept_0_30[[#This Row],[V_phase]]))</f>
        <v>-1.8415955880476814E-3</v>
      </c>
    </row>
    <row r="119" spans="1:11" x14ac:dyDescent="0.3">
      <c r="A119">
        <v>-64</v>
      </c>
      <c r="B119">
        <v>-8.14</v>
      </c>
      <c r="C119">
        <v>-17.739999999999998</v>
      </c>
      <c r="D119">
        <v>-8.26</v>
      </c>
      <c r="E119">
        <v>-18.940000000000001</v>
      </c>
      <c r="F119">
        <f>_10sept_0_30[[#This Row],[H_mag]]-40</f>
        <v>-48.14</v>
      </c>
      <c r="G119">
        <f>_10sept_0_30[[#This Row],[V_mag]]-40</f>
        <v>-48.26</v>
      </c>
      <c r="H119">
        <f>10^(_10sept_0_30[[#This Row],[H_mag_adj]]/20)*COS(RADIANS(_10sept_0_30[[#This Row],[H_phase]]))</f>
        <v>3.7311415675705551E-3</v>
      </c>
      <c r="I119">
        <f>10^(_10sept_0_30[[#This Row],[H_mag_adj]]/20)*SIN(RADIANS(_10sept_0_30[[#This Row],[H_phase]]))</f>
        <v>-1.193629938775022E-3</v>
      </c>
      <c r="J119">
        <f>10^(_10sept_0_30[[#This Row],[V_mag_adj]]/20)*COS(RADIANS(_10sept_0_30[[#This Row],[V_phase]]))</f>
        <v>3.6544867917739569E-3</v>
      </c>
      <c r="K119">
        <f>10^(_10sept_0_30[[#This Row],[V_mag_adj]]/20)*SIN(RADIANS(_10sept_0_30[[#This Row],[V_phase]]))</f>
        <v>-1.2540615553231981E-3</v>
      </c>
    </row>
    <row r="120" spans="1:11" x14ac:dyDescent="0.3">
      <c r="A120">
        <v>-63</v>
      </c>
      <c r="B120">
        <v>-7.7</v>
      </c>
      <c r="C120">
        <v>-7.23</v>
      </c>
      <c r="D120">
        <v>-7.81</v>
      </c>
      <c r="E120">
        <v>-7.71</v>
      </c>
      <c r="F120">
        <f>_10sept_0_30[[#This Row],[H_mag]]-40</f>
        <v>-47.7</v>
      </c>
      <c r="G120">
        <f>_10sept_0_30[[#This Row],[V_mag]]-40</f>
        <v>-47.81</v>
      </c>
      <c r="H120">
        <f>10^(_10sept_0_30[[#This Row],[H_mag_adj]]/20)*COS(RADIANS(_10sept_0_30[[#This Row],[H_phase]]))</f>
        <v>4.0882090740630905E-3</v>
      </c>
      <c r="I120">
        <f>10^(_10sept_0_30[[#This Row],[H_mag_adj]]/20)*SIN(RADIANS(_10sept_0_30[[#This Row],[H_phase]]))</f>
        <v>-5.1863579838419278E-4</v>
      </c>
      <c r="J120">
        <f>10^(_10sept_0_30[[#This Row],[V_mag_adj]]/20)*COS(RADIANS(_10sept_0_30[[#This Row],[V_phase]]))</f>
        <v>4.0323297200684739E-3</v>
      </c>
      <c r="K120">
        <f>10^(_10sept_0_30[[#This Row],[V_mag_adj]]/20)*SIN(RADIANS(_10sept_0_30[[#This Row],[V_phase]]))</f>
        <v>-5.4590902479051428E-4</v>
      </c>
    </row>
    <row r="121" spans="1:11" x14ac:dyDescent="0.3">
      <c r="A121">
        <v>-62</v>
      </c>
      <c r="B121">
        <v>-7.36</v>
      </c>
      <c r="C121">
        <v>3.72</v>
      </c>
      <c r="D121">
        <v>-7.41</v>
      </c>
      <c r="E121">
        <v>2.67</v>
      </c>
      <c r="F121">
        <f>_10sept_0_30[[#This Row],[H_mag]]-40</f>
        <v>-47.36</v>
      </c>
      <c r="G121">
        <f>_10sept_0_30[[#This Row],[V_mag]]-40</f>
        <v>-47.41</v>
      </c>
      <c r="H121">
        <f>10^(_10sept_0_30[[#This Row],[H_mag_adj]]/20)*COS(RADIANS(_10sept_0_30[[#This Row],[H_phase]]))</f>
        <v>4.2764558214327701E-3</v>
      </c>
      <c r="I121">
        <f>10^(_10sept_0_30[[#This Row],[H_mag_adj]]/20)*SIN(RADIANS(_10sept_0_30[[#This Row],[H_phase]]))</f>
        <v>2.7804503379352498E-4</v>
      </c>
      <c r="J121">
        <f>10^(_10sept_0_30[[#This Row],[V_mag_adj]]/20)*COS(RADIANS(_10sept_0_30[[#This Row],[V_phase]]))</f>
        <v>4.2562612294997993E-3</v>
      </c>
      <c r="K121">
        <f>10^(_10sept_0_30[[#This Row],[V_mag_adj]]/20)*SIN(RADIANS(_10sept_0_30[[#This Row],[V_phase]]))</f>
        <v>1.9848670985285683E-4</v>
      </c>
    </row>
    <row r="122" spans="1:11" x14ac:dyDescent="0.3">
      <c r="A122">
        <v>-61</v>
      </c>
      <c r="B122">
        <v>-7.04</v>
      </c>
      <c r="C122">
        <v>14.2</v>
      </c>
      <c r="D122">
        <v>-7.15</v>
      </c>
      <c r="E122">
        <v>13.64</v>
      </c>
      <c r="F122">
        <f>_10sept_0_30[[#This Row],[H_mag]]-40</f>
        <v>-47.04</v>
      </c>
      <c r="G122">
        <f>_10sept_0_30[[#This Row],[V_mag]]-40</f>
        <v>-47.15</v>
      </c>
      <c r="H122">
        <f>10^(_10sept_0_30[[#This Row],[H_mag_adj]]/20)*COS(RADIANS(_10sept_0_30[[#This Row],[H_phase]]))</f>
        <v>4.3104571466590904E-3</v>
      </c>
      <c r="I122">
        <f>10^(_10sept_0_30[[#This Row],[H_mag_adj]]/20)*SIN(RADIANS(_10sept_0_30[[#This Row],[H_phase]]))</f>
        <v>1.090713339028257E-3</v>
      </c>
      <c r="J122">
        <f>10^(_10sept_0_30[[#This Row],[V_mag_adj]]/20)*COS(RADIANS(_10sept_0_30[[#This Row],[V_phase]]))</f>
        <v>4.2665356307420438E-3</v>
      </c>
      <c r="K122">
        <f>10^(_10sept_0_30[[#This Row],[V_mag_adj]]/20)*SIN(RADIANS(_10sept_0_30[[#This Row],[V_phase]]))</f>
        <v>1.0353370675861675E-3</v>
      </c>
    </row>
    <row r="123" spans="1:11" x14ac:dyDescent="0.3">
      <c r="A123">
        <v>-60</v>
      </c>
      <c r="B123">
        <v>-6.74</v>
      </c>
      <c r="C123">
        <v>25.29</v>
      </c>
      <c r="D123">
        <v>-6.87</v>
      </c>
      <c r="E123">
        <v>24.01</v>
      </c>
      <c r="F123">
        <f>_10sept_0_30[[#This Row],[H_mag]]-40</f>
        <v>-46.74</v>
      </c>
      <c r="G123">
        <f>_10sept_0_30[[#This Row],[V_mag]]-40</f>
        <v>-46.87</v>
      </c>
      <c r="H123">
        <f>10^(_10sept_0_30[[#This Row],[H_mag_adj]]/20)*COS(RADIANS(_10sept_0_30[[#This Row],[H_phase]]))</f>
        <v>4.161442598292711E-3</v>
      </c>
      <c r="I123">
        <f>10^(_10sept_0_30[[#This Row],[H_mag_adj]]/20)*SIN(RADIANS(_10sept_0_30[[#This Row],[H_phase]]))</f>
        <v>1.9662163801575268E-3</v>
      </c>
      <c r="J123">
        <f>10^(_10sept_0_30[[#This Row],[V_mag_adj]]/20)*COS(RADIANS(_10sept_0_30[[#This Row],[V_phase]]))</f>
        <v>4.1418694583120396E-3</v>
      </c>
      <c r="K123">
        <f>10^(_10sept_0_30[[#This Row],[V_mag_adj]]/20)*SIN(RADIANS(_10sept_0_30[[#This Row],[V_phase]]))</f>
        <v>1.8449453515330364E-3</v>
      </c>
    </row>
    <row r="124" spans="1:11" x14ac:dyDescent="0.3">
      <c r="A124">
        <v>-59</v>
      </c>
      <c r="B124">
        <v>-6.49</v>
      </c>
      <c r="C124">
        <v>35.89</v>
      </c>
      <c r="D124">
        <v>-6.62</v>
      </c>
      <c r="E124">
        <v>35.11</v>
      </c>
      <c r="F124">
        <f>_10sept_0_30[[#This Row],[H_mag]]-40</f>
        <v>-46.49</v>
      </c>
      <c r="G124">
        <f>_10sept_0_30[[#This Row],[V_mag]]-40</f>
        <v>-46.62</v>
      </c>
      <c r="H124">
        <f>10^(_10sept_0_30[[#This Row],[H_mag_adj]]/20)*COS(RADIANS(_10sept_0_30[[#This Row],[H_phase]]))</f>
        <v>3.8376220739013422E-3</v>
      </c>
      <c r="I124">
        <f>10^(_10sept_0_30[[#This Row],[H_mag_adj]]/20)*SIN(RADIANS(_10sept_0_30[[#This Row],[H_phase]]))</f>
        <v>2.7769544569064874E-3</v>
      </c>
      <c r="J124">
        <f>10^(_10sept_0_30[[#This Row],[V_mag_adj]]/20)*COS(RADIANS(_10sept_0_30[[#This Row],[V_phase]]))</f>
        <v>3.8175040162487664E-3</v>
      </c>
      <c r="K124">
        <f>10^(_10sept_0_30[[#This Row],[V_mag_adj]]/20)*SIN(RADIANS(_10sept_0_30[[#This Row],[V_phase]]))</f>
        <v>2.6839822669786966E-3</v>
      </c>
    </row>
    <row r="125" spans="1:11" x14ac:dyDescent="0.3">
      <c r="A125">
        <v>-58</v>
      </c>
      <c r="B125">
        <v>-6.24</v>
      </c>
      <c r="C125">
        <v>47.06</v>
      </c>
      <c r="D125">
        <v>-6.39</v>
      </c>
      <c r="E125">
        <v>46.16</v>
      </c>
      <c r="F125">
        <f>_10sept_0_30[[#This Row],[H_mag]]-40</f>
        <v>-46.24</v>
      </c>
      <c r="G125">
        <f>_10sept_0_30[[#This Row],[V_mag]]-40</f>
        <v>-46.39</v>
      </c>
      <c r="H125">
        <f>10^(_10sept_0_30[[#This Row],[H_mag_adj]]/20)*COS(RADIANS(_10sept_0_30[[#This Row],[H_phase]]))</f>
        <v>3.3212006416758529E-3</v>
      </c>
      <c r="I125">
        <f>10^(_10sept_0_30[[#This Row],[H_mag_adj]]/20)*SIN(RADIANS(_10sept_0_30[[#This Row],[H_phase]]))</f>
        <v>3.5690375683061389E-3</v>
      </c>
      <c r="J125">
        <f>10^(_10sept_0_30[[#This Row],[V_mag_adj]]/20)*COS(RADIANS(_10sept_0_30[[#This Row],[V_phase]]))</f>
        <v>3.3190354255341996E-3</v>
      </c>
      <c r="K125">
        <f>10^(_10sept_0_30[[#This Row],[V_mag_adj]]/20)*SIN(RADIANS(_10sept_0_30[[#This Row],[V_phase]]))</f>
        <v>3.4562248661180327E-3</v>
      </c>
    </row>
    <row r="126" spans="1:11" x14ac:dyDescent="0.3">
      <c r="A126">
        <v>-57</v>
      </c>
      <c r="B126">
        <v>-5.99</v>
      </c>
      <c r="C126">
        <v>58.58</v>
      </c>
      <c r="D126">
        <v>-6.17</v>
      </c>
      <c r="E126">
        <v>57.7</v>
      </c>
      <c r="F126">
        <f>_10sept_0_30[[#This Row],[H_mag]]-40</f>
        <v>-45.99</v>
      </c>
      <c r="G126">
        <f>_10sept_0_30[[#This Row],[V_mag]]-40</f>
        <v>-46.17</v>
      </c>
      <c r="H126">
        <f>10^(_10sept_0_30[[#This Row],[H_mag_adj]]/20)*COS(RADIANS(_10sept_0_30[[#This Row],[H_phase]]))</f>
        <v>2.6157366113037299E-3</v>
      </c>
      <c r="I126">
        <f>10^(_10sept_0_30[[#This Row],[H_mag_adj]]/20)*SIN(RADIANS(_10sept_0_30[[#This Row],[H_phase]]))</f>
        <v>4.2819027613753436E-3</v>
      </c>
      <c r="J126">
        <f>10^(_10sept_0_30[[#This Row],[V_mag_adj]]/20)*COS(RADIANS(_10sept_0_30[[#This Row],[V_phase]]))</f>
        <v>2.6261995537203795E-3</v>
      </c>
      <c r="K126">
        <f>10^(_10sept_0_30[[#This Row],[V_mag_adj]]/20)*SIN(RADIANS(_10sept_0_30[[#This Row],[V_phase]]))</f>
        <v>4.1542369032697502E-3</v>
      </c>
    </row>
    <row r="127" spans="1:11" x14ac:dyDescent="0.3">
      <c r="A127">
        <v>-56</v>
      </c>
      <c r="B127">
        <v>-5.78</v>
      </c>
      <c r="C127">
        <v>68.72</v>
      </c>
      <c r="D127">
        <v>-5.94</v>
      </c>
      <c r="E127">
        <v>68.73</v>
      </c>
      <c r="F127">
        <f>_10sept_0_30[[#This Row],[H_mag]]-40</f>
        <v>-45.78</v>
      </c>
      <c r="G127">
        <f>_10sept_0_30[[#This Row],[V_mag]]-40</f>
        <v>-45.94</v>
      </c>
      <c r="H127">
        <f>10^(_10sept_0_30[[#This Row],[H_mag_adj]]/20)*COS(RADIANS(_10sept_0_30[[#This Row],[H_phase]]))</f>
        <v>1.8655979948743603E-3</v>
      </c>
      <c r="I127">
        <f>10^(_10sept_0_30[[#This Row],[H_mag_adj]]/20)*SIN(RADIANS(_10sept_0_30[[#This Row],[H_phase]]))</f>
        <v>4.789951116111751E-3</v>
      </c>
      <c r="J127">
        <f>10^(_10sept_0_30[[#This Row],[V_mag_adj]]/20)*COS(RADIANS(_10sept_0_30[[#This Row],[V_phase]]))</f>
        <v>1.830726220694292E-3</v>
      </c>
      <c r="K127">
        <f>10^(_10sept_0_30[[#This Row],[V_mag_adj]]/20)*SIN(RADIANS(_10sept_0_30[[#This Row],[V_phase]]))</f>
        <v>4.7028442490383215E-3</v>
      </c>
    </row>
    <row r="128" spans="1:11" x14ac:dyDescent="0.3">
      <c r="A128">
        <v>-55</v>
      </c>
      <c r="B128">
        <v>-5.53</v>
      </c>
      <c r="C128">
        <v>79.63</v>
      </c>
      <c r="D128">
        <v>-5.7</v>
      </c>
      <c r="E128">
        <v>79.45</v>
      </c>
      <c r="F128">
        <f>_10sept_0_30[[#This Row],[H_mag]]-40</f>
        <v>-45.53</v>
      </c>
      <c r="G128">
        <f>_10sept_0_30[[#This Row],[V_mag]]-40</f>
        <v>-45.7</v>
      </c>
      <c r="H128">
        <f>10^(_10sept_0_30[[#This Row],[H_mag_adj]]/20)*COS(RADIANS(_10sept_0_30[[#This Row],[H_phase]]))</f>
        <v>9.5231901163558364E-4</v>
      </c>
      <c r="I128">
        <f>10^(_10sept_0_30[[#This Row],[H_mag_adj]]/20)*SIN(RADIANS(_10sept_0_30[[#This Row],[H_phase]]))</f>
        <v>5.2041235281669682E-3</v>
      </c>
      <c r="J128">
        <f>10^(_10sept_0_30[[#This Row],[V_mag_adj]]/20)*COS(RADIANS(_10sept_0_30[[#This Row],[V_phase]]))</f>
        <v>9.4988918958336787E-4</v>
      </c>
      <c r="K128">
        <f>10^(_10sept_0_30[[#This Row],[V_mag_adj]]/20)*SIN(RADIANS(_10sept_0_30[[#This Row],[V_phase]]))</f>
        <v>5.1002998506736582E-3</v>
      </c>
    </row>
    <row r="129" spans="1:11" x14ac:dyDescent="0.3">
      <c r="A129">
        <v>-54</v>
      </c>
      <c r="B129">
        <v>-5.26</v>
      </c>
      <c r="C129">
        <v>90.69</v>
      </c>
      <c r="D129">
        <v>-5.4</v>
      </c>
      <c r="E129">
        <v>90.73</v>
      </c>
      <c r="F129">
        <f>_10sept_0_30[[#This Row],[H_mag]]-40</f>
        <v>-45.26</v>
      </c>
      <c r="G129">
        <f>_10sept_0_30[[#This Row],[V_mag]]-40</f>
        <v>-45.4</v>
      </c>
      <c r="H129">
        <f>10^(_10sept_0_30[[#This Row],[H_mag_adj]]/20)*COS(RADIANS(_10sept_0_30[[#This Row],[H_phase]]))</f>
        <v>-6.5722785365217309E-5</v>
      </c>
      <c r="I129">
        <f>10^(_10sept_0_30[[#This Row],[H_mag_adj]]/20)*SIN(RADIANS(_10sept_0_30[[#This Row],[H_phase]]))</f>
        <v>5.4571828638754379E-3</v>
      </c>
      <c r="J129">
        <f>10^(_10sept_0_30[[#This Row],[V_mag_adj]]/20)*COS(RADIANS(_10sept_0_30[[#This Row],[V_phase]]))</f>
        <v>-6.8420851983979567E-5</v>
      </c>
      <c r="K129">
        <f>10^(_10sept_0_30[[#This Row],[V_mag_adj]]/20)*SIN(RADIANS(_10sept_0_30[[#This Row],[V_phase]]))</f>
        <v>5.3698820860685397E-3</v>
      </c>
    </row>
    <row r="130" spans="1:11" x14ac:dyDescent="0.3">
      <c r="A130">
        <v>-53</v>
      </c>
      <c r="B130">
        <v>-5</v>
      </c>
      <c r="C130">
        <v>100.78</v>
      </c>
      <c r="D130">
        <v>-5.1100000000000003</v>
      </c>
      <c r="E130">
        <v>101.62</v>
      </c>
      <c r="F130">
        <f>_10sept_0_30[[#This Row],[H_mag]]-40</f>
        <v>-45</v>
      </c>
      <c r="G130">
        <f>_10sept_0_30[[#This Row],[V_mag]]-40</f>
        <v>-45.11</v>
      </c>
      <c r="H130">
        <f>10^(_10sept_0_30[[#This Row],[H_mag_adj]]/20)*COS(RADIANS(_10sept_0_30[[#This Row],[H_phase]]))</f>
        <v>-1.0517943310053837E-3</v>
      </c>
      <c r="I130">
        <f>10^(_10sept_0_30[[#This Row],[H_mag_adj]]/20)*SIN(RADIANS(_10sept_0_30[[#This Row],[H_phase]]))</f>
        <v>5.5241746249506526E-3</v>
      </c>
      <c r="J130">
        <f>10^(_10sept_0_30[[#This Row],[V_mag_adj]]/20)*COS(RADIANS(_10sept_0_30[[#This Row],[V_phase]]))</f>
        <v>-1.1184131320093036E-3</v>
      </c>
      <c r="K130">
        <f>10^(_10sept_0_30[[#This Row],[V_mag_adj]]/20)*SIN(RADIANS(_10sept_0_30[[#This Row],[V_phase]]))</f>
        <v>5.4388446906160704E-3</v>
      </c>
    </row>
    <row r="131" spans="1:11" x14ac:dyDescent="0.3">
      <c r="A131">
        <v>-52</v>
      </c>
      <c r="B131">
        <v>-4.74</v>
      </c>
      <c r="C131">
        <v>110.63</v>
      </c>
      <c r="D131">
        <v>-4.8099999999999996</v>
      </c>
      <c r="E131">
        <v>110.7</v>
      </c>
      <c r="F131">
        <f>_10sept_0_30[[#This Row],[H_mag]]-40</f>
        <v>-44.74</v>
      </c>
      <c r="G131">
        <f>_10sept_0_30[[#This Row],[V_mag]]-40</f>
        <v>-44.81</v>
      </c>
      <c r="H131">
        <f>10^(_10sept_0_30[[#This Row],[H_mag_adj]]/20)*COS(RADIANS(_10sept_0_30[[#This Row],[H_phase]]))</f>
        <v>-2.0415110910162763E-3</v>
      </c>
      <c r="I131">
        <f>10^(_10sept_0_30[[#This Row],[H_mag_adj]]/20)*SIN(RADIANS(_10sept_0_30[[#This Row],[H_phase]]))</f>
        <v>5.4227293763890677E-3</v>
      </c>
      <c r="J131">
        <f>10^(_10sept_0_30[[#This Row],[V_mag_adj]]/20)*COS(RADIANS(_10sept_0_30[[#This Row],[V_phase]]))</f>
        <v>-2.0316949972420274E-3</v>
      </c>
      <c r="K131">
        <f>10^(_10sept_0_30[[#This Row],[V_mag_adj]]/20)*SIN(RADIANS(_10sept_0_30[[#This Row],[V_phase]]))</f>
        <v>5.3767247969245344E-3</v>
      </c>
    </row>
    <row r="132" spans="1:11" x14ac:dyDescent="0.3">
      <c r="A132">
        <v>-51</v>
      </c>
      <c r="B132">
        <v>-4.46</v>
      </c>
      <c r="C132">
        <v>120.12</v>
      </c>
      <c r="D132">
        <v>-4.51</v>
      </c>
      <c r="E132">
        <v>120.33</v>
      </c>
      <c r="F132">
        <f>_10sept_0_30[[#This Row],[H_mag]]-40</f>
        <v>-44.46</v>
      </c>
      <c r="G132">
        <f>_10sept_0_30[[#This Row],[V_mag]]-40</f>
        <v>-44.51</v>
      </c>
      <c r="H132">
        <f>10^(_10sept_0_30[[#This Row],[H_mag_adj]]/20)*COS(RADIANS(_10sept_0_30[[#This Row],[H_phase]]))</f>
        <v>-3.0029053907580966E-3</v>
      </c>
      <c r="I132">
        <f>10^(_10sept_0_30[[#This Row],[H_mag_adj]]/20)*SIN(RADIANS(_10sept_0_30[[#This Row],[H_phase]]))</f>
        <v>5.1761185191627453E-3</v>
      </c>
      <c r="J132">
        <f>10^(_10sept_0_30[[#This Row],[V_mag_adj]]/20)*COS(RADIANS(_10sept_0_30[[#This Row],[V_phase]]))</f>
        <v>-3.0045114099214588E-3</v>
      </c>
      <c r="K132">
        <f>10^(_10sept_0_30[[#This Row],[V_mag_adj]]/20)*SIN(RADIANS(_10sept_0_30[[#This Row],[V_phase]]))</f>
        <v>5.1354303905315679E-3</v>
      </c>
    </row>
    <row r="133" spans="1:11" x14ac:dyDescent="0.3">
      <c r="A133">
        <v>-50</v>
      </c>
      <c r="B133">
        <v>-4.2</v>
      </c>
      <c r="C133">
        <v>129.47999999999999</v>
      </c>
      <c r="D133">
        <v>-4.25</v>
      </c>
      <c r="E133">
        <v>129.66999999999999</v>
      </c>
      <c r="F133">
        <f>_10sept_0_30[[#This Row],[H_mag]]-40</f>
        <v>-44.2</v>
      </c>
      <c r="G133">
        <f>_10sept_0_30[[#This Row],[V_mag]]-40</f>
        <v>-44.25</v>
      </c>
      <c r="H133">
        <f>10^(_10sept_0_30[[#This Row],[H_mag_adj]]/20)*COS(RADIANS(_10sept_0_30[[#This Row],[H_phase]]))</f>
        <v>-3.9203654902330402E-3</v>
      </c>
      <c r="I133">
        <f>10^(_10sept_0_30[[#This Row],[H_mag_adj]]/20)*SIN(RADIANS(_10sept_0_30[[#This Row],[H_phase]]))</f>
        <v>4.7591673699341518E-3</v>
      </c>
      <c r="J133">
        <f>10^(_10sept_0_30[[#This Row],[V_mag_adj]]/20)*COS(RADIANS(_10sept_0_30[[#This Row],[V_phase]]))</f>
        <v>-3.9135328308653348E-3</v>
      </c>
      <c r="K133">
        <f>10^(_10sept_0_30[[#This Row],[V_mag_adj]]/20)*SIN(RADIANS(_10sept_0_30[[#This Row],[V_phase]]))</f>
        <v>4.7188983047511792E-3</v>
      </c>
    </row>
    <row r="134" spans="1:11" x14ac:dyDescent="0.3">
      <c r="A134">
        <v>-49</v>
      </c>
      <c r="B134">
        <v>-4.01</v>
      </c>
      <c r="C134">
        <v>138.37</v>
      </c>
      <c r="D134">
        <v>-4.01</v>
      </c>
      <c r="E134">
        <v>139.03</v>
      </c>
      <c r="F134">
        <f>_10sept_0_30[[#This Row],[H_mag]]-40</f>
        <v>-44.01</v>
      </c>
      <c r="G134">
        <f>_10sept_0_30[[#This Row],[V_mag]]-40</f>
        <v>-44.01</v>
      </c>
      <c r="H134">
        <f>10^(_10sept_0_30[[#This Row],[H_mag_adj]]/20)*COS(RADIANS(_10sept_0_30[[#This Row],[H_phase]]))</f>
        <v>-4.7106664458864429E-3</v>
      </c>
      <c r="I134">
        <f>10^(_10sept_0_30[[#This Row],[H_mag_adj]]/20)*SIN(RADIANS(_10sept_0_30[[#This Row],[H_phase]]))</f>
        <v>4.1867381793639271E-3</v>
      </c>
      <c r="J134">
        <f>10^(_10sept_0_30[[#This Row],[V_mag_adj]]/20)*COS(RADIANS(_10sept_0_30[[#This Row],[V_phase]]))</f>
        <v>-4.7585806120993418E-3</v>
      </c>
      <c r="K134">
        <f>10^(_10sept_0_30[[#This Row],[V_mag_adj]]/20)*SIN(RADIANS(_10sept_0_30[[#This Row],[V_phase]]))</f>
        <v>4.1321986284659929E-3</v>
      </c>
    </row>
    <row r="135" spans="1:11" x14ac:dyDescent="0.3">
      <c r="A135">
        <v>-48</v>
      </c>
      <c r="B135">
        <v>-3.86</v>
      </c>
      <c r="C135">
        <v>147.08000000000001</v>
      </c>
      <c r="D135">
        <v>-3.88</v>
      </c>
      <c r="E135">
        <v>147.03</v>
      </c>
      <c r="F135">
        <f>_10sept_0_30[[#This Row],[H_mag]]-40</f>
        <v>-43.86</v>
      </c>
      <c r="G135">
        <f>_10sept_0_30[[#This Row],[V_mag]]-40</f>
        <v>-43.88</v>
      </c>
      <c r="H135">
        <f>10^(_10sept_0_30[[#This Row],[H_mag_adj]]/20)*COS(RADIANS(_10sept_0_30[[#This Row],[H_phase]]))</f>
        <v>-5.3825068935659396E-3</v>
      </c>
      <c r="I135">
        <f>10^(_10sept_0_30[[#This Row],[H_mag_adj]]/20)*SIN(RADIANS(_10sept_0_30[[#This Row],[H_phase]]))</f>
        <v>3.4847656522594599E-3</v>
      </c>
      <c r="J135">
        <f>10^(_10sept_0_30[[#This Row],[V_mag_adj]]/20)*COS(RADIANS(_10sept_0_30[[#This Row],[V_phase]]))</f>
        <v>-5.367091389292567E-3</v>
      </c>
      <c r="K135">
        <f>10^(_10sept_0_30[[#This Row],[V_mag_adj]]/20)*SIN(RADIANS(_10sept_0_30[[#This Row],[V_phase]]))</f>
        <v>3.481435909503811E-3</v>
      </c>
    </row>
    <row r="136" spans="1:11" x14ac:dyDescent="0.3">
      <c r="A136">
        <v>-47</v>
      </c>
      <c r="B136">
        <v>-3.7</v>
      </c>
      <c r="C136">
        <v>156.74</v>
      </c>
      <c r="D136">
        <v>-3.72</v>
      </c>
      <c r="E136">
        <v>156.43</v>
      </c>
      <c r="F136">
        <f>_10sept_0_30[[#This Row],[H_mag]]-40</f>
        <v>-43.7</v>
      </c>
      <c r="G136">
        <f>_10sept_0_30[[#This Row],[V_mag]]-40</f>
        <v>-43.72</v>
      </c>
      <c r="H136">
        <f>10^(_10sept_0_30[[#This Row],[H_mag_adj]]/20)*COS(RADIANS(_10sept_0_30[[#This Row],[H_phase]]))</f>
        <v>-6.0004560376061295E-3</v>
      </c>
      <c r="I136">
        <f>10^(_10sept_0_30[[#This Row],[H_mag_adj]]/20)*SIN(RADIANS(_10sept_0_30[[#This Row],[H_phase]]))</f>
        <v>2.579240047168036E-3</v>
      </c>
      <c r="J136">
        <f>10^(_10sept_0_30[[#This Row],[V_mag_adj]]/20)*COS(RADIANS(_10sept_0_30[[#This Row],[V_phase]]))</f>
        <v>-5.972644878013674E-3</v>
      </c>
      <c r="K136">
        <f>10^(_10sept_0_30[[#This Row],[V_mag_adj]]/20)*SIN(RADIANS(_10sept_0_30[[#This Row],[V_phase]]))</f>
        <v>2.6056610592646739E-3</v>
      </c>
    </row>
    <row r="137" spans="1:11" x14ac:dyDescent="0.3">
      <c r="A137">
        <v>-46</v>
      </c>
      <c r="B137">
        <v>-3.52</v>
      </c>
      <c r="C137">
        <v>166.04</v>
      </c>
      <c r="D137">
        <v>-3.57</v>
      </c>
      <c r="E137">
        <v>165.49</v>
      </c>
      <c r="F137">
        <f>_10sept_0_30[[#This Row],[H_mag]]-40</f>
        <v>-43.52</v>
      </c>
      <c r="G137">
        <f>_10sept_0_30[[#This Row],[V_mag]]-40</f>
        <v>-43.57</v>
      </c>
      <c r="H137">
        <f>10^(_10sept_0_30[[#This Row],[H_mag_adj]]/20)*COS(RADIANS(_10sept_0_30[[#This Row],[H_phase]]))</f>
        <v>-6.4711221996616658E-3</v>
      </c>
      <c r="I137">
        <f>10^(_10sept_0_30[[#This Row],[H_mag_adj]]/20)*SIN(RADIANS(_10sept_0_30[[#This Row],[H_phase]]))</f>
        <v>1.6086342729025548E-3</v>
      </c>
      <c r="J137">
        <f>10^(_10sept_0_30[[#This Row],[V_mag_adj]]/20)*COS(RADIANS(_10sept_0_30[[#This Row],[V_phase]]))</f>
        <v>-6.4183290938865717E-3</v>
      </c>
      <c r="K137">
        <f>10^(_10sept_0_30[[#This Row],[V_mag_adj]]/20)*SIN(RADIANS(_10sept_0_30[[#This Row],[V_phase]]))</f>
        <v>1.6610879526237044E-3</v>
      </c>
    </row>
    <row r="138" spans="1:11" x14ac:dyDescent="0.3">
      <c r="A138">
        <v>-45</v>
      </c>
      <c r="B138">
        <v>-3.33</v>
      </c>
      <c r="C138">
        <v>175.49</v>
      </c>
      <c r="D138">
        <v>-3.36</v>
      </c>
      <c r="E138">
        <v>174.75</v>
      </c>
      <c r="F138">
        <f>_10sept_0_30[[#This Row],[H_mag]]-40</f>
        <v>-43.33</v>
      </c>
      <c r="G138">
        <f>_10sept_0_30[[#This Row],[V_mag]]-40</f>
        <v>-43.36</v>
      </c>
      <c r="H138">
        <f>10^(_10sept_0_30[[#This Row],[H_mag_adj]]/20)*COS(RADIANS(_10sept_0_30[[#This Row],[H_phase]]))</f>
        <v>-6.7944322917711112E-3</v>
      </c>
      <c r="I138">
        <f>10^(_10sept_0_30[[#This Row],[H_mag_adj]]/20)*SIN(RADIANS(_10sept_0_30[[#This Row],[H_phase]]))</f>
        <v>5.3592663193093568E-4</v>
      </c>
      <c r="J138">
        <f>10^(_10sept_0_30[[#This Row],[V_mag_adj]]/20)*COS(RADIANS(_10sept_0_30[[#This Row],[V_phase]]))</f>
        <v>-6.763543241868019E-3</v>
      </c>
      <c r="K138">
        <f>10^(_10sept_0_30[[#This Row],[V_mag_adj]]/20)*SIN(RADIANS(_10sept_0_30[[#This Row],[V_phase]]))</f>
        <v>6.2148231786535342E-4</v>
      </c>
    </row>
    <row r="139" spans="1:11" x14ac:dyDescent="0.3">
      <c r="A139">
        <v>-44</v>
      </c>
      <c r="B139">
        <v>-3.08</v>
      </c>
      <c r="C139">
        <v>-175.78</v>
      </c>
      <c r="D139">
        <v>-3.13</v>
      </c>
      <c r="E139">
        <v>-176.9</v>
      </c>
      <c r="F139">
        <f>_10sept_0_30[[#This Row],[H_mag]]-40</f>
        <v>-43.08</v>
      </c>
      <c r="G139">
        <f>_10sept_0_30[[#This Row],[V_mag]]-40</f>
        <v>-43.13</v>
      </c>
      <c r="H139">
        <f>10^(_10sept_0_30[[#This Row],[H_mag_adj]]/20)*COS(RADIANS(_10sept_0_30[[#This Row],[H_phase]]))</f>
        <v>-6.9955354894794004E-3</v>
      </c>
      <c r="I139">
        <f>10^(_10sept_0_30[[#This Row],[H_mag_adj]]/20)*SIN(RADIANS(_10sept_0_30[[#This Row],[H_phase]]))</f>
        <v>-5.1617514816126441E-4</v>
      </c>
      <c r="J139">
        <f>10^(_10sept_0_30[[#This Row],[V_mag_adj]]/20)*COS(RADIANS(_10sept_0_30[[#This Row],[V_phase]]))</f>
        <v>-6.9640842833523587E-3</v>
      </c>
      <c r="K139">
        <f>10^(_10sept_0_30[[#This Row],[V_mag_adj]]/20)*SIN(RADIANS(_10sept_0_30[[#This Row],[V_phase]]))</f>
        <v>-3.7716132292526589E-4</v>
      </c>
    </row>
    <row r="140" spans="1:11" x14ac:dyDescent="0.3">
      <c r="A140">
        <v>-43</v>
      </c>
      <c r="B140">
        <v>-2.82</v>
      </c>
      <c r="C140">
        <v>-167.34</v>
      </c>
      <c r="D140">
        <v>-2.86</v>
      </c>
      <c r="E140">
        <v>-168.02</v>
      </c>
      <c r="F140">
        <f>_10sept_0_30[[#This Row],[H_mag]]-40</f>
        <v>-42.82</v>
      </c>
      <c r="G140">
        <f>_10sept_0_30[[#This Row],[V_mag]]-40</f>
        <v>-42.86</v>
      </c>
      <c r="H140">
        <f>10^(_10sept_0_30[[#This Row],[H_mag_adj]]/20)*COS(RADIANS(_10sept_0_30[[#This Row],[H_phase]]))</f>
        <v>-7.0519767076965391E-3</v>
      </c>
      <c r="I140">
        <f>10^(_10sept_0_30[[#This Row],[H_mag_adj]]/20)*SIN(RADIANS(_10sept_0_30[[#This Row],[H_phase]]))</f>
        <v>-1.584059157360413E-3</v>
      </c>
      <c r="J140">
        <f>10^(_10sept_0_30[[#This Row],[V_mag_adj]]/20)*COS(RADIANS(_10sept_0_30[[#This Row],[V_phase]]))</f>
        <v>-7.0377946272701577E-3</v>
      </c>
      <c r="K140">
        <f>10^(_10sept_0_30[[#This Row],[V_mag_adj]]/20)*SIN(RADIANS(_10sept_0_30[[#This Row],[V_phase]]))</f>
        <v>-1.4933619720027824E-3</v>
      </c>
    </row>
    <row r="141" spans="1:11" x14ac:dyDescent="0.3">
      <c r="A141">
        <v>-42</v>
      </c>
      <c r="B141">
        <v>-2.56</v>
      </c>
      <c r="C141">
        <v>-159.37</v>
      </c>
      <c r="D141">
        <v>-2.6</v>
      </c>
      <c r="E141">
        <v>-159.94999999999999</v>
      </c>
      <c r="F141">
        <f>_10sept_0_30[[#This Row],[H_mag]]-40</f>
        <v>-42.56</v>
      </c>
      <c r="G141">
        <f>_10sept_0_30[[#This Row],[V_mag]]-40</f>
        <v>-42.6</v>
      </c>
      <c r="H141">
        <f>10^(_10sept_0_30[[#This Row],[H_mag_adj]]/20)*COS(RADIANS(_10sept_0_30[[#This Row],[H_phase]]))</f>
        <v>-6.9697617279572306E-3</v>
      </c>
      <c r="I141">
        <f>10^(_10sept_0_30[[#This Row],[H_mag_adj]]/20)*SIN(RADIANS(_10sept_0_30[[#This Row],[H_phase]]))</f>
        <v>-2.6239269714101563E-3</v>
      </c>
      <c r="J141">
        <f>10^(_10sept_0_30[[#This Row],[V_mag_adj]]/20)*COS(RADIANS(_10sept_0_30[[#This Row],[V_phase]]))</f>
        <v>-6.9638224020674797E-3</v>
      </c>
      <c r="K141">
        <f>10^(_10sept_0_30[[#This Row],[V_mag_adj]]/20)*SIN(RADIANS(_10sept_0_30[[#This Row],[V_phase]]))</f>
        <v>-2.5415083982205447E-3</v>
      </c>
    </row>
    <row r="142" spans="1:11" x14ac:dyDescent="0.3">
      <c r="A142">
        <v>-41</v>
      </c>
      <c r="B142">
        <v>-2.36</v>
      </c>
      <c r="C142">
        <v>-152.21</v>
      </c>
      <c r="D142">
        <v>-2.39</v>
      </c>
      <c r="E142">
        <v>-152.33000000000001</v>
      </c>
      <c r="F142">
        <f>_10sept_0_30[[#This Row],[H_mag]]-40</f>
        <v>-42.36</v>
      </c>
      <c r="G142">
        <f>_10sept_0_30[[#This Row],[V_mag]]-40</f>
        <v>-42.39</v>
      </c>
      <c r="H142">
        <f>10^(_10sept_0_30[[#This Row],[H_mag_adj]]/20)*COS(RADIANS(_10sept_0_30[[#This Row],[H_phase]]))</f>
        <v>-6.7418261670922257E-3</v>
      </c>
      <c r="I142">
        <f>10^(_10sept_0_30[[#This Row],[H_mag_adj]]/20)*SIN(RADIANS(_10sept_0_30[[#This Row],[H_phase]]))</f>
        <v>-3.5530580750730316E-3</v>
      </c>
      <c r="J142">
        <f>10^(_10sept_0_30[[#This Row],[V_mag_adj]]/20)*COS(RADIANS(_10sept_0_30[[#This Row],[V_phase]]))</f>
        <v>-6.725981999519434E-3</v>
      </c>
      <c r="K142">
        <f>10^(_10sept_0_30[[#This Row],[V_mag_adj]]/20)*SIN(RADIANS(_10sept_0_30[[#This Row],[V_phase]]))</f>
        <v>-3.5267282970716024E-3</v>
      </c>
    </row>
    <row r="143" spans="1:11" x14ac:dyDescent="0.3">
      <c r="A143">
        <v>-40</v>
      </c>
      <c r="B143">
        <v>-2.2400000000000002</v>
      </c>
      <c r="C143">
        <v>-145.87</v>
      </c>
      <c r="D143">
        <v>-2.2400000000000002</v>
      </c>
      <c r="E143">
        <v>-145.85</v>
      </c>
      <c r="F143">
        <f>_10sept_0_30[[#This Row],[H_mag]]-40</f>
        <v>-42.24</v>
      </c>
      <c r="G143">
        <f>_10sept_0_30[[#This Row],[V_mag]]-40</f>
        <v>-42.24</v>
      </c>
      <c r="H143">
        <f>10^(_10sept_0_30[[#This Row],[H_mag_adj]]/20)*COS(RADIANS(_10sept_0_30[[#This Row],[H_phase]]))</f>
        <v>-6.3959923585341794E-3</v>
      </c>
      <c r="I143">
        <f>10^(_10sept_0_30[[#This Row],[H_mag_adj]]/20)*SIN(RADIANS(_10sept_0_30[[#This Row],[H_phase]]))</f>
        <v>-4.3352981913538516E-3</v>
      </c>
      <c r="J143">
        <f>10^(_10sept_0_30[[#This Row],[V_mag_adj]]/20)*COS(RADIANS(_10sept_0_30[[#This Row],[V_phase]]))</f>
        <v>-6.3944786643488783E-3</v>
      </c>
      <c r="K143">
        <f>10^(_10sept_0_30[[#This Row],[V_mag_adj]]/20)*SIN(RADIANS(_10sept_0_30[[#This Row],[V_phase]]))</f>
        <v>-4.3375305496988238E-3</v>
      </c>
    </row>
    <row r="144" spans="1:11" x14ac:dyDescent="0.3">
      <c r="A144">
        <v>-39</v>
      </c>
      <c r="B144">
        <v>-2.17</v>
      </c>
      <c r="C144">
        <v>-139.12</v>
      </c>
      <c r="D144">
        <v>-2.1800000000000002</v>
      </c>
      <c r="E144">
        <v>-138.86000000000001</v>
      </c>
      <c r="F144">
        <f>_10sept_0_30[[#This Row],[H_mag]]-40</f>
        <v>-42.17</v>
      </c>
      <c r="G144">
        <f>_10sept_0_30[[#This Row],[V_mag]]-40</f>
        <v>-42.18</v>
      </c>
      <c r="H144">
        <f>10^(_10sept_0_30[[#This Row],[H_mag_adj]]/20)*COS(RADIANS(_10sept_0_30[[#This Row],[H_phase]]))</f>
        <v>-5.8893705752726825E-3</v>
      </c>
      <c r="I144">
        <f>10^(_10sept_0_30[[#This Row],[H_mag_adj]]/20)*SIN(RADIANS(_10sept_0_30[[#This Row],[H_phase]]))</f>
        <v>-5.0979355807976561E-3</v>
      </c>
      <c r="J144">
        <f>10^(_10sept_0_30[[#This Row],[V_mag_adj]]/20)*COS(RADIANS(_10sept_0_30[[#This Row],[V_phase]]))</f>
        <v>-5.8594265207321571E-3</v>
      </c>
      <c r="K144">
        <f>10^(_10sept_0_30[[#This Row],[V_mag_adj]]/20)*SIN(RADIANS(_10sept_0_30[[#This Row],[V_phase]]))</f>
        <v>-5.1187115882350654E-3</v>
      </c>
    </row>
    <row r="145" spans="1:11" x14ac:dyDescent="0.3">
      <c r="A145">
        <v>-38</v>
      </c>
      <c r="B145">
        <v>-2.15</v>
      </c>
      <c r="C145">
        <v>-132.03</v>
      </c>
      <c r="D145">
        <v>-2.2000000000000002</v>
      </c>
      <c r="E145">
        <v>-132.30000000000001</v>
      </c>
      <c r="F145">
        <f>_10sept_0_30[[#This Row],[H_mag]]-40</f>
        <v>-42.15</v>
      </c>
      <c r="G145">
        <f>_10sept_0_30[[#This Row],[V_mag]]-40</f>
        <v>-42.2</v>
      </c>
      <c r="H145">
        <f>10^(_10sept_0_30[[#This Row],[H_mag_adj]]/20)*COS(RADIANS(_10sept_0_30[[#This Row],[H_phase]]))</f>
        <v>-5.2271301195176067E-3</v>
      </c>
      <c r="I145">
        <f>10^(_10sept_0_30[[#This Row],[H_mag_adj]]/20)*SIN(RADIANS(_10sept_0_30[[#This Row],[H_phase]]))</f>
        <v>-5.7992068800525407E-3</v>
      </c>
      <c r="J145">
        <f>10^(_10sept_0_30[[#This Row],[V_mag_adj]]/20)*COS(RADIANS(_10sept_0_30[[#This Row],[V_phase]]))</f>
        <v>-5.2242402306698944E-3</v>
      </c>
      <c r="K145">
        <f>10^(_10sept_0_30[[#This Row],[V_mag_adj]]/20)*SIN(RADIANS(_10sept_0_30[[#This Row],[V_phase]]))</f>
        <v>-5.7413650484606704E-3</v>
      </c>
    </row>
    <row r="146" spans="1:11" x14ac:dyDescent="0.3">
      <c r="A146">
        <v>-37</v>
      </c>
      <c r="B146">
        <v>-2.21</v>
      </c>
      <c r="C146">
        <v>-125.31</v>
      </c>
      <c r="D146">
        <v>-2.2400000000000002</v>
      </c>
      <c r="E146">
        <v>-124.76</v>
      </c>
      <c r="F146">
        <f>_10sept_0_30[[#This Row],[H_mag]]-40</f>
        <v>-42.21</v>
      </c>
      <c r="G146">
        <f>_10sept_0_30[[#This Row],[V_mag]]-40</f>
        <v>-42.24</v>
      </c>
      <c r="H146">
        <f>10^(_10sept_0_30[[#This Row],[H_mag_adj]]/20)*COS(RADIANS(_10sept_0_30[[#This Row],[H_phase]]))</f>
        <v>-4.4815462459095326E-3</v>
      </c>
      <c r="I146">
        <f>10^(_10sept_0_30[[#This Row],[H_mag_adj]]/20)*SIN(RADIANS(_10sept_0_30[[#This Row],[H_phase]]))</f>
        <v>-6.3271729069231146E-3</v>
      </c>
      <c r="J146">
        <f>10^(_10sept_0_30[[#This Row],[V_mag_adj]]/20)*COS(RADIANS(_10sept_0_30[[#This Row],[V_phase]]))</f>
        <v>-4.4053623114629712E-3</v>
      </c>
      <c r="K146">
        <f>10^(_10sept_0_30[[#This Row],[V_mag_adj]]/20)*SIN(RADIANS(_10sept_0_30[[#This Row],[V_phase]]))</f>
        <v>-6.3479375834301658E-3</v>
      </c>
    </row>
    <row r="147" spans="1:11" x14ac:dyDescent="0.3">
      <c r="A147">
        <v>-36</v>
      </c>
      <c r="B147">
        <v>-2.2599999999999998</v>
      </c>
      <c r="C147">
        <v>-118</v>
      </c>
      <c r="D147">
        <v>-2.2999999999999998</v>
      </c>
      <c r="E147">
        <v>-118.11</v>
      </c>
      <c r="F147">
        <f>_10sept_0_30[[#This Row],[H_mag]]-40</f>
        <v>-42.26</v>
      </c>
      <c r="G147">
        <f>_10sept_0_30[[#This Row],[V_mag]]-40</f>
        <v>-42.3</v>
      </c>
      <c r="H147">
        <f>10^(_10sept_0_30[[#This Row],[H_mag_adj]]/20)*COS(RADIANS(_10sept_0_30[[#This Row],[H_phase]]))</f>
        <v>-3.6191725637874242E-3</v>
      </c>
      <c r="I147">
        <f>10^(_10sept_0_30[[#This Row],[H_mag_adj]]/20)*SIN(RADIANS(_10sept_0_30[[#This Row],[H_phase]]))</f>
        <v>-6.8066736233703424E-3</v>
      </c>
      <c r="J147">
        <f>10^(_10sept_0_30[[#This Row],[V_mag_adj]]/20)*COS(RADIANS(_10sept_0_30[[#This Row],[V_phase]]))</f>
        <v>-3.6155451628885771E-3</v>
      </c>
      <c r="K147">
        <f>10^(_10sept_0_30[[#This Row],[V_mag_adj]]/20)*SIN(RADIANS(_10sept_0_30[[#This Row],[V_phase]]))</f>
        <v>-6.7684709285533518E-3</v>
      </c>
    </row>
    <row r="148" spans="1:11" x14ac:dyDescent="0.3">
      <c r="A148">
        <v>-35</v>
      </c>
      <c r="B148">
        <v>-2.2799999999999998</v>
      </c>
      <c r="C148">
        <v>-110.28</v>
      </c>
      <c r="D148">
        <v>-2.3199999999999998</v>
      </c>
      <c r="E148">
        <v>-110.88</v>
      </c>
      <c r="F148">
        <f>_10sept_0_30[[#This Row],[H_mag]]-40</f>
        <v>-42.28</v>
      </c>
      <c r="G148">
        <f>_10sept_0_30[[#This Row],[V_mag]]-40</f>
        <v>-42.32</v>
      </c>
      <c r="H148">
        <f>10^(_10sept_0_30[[#This Row],[H_mag_adj]]/20)*COS(RADIANS(_10sept_0_30[[#This Row],[H_phase]]))</f>
        <v>-2.6658695242595572E-3</v>
      </c>
      <c r="I148">
        <f>10^(_10sept_0_30[[#This Row],[H_mag_adj]]/20)*SIN(RADIANS(_10sept_0_30[[#This Row],[H_phase]]))</f>
        <v>-7.2145202957072246E-3</v>
      </c>
      <c r="J148">
        <f>10^(_10sept_0_30[[#This Row],[V_mag_adj]]/20)*COS(RADIANS(_10sept_0_30[[#This Row],[V_phase]]))</f>
        <v>-2.7286772500573066E-3</v>
      </c>
      <c r="K148">
        <f>10^(_10sept_0_30[[#This Row],[V_mag_adj]]/20)*SIN(RADIANS(_10sept_0_30[[#This Row],[V_phase]]))</f>
        <v>-7.1531906808376408E-3</v>
      </c>
    </row>
    <row r="149" spans="1:11" x14ac:dyDescent="0.3">
      <c r="A149">
        <v>-34</v>
      </c>
      <c r="B149">
        <v>-2.23</v>
      </c>
      <c r="C149">
        <v>-102.95</v>
      </c>
      <c r="D149">
        <v>-2.2999999999999998</v>
      </c>
      <c r="E149">
        <v>-103.44</v>
      </c>
      <c r="F149">
        <f>_10sept_0_30[[#This Row],[H_mag]]-40</f>
        <v>-42.23</v>
      </c>
      <c r="G149">
        <f>_10sept_0_30[[#This Row],[V_mag]]-40</f>
        <v>-42.3</v>
      </c>
      <c r="H149">
        <f>10^(_10sept_0_30[[#This Row],[H_mag_adj]]/20)*COS(RADIANS(_10sept_0_30[[#This Row],[H_phase]]))</f>
        <v>-1.7335770779926653E-3</v>
      </c>
      <c r="I149">
        <f>10^(_10sept_0_30[[#This Row],[H_mag_adj]]/20)*SIN(RADIANS(_10sept_0_30[[#This Row],[H_phase]]))</f>
        <v>-7.5389568257611299E-3</v>
      </c>
      <c r="J149">
        <f>10^(_10sept_0_30[[#This Row],[V_mag_adj]]/20)*COS(RADIANS(_10sept_0_30[[#This Row],[V_phase]]))</f>
        <v>-1.7835550789425804E-3</v>
      </c>
      <c r="K149">
        <f>10^(_10sept_0_30[[#This Row],[V_mag_adj]]/20)*SIN(RADIANS(_10sept_0_30[[#This Row],[V_phase]]))</f>
        <v>-7.4634641297414289E-3</v>
      </c>
    </row>
    <row r="150" spans="1:11" x14ac:dyDescent="0.3">
      <c r="A150">
        <v>-33</v>
      </c>
      <c r="B150">
        <v>-2.13</v>
      </c>
      <c r="C150">
        <v>-95.36</v>
      </c>
      <c r="D150">
        <v>-2.2000000000000002</v>
      </c>
      <c r="E150">
        <v>-95.84</v>
      </c>
      <c r="F150">
        <f>_10sept_0_30[[#This Row],[H_mag]]-40</f>
        <v>-42.13</v>
      </c>
      <c r="G150">
        <f>_10sept_0_30[[#This Row],[V_mag]]-40</f>
        <v>-42.2</v>
      </c>
      <c r="H150">
        <f>10^(_10sept_0_30[[#This Row],[H_mag_adj]]/20)*COS(RADIANS(_10sept_0_30[[#This Row],[H_phase]]))</f>
        <v>-7.3098508387347899E-4</v>
      </c>
      <c r="I150">
        <f>10^(_10sept_0_30[[#This Row],[H_mag_adj]]/20)*SIN(RADIANS(_10sept_0_30[[#This Row],[H_phase]]))</f>
        <v>-7.7910653943880966E-3</v>
      </c>
      <c r="J150">
        <f>10^(_10sept_0_30[[#This Row],[V_mag_adj]]/20)*COS(RADIANS(_10sept_0_30[[#This Row],[V_phase]]))</f>
        <v>-7.8983788604728008E-4</v>
      </c>
      <c r="K150">
        <f>10^(_10sept_0_30[[#This Row],[V_mag_adj]]/20)*SIN(RADIANS(_10sept_0_30[[#This Row],[V_phase]]))</f>
        <v>-7.7221832872057623E-3</v>
      </c>
    </row>
    <row r="151" spans="1:11" x14ac:dyDescent="0.3">
      <c r="A151">
        <v>-32</v>
      </c>
      <c r="B151">
        <v>-2.0299999999999998</v>
      </c>
      <c r="C151">
        <v>-88.65</v>
      </c>
      <c r="D151">
        <v>-2.1</v>
      </c>
      <c r="E151">
        <v>-89.51</v>
      </c>
      <c r="F151">
        <f>_10sept_0_30[[#This Row],[H_mag]]-40</f>
        <v>-42.03</v>
      </c>
      <c r="G151">
        <f>_10sept_0_30[[#This Row],[V_mag]]-40</f>
        <v>-42.1</v>
      </c>
      <c r="H151">
        <f>10^(_10sept_0_30[[#This Row],[H_mag_adj]]/20)*COS(RADIANS(_10sept_0_30[[#This Row],[H_phase]]))</f>
        <v>1.8649661395713242E-4</v>
      </c>
      <c r="I151">
        <f>10^(_10sept_0_30[[#This Row],[H_mag_adj]]/20)*SIN(RADIANS(_10sept_0_30[[#This Row],[H_phase]]))</f>
        <v>-7.9136973331190765E-3</v>
      </c>
      <c r="J151">
        <f>10^(_10sept_0_30[[#This Row],[V_mag_adj]]/20)*COS(RADIANS(_10sept_0_30[[#This Row],[V_phase]]))</f>
        <v>6.7153422824855368E-5</v>
      </c>
      <c r="K151">
        <f>10^(_10sept_0_30[[#This Row],[V_mag_adj]]/20)*SIN(RADIANS(_10sept_0_30[[#This Row],[V_phase]]))</f>
        <v>-7.8520691925091368E-3</v>
      </c>
    </row>
    <row r="152" spans="1:11" x14ac:dyDescent="0.3">
      <c r="A152">
        <v>-31</v>
      </c>
      <c r="B152">
        <v>-1.88</v>
      </c>
      <c r="C152">
        <v>-82.13</v>
      </c>
      <c r="D152">
        <v>-1.97</v>
      </c>
      <c r="E152">
        <v>-82.66</v>
      </c>
      <c r="F152">
        <f>_10sept_0_30[[#This Row],[H_mag]]-40</f>
        <v>-41.88</v>
      </c>
      <c r="G152">
        <f>_10sept_0_30[[#This Row],[V_mag]]-40</f>
        <v>-41.97</v>
      </c>
      <c r="H152">
        <f>10^(_10sept_0_30[[#This Row],[H_mag_adj]]/20)*COS(RADIANS(_10sept_0_30[[#This Row],[H_phase]]))</f>
        <v>1.1027716603174945E-3</v>
      </c>
      <c r="I152">
        <f>10^(_10sept_0_30[[#This Row],[H_mag_adj]]/20)*SIN(RADIANS(_10sept_0_30[[#This Row],[H_phase]]))</f>
        <v>-7.9779281784197725E-3</v>
      </c>
      <c r="J152">
        <f>10^(_10sept_0_30[[#This Row],[V_mag_adj]]/20)*COS(RADIANS(_10sept_0_30[[#This Row],[V_phase]]))</f>
        <v>1.0183214148816178E-3</v>
      </c>
      <c r="K152">
        <f>10^(_10sept_0_30[[#This Row],[V_mag_adj]]/20)*SIN(RADIANS(_10sept_0_30[[#This Row],[V_phase]]))</f>
        <v>-7.9054484174629746E-3</v>
      </c>
    </row>
    <row r="153" spans="1:11" x14ac:dyDescent="0.3">
      <c r="A153">
        <v>-30</v>
      </c>
      <c r="B153">
        <v>-1.76</v>
      </c>
      <c r="C153">
        <v>-75.92</v>
      </c>
      <c r="D153">
        <v>-1.84</v>
      </c>
      <c r="E153">
        <v>-76.349999999999994</v>
      </c>
      <c r="F153">
        <f>_10sept_0_30[[#This Row],[H_mag]]-40</f>
        <v>-41.76</v>
      </c>
      <c r="G153">
        <f>_10sept_0_30[[#This Row],[V_mag]]-40</f>
        <v>-41.84</v>
      </c>
      <c r="H153">
        <f>10^(_10sept_0_30[[#This Row],[H_mag_adj]]/20)*COS(RADIANS(_10sept_0_30[[#This Row],[H_phase]]))</f>
        <v>1.9865525860039332E-3</v>
      </c>
      <c r="I153">
        <f>10^(_10sept_0_30[[#This Row],[H_mag_adj]]/20)*SIN(RADIANS(_10sept_0_30[[#This Row],[H_phase]]))</f>
        <v>-7.9204978217535787E-3</v>
      </c>
      <c r="J153">
        <f>10^(_10sept_0_30[[#This Row],[V_mag_adj]]/20)*COS(RADIANS(_10sept_0_30[[#This Row],[V_phase]]))</f>
        <v>1.9093871879714399E-3</v>
      </c>
      <c r="K153">
        <f>10^(_10sept_0_30[[#This Row],[V_mag_adj]]/20)*SIN(RADIANS(_10sept_0_30[[#This Row],[V_phase]]))</f>
        <v>-7.8624333366419004E-3</v>
      </c>
    </row>
    <row r="154" spans="1:11" x14ac:dyDescent="0.3">
      <c r="A154">
        <v>-29</v>
      </c>
      <c r="B154">
        <v>-1.64</v>
      </c>
      <c r="C154">
        <v>-70.180000000000007</v>
      </c>
      <c r="D154">
        <v>-1.71</v>
      </c>
      <c r="E154">
        <v>-70.58</v>
      </c>
      <c r="F154">
        <f>_10sept_0_30[[#This Row],[H_mag]]-40</f>
        <v>-41.64</v>
      </c>
      <c r="G154">
        <f>_10sept_0_30[[#This Row],[V_mag]]-40</f>
        <v>-41.71</v>
      </c>
      <c r="H154">
        <f>10^(_10sept_0_30[[#This Row],[H_mag_adj]]/20)*COS(RADIANS(_10sept_0_30[[#This Row],[H_phase]]))</f>
        <v>2.8072731003059778E-3</v>
      </c>
      <c r="I154">
        <f>10^(_10sept_0_30[[#This Row],[H_mag_adj]]/20)*SIN(RADIANS(_10sept_0_30[[#This Row],[H_phase]]))</f>
        <v>-7.7889691478118337E-3</v>
      </c>
      <c r="J154">
        <f>10^(_10sept_0_30[[#This Row],[V_mag_adj]]/20)*COS(RADIANS(_10sept_0_30[[#This Row],[V_phase]]))</f>
        <v>2.7307318525377181E-3</v>
      </c>
      <c r="K154">
        <f>10^(_10sept_0_30[[#This Row],[V_mag_adj]]/20)*SIN(RADIANS(_10sept_0_30[[#This Row],[V_phase]]))</f>
        <v>-7.7457024419563137E-3</v>
      </c>
    </row>
    <row r="155" spans="1:11" x14ac:dyDescent="0.3">
      <c r="A155">
        <v>-28</v>
      </c>
      <c r="B155">
        <v>-1.52</v>
      </c>
      <c r="C155">
        <v>-64.849999999999994</v>
      </c>
      <c r="D155">
        <v>-1.57</v>
      </c>
      <c r="E155">
        <v>-64.86</v>
      </c>
      <c r="F155">
        <f>_10sept_0_30[[#This Row],[H_mag]]-40</f>
        <v>-41.52</v>
      </c>
      <c r="G155">
        <f>_10sept_0_30[[#This Row],[V_mag]]-40</f>
        <v>-41.57</v>
      </c>
      <c r="H155">
        <f>10^(_10sept_0_30[[#This Row],[H_mag_adj]]/20)*COS(RADIANS(_10sept_0_30[[#This Row],[H_phase]]))</f>
        <v>3.5676169587319333E-3</v>
      </c>
      <c r="I155">
        <f>10^(_10sept_0_30[[#This Row],[H_mag_adj]]/20)*SIN(RADIANS(_10sept_0_30[[#This Row],[H_phase]]))</f>
        <v>-7.5987772787786687E-3</v>
      </c>
      <c r="J155">
        <f>10^(_10sept_0_30[[#This Row],[V_mag_adj]]/20)*COS(RADIANS(_10sept_0_30[[#This Row],[V_phase]]))</f>
        <v>3.5458204228802112E-3</v>
      </c>
      <c r="K155">
        <f>10^(_10sept_0_30[[#This Row],[V_mag_adj]]/20)*SIN(RADIANS(_10sept_0_30[[#This Row],[V_phase]]))</f>
        <v>-7.555779836639129E-3</v>
      </c>
    </row>
    <row r="156" spans="1:11" x14ac:dyDescent="0.3">
      <c r="A156">
        <v>-27</v>
      </c>
      <c r="B156">
        <v>-1.39</v>
      </c>
      <c r="C156">
        <v>-59.5</v>
      </c>
      <c r="D156">
        <v>-1.43</v>
      </c>
      <c r="E156">
        <v>-58.99</v>
      </c>
      <c r="F156">
        <f>_10sept_0_30[[#This Row],[H_mag]]-40</f>
        <v>-41.39</v>
      </c>
      <c r="G156">
        <f>_10sept_0_30[[#This Row],[V_mag]]-40</f>
        <v>-41.43</v>
      </c>
      <c r="H156">
        <f>10^(_10sept_0_30[[#This Row],[H_mag_adj]]/20)*COS(RADIANS(_10sept_0_30[[#This Row],[H_phase]]))</f>
        <v>4.3248283431392637E-3</v>
      </c>
      <c r="I156">
        <f>10^(_10sept_0_30[[#This Row],[H_mag_adj]]/20)*SIN(RADIANS(_10sept_0_30[[#This Row],[H_phase]]))</f>
        <v>-7.342101575563682E-3</v>
      </c>
      <c r="J156">
        <f>10^(_10sept_0_30[[#This Row],[V_mag_adj]]/20)*COS(RADIANS(_10sept_0_30[[#This Row],[V_phase]]))</f>
        <v>4.3698392512402425E-3</v>
      </c>
      <c r="K156">
        <f>10^(_10sept_0_30[[#This Row],[V_mag_adj]]/20)*SIN(RADIANS(_10sept_0_30[[#This Row],[V_phase]]))</f>
        <v>-7.2697594677327585E-3</v>
      </c>
    </row>
    <row r="157" spans="1:11" x14ac:dyDescent="0.3">
      <c r="A157">
        <v>-26</v>
      </c>
      <c r="B157">
        <v>-1.27</v>
      </c>
      <c r="C157">
        <v>-54.3</v>
      </c>
      <c r="D157">
        <v>-1.29</v>
      </c>
      <c r="E157">
        <v>-54.02</v>
      </c>
      <c r="F157">
        <f>_10sept_0_30[[#This Row],[H_mag]]-40</f>
        <v>-41.27</v>
      </c>
      <c r="G157">
        <f>_10sept_0_30[[#This Row],[V_mag]]-40</f>
        <v>-41.29</v>
      </c>
      <c r="H157">
        <f>10^(_10sept_0_30[[#This Row],[H_mag_adj]]/20)*COS(RADIANS(_10sept_0_30[[#This Row],[H_phase]]))</f>
        <v>5.04163652994337E-3</v>
      </c>
      <c r="I157">
        <f>10^(_10sept_0_30[[#This Row],[H_mag_adj]]/20)*SIN(RADIANS(_10sept_0_30[[#This Row],[H_phase]]))</f>
        <v>-7.0161796542667736E-3</v>
      </c>
      <c r="J157">
        <f>10^(_10sept_0_30[[#This Row],[V_mag_adj]]/20)*COS(RADIANS(_10sept_0_30[[#This Row],[V_phase]]))</f>
        <v>5.0641895508509753E-3</v>
      </c>
      <c r="K157">
        <f>10^(_10sept_0_30[[#This Row],[V_mag_adj]]/20)*SIN(RADIANS(_10sept_0_30[[#This Row],[V_phase]]))</f>
        <v>-6.9753779813513965E-3</v>
      </c>
    </row>
    <row r="158" spans="1:11" x14ac:dyDescent="0.3">
      <c r="A158">
        <v>-25</v>
      </c>
      <c r="B158">
        <v>-1.1499999999999999</v>
      </c>
      <c r="C158">
        <v>-49.38</v>
      </c>
      <c r="D158">
        <v>-1.1499999999999999</v>
      </c>
      <c r="E158">
        <v>-49.02</v>
      </c>
      <c r="F158">
        <f>_10sept_0_30[[#This Row],[H_mag]]-40</f>
        <v>-41.15</v>
      </c>
      <c r="G158">
        <f>_10sept_0_30[[#This Row],[V_mag]]-40</f>
        <v>-41.15</v>
      </c>
      <c r="H158">
        <f>10^(_10sept_0_30[[#This Row],[H_mag_adj]]/20)*COS(RADIANS(_10sept_0_30[[#This Row],[H_phase]]))</f>
        <v>5.7030495870309056E-3</v>
      </c>
      <c r="I158">
        <f>10^(_10sept_0_30[[#This Row],[H_mag_adj]]/20)*SIN(RADIANS(_10sept_0_30[[#This Row],[H_phase]]))</f>
        <v>-6.6491634318949023E-3</v>
      </c>
      <c r="J158">
        <f>10^(_10sept_0_30[[#This Row],[V_mag_adj]]/20)*COS(RADIANS(_10sept_0_30[[#This Row],[V_phase]]))</f>
        <v>5.7447146648077754E-3</v>
      </c>
      <c r="K158">
        <f>10^(_10sept_0_30[[#This Row],[V_mag_adj]]/20)*SIN(RADIANS(_10sept_0_30[[#This Row],[V_phase]]))</f>
        <v>-6.6131991015033172E-3</v>
      </c>
    </row>
    <row r="159" spans="1:11" x14ac:dyDescent="0.3">
      <c r="A159">
        <v>-24</v>
      </c>
      <c r="B159">
        <v>-1.04</v>
      </c>
      <c r="C159">
        <v>-44.9</v>
      </c>
      <c r="D159">
        <v>-1.03</v>
      </c>
      <c r="E159">
        <v>-44.52</v>
      </c>
      <c r="F159">
        <f>_10sept_0_30[[#This Row],[H_mag]]-40</f>
        <v>-41.04</v>
      </c>
      <c r="G159">
        <f>_10sept_0_30[[#This Row],[V_mag]]-40</f>
        <v>-41.03</v>
      </c>
      <c r="H159">
        <f>10^(_10sept_0_30[[#This Row],[H_mag_adj]]/20)*COS(RADIANS(_10sept_0_30[[#This Row],[H_phase]]))</f>
        <v>6.2840794560330912E-3</v>
      </c>
      <c r="I159">
        <f>10^(_10sept_0_30[[#This Row],[H_mag_adj]]/20)*SIN(RADIANS(_10sept_0_30[[#This Row],[H_phase]]))</f>
        <v>-6.2621820765426999E-3</v>
      </c>
      <c r="J159">
        <f>10^(_10sept_0_30[[#This Row],[V_mag_adj]]/20)*COS(RADIANS(_10sept_0_30[[#This Row],[V_phase]]))</f>
        <v>6.3327599722634541E-3</v>
      </c>
      <c r="K159">
        <f>10^(_10sept_0_30[[#This Row],[V_mag_adj]]/20)*SIN(RADIANS(_10sept_0_30[[#This Row],[V_phase]]))</f>
        <v>-6.2275326490957234E-3</v>
      </c>
    </row>
    <row r="160" spans="1:11" x14ac:dyDescent="0.3">
      <c r="A160">
        <v>-23</v>
      </c>
      <c r="B160">
        <v>-0.94</v>
      </c>
      <c r="C160">
        <v>-40.86</v>
      </c>
      <c r="D160">
        <v>-0.93</v>
      </c>
      <c r="E160">
        <v>-40.590000000000003</v>
      </c>
      <c r="F160">
        <f>_10sept_0_30[[#This Row],[H_mag]]-40</f>
        <v>-40.94</v>
      </c>
      <c r="G160">
        <f>_10sept_0_30[[#This Row],[V_mag]]-40</f>
        <v>-40.93</v>
      </c>
      <c r="H160">
        <f>10^(_10sept_0_30[[#This Row],[H_mag_adj]]/20)*COS(RADIANS(_10sept_0_30[[#This Row],[H_phase]]))</f>
        <v>6.7873471281748136E-3</v>
      </c>
      <c r="I160">
        <f>10^(_10sept_0_30[[#This Row],[H_mag_adj]]/20)*SIN(RADIANS(_10sept_0_30[[#This Row],[H_phase]]))</f>
        <v>-5.8710955605886569E-3</v>
      </c>
      <c r="J160">
        <f>10^(_10sept_0_30[[#This Row],[V_mag_adj]]/20)*COS(RADIANS(_10sept_0_30[[#This Row],[V_phase]]))</f>
        <v>6.8227890561588563E-3</v>
      </c>
      <c r="K160">
        <f>10^(_10sept_0_30[[#This Row],[V_mag_adj]]/20)*SIN(RADIANS(_10sept_0_30[[#This Row],[V_phase]]))</f>
        <v>-5.8457721919386091E-3</v>
      </c>
    </row>
    <row r="161" spans="1:11" x14ac:dyDescent="0.3">
      <c r="A161">
        <v>-22</v>
      </c>
      <c r="B161">
        <v>-0.87</v>
      </c>
      <c r="C161">
        <v>-36.24</v>
      </c>
      <c r="D161">
        <v>-0.86</v>
      </c>
      <c r="E161">
        <v>-35.950000000000003</v>
      </c>
      <c r="F161">
        <f>_10sept_0_30[[#This Row],[H_mag]]-40</f>
        <v>-40.869999999999997</v>
      </c>
      <c r="G161">
        <f>_10sept_0_30[[#This Row],[V_mag]]-40</f>
        <v>-40.86</v>
      </c>
      <c r="H161">
        <f>10^(_10sept_0_30[[#This Row],[H_mag_adj]]/20)*COS(RADIANS(_10sept_0_30[[#This Row],[H_phase]]))</f>
        <v>7.2967607770326199E-3</v>
      </c>
      <c r="I161">
        <f>10^(_10sept_0_30[[#This Row],[H_mag_adj]]/20)*SIN(RADIANS(_10sept_0_30[[#This Row],[H_phase]]))</f>
        <v>-5.3482484026302788E-3</v>
      </c>
      <c r="J161">
        <f>10^(_10sept_0_30[[#This Row],[V_mag_adj]]/20)*COS(RADIANS(_10sept_0_30[[#This Row],[V_phase]]))</f>
        <v>7.3321737334990315E-3</v>
      </c>
      <c r="K161">
        <f>10^(_10sept_0_30[[#This Row],[V_mag_adj]]/20)*SIN(RADIANS(_10sept_0_30[[#This Row],[V_phase]]))</f>
        <v>-5.3173661501507161E-3</v>
      </c>
    </row>
    <row r="162" spans="1:11" x14ac:dyDescent="0.3">
      <c r="A162">
        <v>-21</v>
      </c>
      <c r="B162">
        <v>-0.81</v>
      </c>
      <c r="C162">
        <v>-32.1</v>
      </c>
      <c r="D162">
        <v>-0.81</v>
      </c>
      <c r="E162">
        <v>-31.84</v>
      </c>
      <c r="F162">
        <f>_10sept_0_30[[#This Row],[H_mag]]-40</f>
        <v>-40.81</v>
      </c>
      <c r="G162">
        <f>_10sept_0_30[[#This Row],[V_mag]]-40</f>
        <v>-40.81</v>
      </c>
      <c r="H162">
        <f>10^(_10sept_0_30[[#This Row],[H_mag_adj]]/20)*COS(RADIANS(_10sept_0_30[[#This Row],[H_phase]]))</f>
        <v>7.7169541574856181E-3</v>
      </c>
      <c r="I162">
        <f>10^(_10sept_0_30[[#This Row],[H_mag_adj]]/20)*SIN(RADIANS(_10sept_0_30[[#This Row],[H_phase]]))</f>
        <v>-4.8408362172983575E-3</v>
      </c>
      <c r="J162">
        <f>10^(_10sept_0_30[[#This Row],[V_mag_adj]]/20)*COS(RADIANS(_10sept_0_30[[#This Row],[V_phase]]))</f>
        <v>7.7388416458807133E-3</v>
      </c>
      <c r="K162">
        <f>10^(_10sept_0_30[[#This Row],[V_mag_adj]]/20)*SIN(RADIANS(_10sept_0_30[[#This Row],[V_phase]]))</f>
        <v>-4.8057680688339856E-3</v>
      </c>
    </row>
    <row r="163" spans="1:11" x14ac:dyDescent="0.3">
      <c r="A163">
        <v>-20</v>
      </c>
      <c r="B163">
        <v>-0.78</v>
      </c>
      <c r="C163">
        <v>-28.74</v>
      </c>
      <c r="D163">
        <v>-0.78</v>
      </c>
      <c r="E163">
        <v>-28.45</v>
      </c>
      <c r="F163">
        <f>_10sept_0_30[[#This Row],[H_mag]]-40</f>
        <v>-40.78</v>
      </c>
      <c r="G163">
        <f>_10sept_0_30[[#This Row],[V_mag]]-40</f>
        <v>-40.78</v>
      </c>
      <c r="H163">
        <f>10^(_10sept_0_30[[#This Row],[H_mag_adj]]/20)*COS(RADIANS(_10sept_0_30[[#This Row],[H_phase]]))</f>
        <v>8.0150426265951421E-3</v>
      </c>
      <c r="I163">
        <f>10^(_10sept_0_30[[#This Row],[H_mag_adj]]/20)*SIN(RADIANS(_10sept_0_30[[#This Row],[H_phase]]))</f>
        <v>-4.3953832047942589E-3</v>
      </c>
      <c r="J163">
        <f>10^(_10sept_0_30[[#This Row],[V_mag_adj]]/20)*COS(RADIANS(_10sept_0_30[[#This Row],[V_phase]]))</f>
        <v>8.0371868993974038E-3</v>
      </c>
      <c r="K163">
        <f>10^(_10sept_0_30[[#This Row],[V_mag_adj]]/20)*SIN(RADIANS(_10sept_0_30[[#This Row],[V_phase]]))</f>
        <v>-4.3547593007282658E-3</v>
      </c>
    </row>
    <row r="164" spans="1:11" x14ac:dyDescent="0.3">
      <c r="A164">
        <v>-19</v>
      </c>
      <c r="B164">
        <v>-0.75</v>
      </c>
      <c r="C164">
        <v>-25.18</v>
      </c>
      <c r="D164">
        <v>-0.74</v>
      </c>
      <c r="E164">
        <v>-25.07</v>
      </c>
      <c r="F164">
        <f>_10sept_0_30[[#This Row],[H_mag]]-40</f>
        <v>-40.75</v>
      </c>
      <c r="G164">
        <f>_10sept_0_30[[#This Row],[V_mag]]-40</f>
        <v>-40.74</v>
      </c>
      <c r="H164">
        <f>10^(_10sept_0_30[[#This Row],[H_mag_adj]]/20)*COS(RADIANS(_10sept_0_30[[#This Row],[H_phase]]))</f>
        <v>8.3011236049446366E-3</v>
      </c>
      <c r="I164">
        <f>10^(_10sept_0_30[[#This Row],[H_mag_adj]]/20)*SIN(RADIANS(_10sept_0_30[[#This Row],[H_phase]]))</f>
        <v>-3.9026735784523803E-3</v>
      </c>
      <c r="J164">
        <f>10^(_10sept_0_30[[#This Row],[V_mag_adj]]/20)*COS(RADIANS(_10sept_0_30[[#This Row],[V_phase]]))</f>
        <v>8.3181720361233738E-3</v>
      </c>
      <c r="K164">
        <f>10^(_10sept_0_30[[#This Row],[V_mag_adj]]/20)*SIN(RADIANS(_10sept_0_30[[#This Row],[V_phase]]))</f>
        <v>-3.8912067220699758E-3</v>
      </c>
    </row>
    <row r="165" spans="1:11" x14ac:dyDescent="0.3">
      <c r="A165">
        <v>-18</v>
      </c>
      <c r="B165">
        <v>-0.72</v>
      </c>
      <c r="C165">
        <v>-21.69</v>
      </c>
      <c r="D165">
        <v>-0.73</v>
      </c>
      <c r="E165">
        <v>-21.37</v>
      </c>
      <c r="F165">
        <f>_10sept_0_30[[#This Row],[H_mag]]-40</f>
        <v>-40.72</v>
      </c>
      <c r="G165">
        <f>_10sept_0_30[[#This Row],[V_mag]]-40</f>
        <v>-40.729999999999997</v>
      </c>
      <c r="H165">
        <f>10^(_10sept_0_30[[#This Row],[H_mag_adj]]/20)*COS(RADIANS(_10sept_0_30[[#This Row],[H_phase]]))</f>
        <v>8.55279063901088E-3</v>
      </c>
      <c r="I165">
        <f>10^(_10sept_0_30[[#This Row],[H_mag_adj]]/20)*SIN(RADIANS(_10sept_0_30[[#This Row],[H_phase]]))</f>
        <v>-3.4018397521499129E-3</v>
      </c>
      <c r="J165">
        <f>10^(_10sept_0_30[[#This Row],[V_mag_adj]]/20)*COS(RADIANS(_10sept_0_30[[#This Row],[V_phase]]))</f>
        <v>8.5617937993299632E-3</v>
      </c>
      <c r="K165">
        <f>10^(_10sept_0_30[[#This Row],[V_mag_adj]]/20)*SIN(RADIANS(_10sept_0_30[[#This Row],[V_phase]]))</f>
        <v>-3.3501599146583921E-3</v>
      </c>
    </row>
    <row r="166" spans="1:11" x14ac:dyDescent="0.3">
      <c r="A166">
        <v>-17</v>
      </c>
      <c r="B166">
        <v>-0.69</v>
      </c>
      <c r="C166">
        <v>-18.3</v>
      </c>
      <c r="D166">
        <v>-0.7</v>
      </c>
      <c r="E166">
        <v>-17.89</v>
      </c>
      <c r="F166">
        <f>_10sept_0_30[[#This Row],[H_mag]]-40</f>
        <v>-40.69</v>
      </c>
      <c r="G166">
        <f>_10sept_0_30[[#This Row],[V_mag]]-40</f>
        <v>-40.700000000000003</v>
      </c>
      <c r="H166">
        <f>10^(_10sept_0_30[[#This Row],[H_mag_adj]]/20)*COS(RADIANS(_10sept_0_30[[#This Row],[H_phase]]))</f>
        <v>8.769218305066993E-3</v>
      </c>
      <c r="I166">
        <f>10^(_10sept_0_30[[#This Row],[H_mag_adj]]/20)*SIN(RADIANS(_10sept_0_30[[#This Row],[H_phase]]))</f>
        <v>-2.9001416723734041E-3</v>
      </c>
      <c r="J166">
        <f>10^(_10sept_0_30[[#This Row],[V_mag_adj]]/20)*COS(RADIANS(_10sept_0_30[[#This Row],[V_phase]]))</f>
        <v>8.7796328417076401E-3</v>
      </c>
      <c r="K166">
        <f>10^(_10sept_0_30[[#This Row],[V_mag_adj]]/20)*SIN(RADIANS(_10sept_0_30[[#This Row],[V_phase]]))</f>
        <v>-2.8340520434611085E-3</v>
      </c>
    </row>
    <row r="167" spans="1:11" x14ac:dyDescent="0.3">
      <c r="A167">
        <v>-16</v>
      </c>
      <c r="B167">
        <v>-0.67</v>
      </c>
      <c r="C167">
        <v>-14.59</v>
      </c>
      <c r="D167">
        <v>-0.67</v>
      </c>
      <c r="E167">
        <v>-14.46</v>
      </c>
      <c r="F167">
        <f>_10sept_0_30[[#This Row],[H_mag]]-40</f>
        <v>-40.67</v>
      </c>
      <c r="G167">
        <f>_10sept_0_30[[#This Row],[V_mag]]-40</f>
        <v>-40.67</v>
      </c>
      <c r="H167">
        <f>10^(_10sept_0_30[[#This Row],[H_mag_adj]]/20)*COS(RADIANS(_10sept_0_30[[#This Row],[H_phase]]))</f>
        <v>8.9591043223970802E-3</v>
      </c>
      <c r="I167">
        <f>10^(_10sept_0_30[[#This Row],[H_mag_adj]]/20)*SIN(RADIANS(_10sept_0_30[[#This Row],[H_phase]]))</f>
        <v>-2.3320022005655951E-3</v>
      </c>
      <c r="J167">
        <f>10^(_10sept_0_30[[#This Row],[V_mag_adj]]/20)*COS(RADIANS(_10sept_0_30[[#This Row],[V_phase]]))</f>
        <v>8.9643724021318139E-3</v>
      </c>
      <c r="K167">
        <f>10^(_10sept_0_30[[#This Row],[V_mag_adj]]/20)*SIN(RADIANS(_10sept_0_30[[#This Row],[V_phase]]))</f>
        <v>-2.3116686524963506E-3</v>
      </c>
    </row>
    <row r="168" spans="1:11" x14ac:dyDescent="0.3">
      <c r="A168">
        <v>-15</v>
      </c>
      <c r="B168">
        <v>-0.66</v>
      </c>
      <c r="C168">
        <v>-11.81</v>
      </c>
      <c r="D168">
        <v>-0.67</v>
      </c>
      <c r="E168">
        <v>-11.78</v>
      </c>
      <c r="F168">
        <f>_10sept_0_30[[#This Row],[H_mag]]-40</f>
        <v>-40.659999999999997</v>
      </c>
      <c r="G168">
        <f>_10sept_0_30[[#This Row],[V_mag]]-40</f>
        <v>-40.67</v>
      </c>
      <c r="H168">
        <f>10^(_10sept_0_30[[#This Row],[H_mag_adj]]/20)*COS(RADIANS(_10sept_0_30[[#This Row],[H_phase]]))</f>
        <v>9.072103954640311E-3</v>
      </c>
      <c r="I168">
        <f>10^(_10sept_0_30[[#This Row],[H_mag_adj]]/20)*SIN(RADIANS(_10sept_0_30[[#This Row],[H_phase]]))</f>
        <v>-1.8969138058275341E-3</v>
      </c>
      <c r="J168">
        <f>10^(_10sept_0_30[[#This Row],[V_mag_adj]]/20)*COS(RADIANS(_10sept_0_30[[#This Row],[V_phase]]))</f>
        <v>9.0626561558074942E-3</v>
      </c>
      <c r="K168">
        <f>10^(_10sept_0_30[[#This Row],[V_mag_adj]]/20)*SIN(RADIANS(_10sept_0_30[[#This Row],[V_phase]]))</f>
        <v>-1.8899862233998821E-3</v>
      </c>
    </row>
    <row r="169" spans="1:11" x14ac:dyDescent="0.3">
      <c r="A169">
        <v>-14</v>
      </c>
      <c r="B169">
        <v>-0.65</v>
      </c>
      <c r="C169">
        <v>-8.9700000000000006</v>
      </c>
      <c r="D169">
        <v>-0.65</v>
      </c>
      <c r="E169">
        <v>-8.9600000000000009</v>
      </c>
      <c r="F169">
        <f>_10sept_0_30[[#This Row],[H_mag]]-40</f>
        <v>-40.65</v>
      </c>
      <c r="G169">
        <f>_10sept_0_30[[#This Row],[V_mag]]-40</f>
        <v>-40.65</v>
      </c>
      <c r="H169">
        <f>10^(_10sept_0_30[[#This Row],[H_mag_adj]]/20)*COS(RADIANS(_10sept_0_30[[#This Row],[H_phase]]))</f>
        <v>9.1654940969206813E-3</v>
      </c>
      <c r="I169">
        <f>10^(_10sept_0_30[[#This Row],[H_mag_adj]]/20)*SIN(RADIANS(_10sept_0_30[[#This Row],[H_phase]]))</f>
        <v>-1.4467526318525188E-3</v>
      </c>
      <c r="J169">
        <f>10^(_10sept_0_30[[#This Row],[V_mag_adj]]/20)*COS(RADIANS(_10sept_0_30[[#This Row],[V_phase]]))</f>
        <v>9.1657464632898186E-3</v>
      </c>
      <c r="K169">
        <f>10^(_10sept_0_30[[#This Row],[V_mag_adj]]/20)*SIN(RADIANS(_10sept_0_30[[#This Row],[V_phase]]))</f>
        <v>-1.445152929329704E-3</v>
      </c>
    </row>
    <row r="170" spans="1:11" x14ac:dyDescent="0.3">
      <c r="A170">
        <v>-13</v>
      </c>
      <c r="B170">
        <v>-0.65</v>
      </c>
      <c r="C170">
        <v>-6.28</v>
      </c>
      <c r="D170">
        <v>-0.63</v>
      </c>
      <c r="E170">
        <v>-6.31</v>
      </c>
      <c r="F170">
        <f>_10sept_0_30[[#This Row],[H_mag]]-40</f>
        <v>-40.65</v>
      </c>
      <c r="G170">
        <f>_10sept_0_30[[#This Row],[V_mag]]-40</f>
        <v>-40.630000000000003</v>
      </c>
      <c r="H170">
        <f>10^(_10sept_0_30[[#This Row],[H_mag_adj]]/20)*COS(RADIANS(_10sept_0_30[[#This Row],[H_phase]]))</f>
        <v>9.2232936231133253E-3</v>
      </c>
      <c r="I170">
        <f>10^(_10sept_0_30[[#This Row],[H_mag_adj]]/20)*SIN(RADIANS(_10sept_0_30[[#This Row],[H_phase]]))</f>
        <v>-1.0150024434931622E-3</v>
      </c>
      <c r="J170">
        <f>10^(_10sept_0_30[[#This Row],[V_mag_adj]]/20)*COS(RADIANS(_10sept_0_30[[#This Row],[V_phase]]))</f>
        <v>9.2440215644129207E-3</v>
      </c>
      <c r="K170">
        <f>10^(_10sept_0_30[[#This Row],[V_mag_adj]]/20)*SIN(RADIANS(_10sept_0_30[[#This Row],[V_phase]]))</f>
        <v>-1.0221825640452078E-3</v>
      </c>
    </row>
    <row r="171" spans="1:11" x14ac:dyDescent="0.3">
      <c r="A171">
        <v>-12</v>
      </c>
      <c r="B171">
        <v>-0.63</v>
      </c>
      <c r="C171">
        <v>-4.1100000000000003</v>
      </c>
      <c r="D171">
        <v>-0.62</v>
      </c>
      <c r="E171">
        <v>-4.49</v>
      </c>
      <c r="F171">
        <f>_10sept_0_30[[#This Row],[H_mag]]-40</f>
        <v>-40.630000000000003</v>
      </c>
      <c r="G171">
        <f>_10sept_0_30[[#This Row],[V_mag]]-40</f>
        <v>-40.619999999999997</v>
      </c>
      <c r="H171">
        <f>10^(_10sept_0_30[[#This Row],[H_mag_adj]]/20)*COS(RADIANS(_10sept_0_30[[#This Row],[H_phase]]))</f>
        <v>9.2764472969390863E-3</v>
      </c>
      <c r="I171">
        <f>10^(_10sept_0_30[[#This Row],[H_mag_adj]]/20)*SIN(RADIANS(_10sept_0_30[[#This Row],[H_phase]]))</f>
        <v>-6.6657139503630057E-4</v>
      </c>
      <c r="J171">
        <f>10^(_10sept_0_30[[#This Row],[V_mag_adj]]/20)*COS(RADIANS(_10sept_0_30[[#This Row],[V_phase]]))</f>
        <v>9.2825031679908653E-3</v>
      </c>
      <c r="K171">
        <f>10^(_10sept_0_30[[#This Row],[V_mag_adj]]/20)*SIN(RADIANS(_10sept_0_30[[#This Row],[V_phase]]))</f>
        <v>-7.2891872802201838E-4</v>
      </c>
    </row>
    <row r="172" spans="1:11" x14ac:dyDescent="0.3">
      <c r="A172">
        <v>-11</v>
      </c>
      <c r="B172">
        <v>-0.6</v>
      </c>
      <c r="C172">
        <v>-2.72</v>
      </c>
      <c r="D172">
        <v>-0.57999999999999996</v>
      </c>
      <c r="E172">
        <v>-2.61</v>
      </c>
      <c r="F172">
        <f>_10sept_0_30[[#This Row],[H_mag]]-40</f>
        <v>-40.6</v>
      </c>
      <c r="G172">
        <f>_10sept_0_30[[#This Row],[V_mag]]-40</f>
        <v>-40.58</v>
      </c>
      <c r="H172">
        <f>10^(_10sept_0_30[[#This Row],[H_mag_adj]]/20)*COS(RADIANS(_10sept_0_30[[#This Row],[H_phase]]))</f>
        <v>9.3220286930031423E-3</v>
      </c>
      <c r="I172">
        <f>10^(_10sept_0_30[[#This Row],[H_mag_adj]]/20)*SIN(RADIANS(_10sept_0_30[[#This Row],[H_phase]]))</f>
        <v>-4.4287700598924837E-4</v>
      </c>
      <c r="J172">
        <f>10^(_10sept_0_30[[#This Row],[V_mag_adj]]/20)*COS(RADIANS(_10sept_0_30[[#This Row],[V_phase]]))</f>
        <v>9.3443531913621185E-3</v>
      </c>
      <c r="K172">
        <f>10^(_10sept_0_30[[#This Row],[V_mag_adj]]/20)*SIN(RADIANS(_10sept_0_30[[#This Row],[V_phase]]))</f>
        <v>-4.2595886869994975E-4</v>
      </c>
    </row>
    <row r="173" spans="1:11" x14ac:dyDescent="0.3">
      <c r="A173">
        <v>-10</v>
      </c>
      <c r="B173">
        <v>-0.55000000000000004</v>
      </c>
      <c r="C173">
        <v>-1.1200000000000001</v>
      </c>
      <c r="D173">
        <v>-0.55000000000000004</v>
      </c>
      <c r="E173">
        <v>-1.44</v>
      </c>
      <c r="F173">
        <f>_10sept_0_30[[#This Row],[H_mag]]-40</f>
        <v>-40.549999999999997</v>
      </c>
      <c r="G173">
        <f>_10sept_0_30[[#This Row],[V_mag]]-40</f>
        <v>-40.549999999999997</v>
      </c>
      <c r="H173">
        <f>10^(_10sept_0_30[[#This Row],[H_mag_adj]]/20)*COS(RADIANS(_10sept_0_30[[#This Row],[H_phase]]))</f>
        <v>9.3846270914666706E-3</v>
      </c>
      <c r="I173">
        <f>10^(_10sept_0_30[[#This Row],[H_mag_adj]]/20)*SIN(RADIANS(_10sept_0_30[[#This Row],[H_phase]]))</f>
        <v>-1.8347112827694093E-4</v>
      </c>
      <c r="J173">
        <f>10^(_10sept_0_30[[#This Row],[V_mag_adj]]/20)*COS(RADIANS(_10sept_0_30[[#This Row],[V_phase]]))</f>
        <v>9.3834560345780887E-3</v>
      </c>
      <c r="K173">
        <f>10^(_10sept_0_30[[#This Row],[V_mag_adj]]/20)*SIN(RADIANS(_10sept_0_30[[#This Row],[V_phase]]))</f>
        <v>-2.3588163968699431E-4</v>
      </c>
    </row>
    <row r="174" spans="1:11" x14ac:dyDescent="0.3">
      <c r="A174">
        <v>-9</v>
      </c>
      <c r="B174">
        <v>-0.49</v>
      </c>
      <c r="C174">
        <v>0.4</v>
      </c>
      <c r="D174">
        <v>-0.5</v>
      </c>
      <c r="E174">
        <v>-0.09</v>
      </c>
      <c r="F174">
        <f>_10sept_0_30[[#This Row],[H_mag]]-40</f>
        <v>-40.49</v>
      </c>
      <c r="G174">
        <f>_10sept_0_30[[#This Row],[V_mag]]-40</f>
        <v>-40.5</v>
      </c>
      <c r="H174">
        <f>10^(_10sept_0_30[[#This Row],[H_mag_adj]]/20)*COS(RADIANS(_10sept_0_30[[#This Row],[H_phase]]))</f>
        <v>9.4512535984110774E-3</v>
      </c>
      <c r="I174">
        <f>10^(_10sept_0_30[[#This Row],[H_mag_adj]]/20)*SIN(RADIANS(_10sept_0_30[[#This Row],[H_phase]]))</f>
        <v>6.5983269478286455E-5</v>
      </c>
      <c r="J174">
        <f>10^(_10sept_0_30[[#This Row],[V_mag_adj]]/20)*COS(RADIANS(_10sept_0_30[[#This Row],[V_phase]]))</f>
        <v>9.4405971159774015E-3</v>
      </c>
      <c r="K174">
        <f>10^(_10sept_0_30[[#This Row],[V_mag_adj]]/20)*SIN(RADIANS(_10sept_0_30[[#This Row],[V_phase]]))</f>
        <v>-1.4829267469113426E-5</v>
      </c>
    </row>
    <row r="175" spans="1:11" x14ac:dyDescent="0.3">
      <c r="A175">
        <v>-8</v>
      </c>
      <c r="B175">
        <v>-0.44</v>
      </c>
      <c r="C175">
        <v>0.9</v>
      </c>
      <c r="D175">
        <v>-0.44</v>
      </c>
      <c r="E175">
        <v>0.49</v>
      </c>
      <c r="F175">
        <f>_10sept_0_30[[#This Row],[H_mag]]-40</f>
        <v>-40.44</v>
      </c>
      <c r="G175">
        <f>_10sept_0_30[[#This Row],[V_mag]]-40</f>
        <v>-40.44</v>
      </c>
      <c r="H175">
        <f>10^(_10sept_0_30[[#This Row],[H_mag_adj]]/20)*COS(RADIANS(_10sept_0_30[[#This Row],[H_phase]]))</f>
        <v>9.5048751990196665E-3</v>
      </c>
      <c r="I175">
        <f>10^(_10sept_0_30[[#This Row],[H_mag_adj]]/20)*SIN(RADIANS(_10sept_0_30[[#This Row],[H_phase]]))</f>
        <v>1.4931451132097032E-4</v>
      </c>
      <c r="J175">
        <f>10^(_10sept_0_30[[#This Row],[V_mag_adj]]/20)*COS(RADIANS(_10sept_0_30[[#This Row],[V_phase]]))</f>
        <v>9.5057003089608072E-3</v>
      </c>
      <c r="K175">
        <f>10^(_10sept_0_30[[#This Row],[V_mag_adj]]/20)*SIN(RADIANS(_10sept_0_30[[#This Row],[V_phase]]))</f>
        <v>8.1295808333296552E-5</v>
      </c>
    </row>
    <row r="176" spans="1:11" x14ac:dyDescent="0.3">
      <c r="A176">
        <v>-7</v>
      </c>
      <c r="B176">
        <v>-0.36</v>
      </c>
      <c r="C176">
        <v>1.66</v>
      </c>
      <c r="D176">
        <v>-0.38</v>
      </c>
      <c r="E176">
        <v>1</v>
      </c>
      <c r="F176">
        <f>_10sept_0_30[[#This Row],[H_mag]]-40</f>
        <v>-40.36</v>
      </c>
      <c r="G176">
        <f>_10sept_0_30[[#This Row],[V_mag]]-40</f>
        <v>-40.380000000000003</v>
      </c>
      <c r="H176">
        <f>10^(_10sept_0_30[[#This Row],[H_mag_adj]]/20)*COS(RADIANS(_10sept_0_30[[#This Row],[H_phase]]))</f>
        <v>9.5899799743183311E-3</v>
      </c>
      <c r="I176">
        <f>10^(_10sept_0_30[[#This Row],[H_mag_adj]]/20)*SIN(RADIANS(_10sept_0_30[[#This Row],[H_phase]]))</f>
        <v>2.7792313234155223E-4</v>
      </c>
      <c r="J176">
        <f>10^(_10sept_0_30[[#This Row],[V_mag_adj]]/20)*COS(RADIANS(_10sept_0_30[[#This Row],[V_phase]]))</f>
        <v>9.5704828600151233E-3</v>
      </c>
      <c r="K176">
        <f>10^(_10sept_0_30[[#This Row],[V_mag_adj]]/20)*SIN(RADIANS(_10sept_0_30[[#This Row],[V_phase]]))</f>
        <v>1.6705339971595751E-4</v>
      </c>
    </row>
    <row r="177" spans="1:11" x14ac:dyDescent="0.3">
      <c r="A177">
        <v>-6</v>
      </c>
      <c r="B177">
        <v>-0.3</v>
      </c>
      <c r="C177">
        <v>1.49</v>
      </c>
      <c r="D177">
        <v>-0.32</v>
      </c>
      <c r="E177">
        <v>1.07</v>
      </c>
      <c r="F177">
        <f>_10sept_0_30[[#This Row],[H_mag]]-40</f>
        <v>-40.299999999999997</v>
      </c>
      <c r="G177">
        <f>_10sept_0_30[[#This Row],[V_mag]]-40</f>
        <v>-40.32</v>
      </c>
      <c r="H177">
        <f>10^(_10sept_0_30[[#This Row],[H_mag_adj]]/20)*COS(RADIANS(_10sept_0_30[[#This Row],[H_phase]]))</f>
        <v>9.6572423640714222E-3</v>
      </c>
      <c r="I177">
        <f>10^(_10sept_0_30[[#This Row],[H_mag_adj]]/20)*SIN(RADIANS(_10sept_0_30[[#This Row],[H_phase]]))</f>
        <v>2.5119713629626495E-4</v>
      </c>
      <c r="J177">
        <f>10^(_10sept_0_30[[#This Row],[V_mag_adj]]/20)*COS(RADIANS(_10sept_0_30[[#This Row],[V_phase]]))</f>
        <v>9.636609576978759E-3</v>
      </c>
      <c r="K177">
        <f>10^(_10sept_0_30[[#This Row],[V_mag_adj]]/20)*SIN(RADIANS(_10sept_0_30[[#This Row],[V_phase]]))</f>
        <v>1.7998482956876099E-4</v>
      </c>
    </row>
    <row r="178" spans="1:11" x14ac:dyDescent="0.3">
      <c r="A178">
        <v>-5</v>
      </c>
      <c r="B178">
        <v>-0.22</v>
      </c>
      <c r="C178">
        <v>1.73</v>
      </c>
      <c r="D178">
        <v>-0.25</v>
      </c>
      <c r="E178">
        <v>0.8</v>
      </c>
      <c r="F178">
        <f>_10sept_0_30[[#This Row],[H_mag]]-40</f>
        <v>-40.22</v>
      </c>
      <c r="G178">
        <f>_10sept_0_30[[#This Row],[V_mag]]-40</f>
        <v>-40.25</v>
      </c>
      <c r="H178">
        <f>10^(_10sept_0_30[[#This Row],[H_mag_adj]]/20)*COS(RADIANS(_10sept_0_30[[#This Row],[H_phase]]))</f>
        <v>9.7454522758679309E-3</v>
      </c>
      <c r="I178">
        <f>10^(_10sept_0_30[[#This Row],[H_mag_adj]]/20)*SIN(RADIANS(_10sept_0_30[[#This Row],[H_phase]]))</f>
        <v>2.9434555272416819E-4</v>
      </c>
      <c r="J178">
        <f>10^(_10sept_0_30[[#This Row],[V_mag_adj]]/20)*COS(RADIANS(_10sept_0_30[[#This Row],[V_phase]]))</f>
        <v>9.7153324117993742E-3</v>
      </c>
      <c r="K178">
        <f>10^(_10sept_0_30[[#This Row],[V_mag_adj]]/20)*SIN(RADIANS(_10sept_0_30[[#This Row],[V_phase]]))</f>
        <v>1.3566044682473852E-4</v>
      </c>
    </row>
    <row r="179" spans="1:11" x14ac:dyDescent="0.3">
      <c r="A179">
        <v>-4</v>
      </c>
      <c r="B179">
        <v>-0.15</v>
      </c>
      <c r="C179">
        <v>1.1100000000000001</v>
      </c>
      <c r="D179">
        <v>-0.19</v>
      </c>
      <c r="E179">
        <v>0.46</v>
      </c>
      <c r="F179">
        <f>_10sept_0_30[[#This Row],[H_mag]]-40</f>
        <v>-40.15</v>
      </c>
      <c r="G179">
        <f>_10sept_0_30[[#This Row],[V_mag]]-40</f>
        <v>-40.19</v>
      </c>
      <c r="H179">
        <f>10^(_10sept_0_30[[#This Row],[H_mag_adj]]/20)*COS(RADIANS(_10sept_0_30[[#This Row],[H_phase]]))</f>
        <v>9.8269443215054653E-3</v>
      </c>
      <c r="I179">
        <f>10^(_10sept_0_30[[#This Row],[H_mag_adj]]/20)*SIN(RADIANS(_10sept_0_30[[#This Row],[H_phase]]))</f>
        <v>1.9040273373239621E-4</v>
      </c>
      <c r="J179">
        <f>10^(_10sept_0_30[[#This Row],[V_mag_adj]]/20)*COS(RADIANS(_10sept_0_30[[#This Row],[V_phase]]))</f>
        <v>9.7833142376095774E-3</v>
      </c>
      <c r="K179">
        <f>10^(_10sept_0_30[[#This Row],[V_mag_adj]]/20)*SIN(RADIANS(_10sept_0_30[[#This Row],[V_phase]]))</f>
        <v>7.8547168440357818E-5</v>
      </c>
    </row>
    <row r="180" spans="1:11" x14ac:dyDescent="0.3">
      <c r="A180">
        <v>-3</v>
      </c>
      <c r="B180">
        <v>-0.09</v>
      </c>
      <c r="C180">
        <v>0.16</v>
      </c>
      <c r="D180">
        <v>-0.13</v>
      </c>
      <c r="E180">
        <v>-0.39</v>
      </c>
      <c r="F180">
        <f>_10sept_0_30[[#This Row],[H_mag]]-40</f>
        <v>-40.090000000000003</v>
      </c>
      <c r="G180">
        <f>_10sept_0_30[[#This Row],[V_mag]]-40</f>
        <v>-40.130000000000003</v>
      </c>
      <c r="H180">
        <f>10^(_10sept_0_30[[#This Row],[H_mag_adj]]/20)*COS(RADIANS(_10sept_0_30[[#This Row],[H_phase]]))</f>
        <v>9.896880049611206E-3</v>
      </c>
      <c r="I180">
        <f>10^(_10sept_0_30[[#This Row],[H_mag_adj]]/20)*SIN(RADIANS(_10sept_0_30[[#This Row],[H_phase]]))</f>
        <v>2.7637374647188638E-5</v>
      </c>
      <c r="J180">
        <f>10^(_10sept_0_30[[#This Row],[V_mag_adj]]/20)*COS(RADIANS(_10sept_0_30[[#This Row],[V_phase]]))</f>
        <v>9.8512182087887989E-3</v>
      </c>
      <c r="K180">
        <f>10^(_10sept_0_30[[#This Row],[V_mag_adj]]/20)*SIN(RADIANS(_10sept_0_30[[#This Row],[V_phase]]))</f>
        <v>-6.7056150924868092E-5</v>
      </c>
    </row>
    <row r="181" spans="1:11" x14ac:dyDescent="0.3">
      <c r="A181">
        <v>-2</v>
      </c>
      <c r="B181">
        <v>-0.04</v>
      </c>
      <c r="C181">
        <v>-0.87</v>
      </c>
      <c r="D181">
        <v>-0.08</v>
      </c>
      <c r="E181">
        <v>-1.57</v>
      </c>
      <c r="F181">
        <f>_10sept_0_30[[#This Row],[H_mag]]-40</f>
        <v>-40.04</v>
      </c>
      <c r="G181">
        <f>_10sept_0_30[[#This Row],[V_mag]]-40</f>
        <v>-40.08</v>
      </c>
      <c r="H181">
        <f>10^(_10sept_0_30[[#This Row],[H_mag_adj]]/20)*COS(RADIANS(_10sept_0_30[[#This Row],[H_phase]]))</f>
        <v>9.9529066676862423E-3</v>
      </c>
      <c r="I181">
        <f>10^(_10sept_0_30[[#This Row],[H_mag_adj]]/20)*SIN(RADIANS(_10sept_0_30[[#This Row],[H_phase]]))</f>
        <v>-1.5114017865370041E-4</v>
      </c>
      <c r="J181">
        <f>10^(_10sept_0_30[[#This Row],[V_mag_adj]]/20)*COS(RADIANS(_10sept_0_30[[#This Row],[V_phase]]))</f>
        <v>9.9045998435241533E-3</v>
      </c>
      <c r="K181">
        <f>10^(_10sept_0_30[[#This Row],[V_mag_adj]]/20)*SIN(RADIANS(_10sept_0_30[[#This Row],[V_phase]]))</f>
        <v>-2.7147051710936369E-4</v>
      </c>
    </row>
    <row r="182" spans="1:11" x14ac:dyDescent="0.3">
      <c r="A182">
        <v>-1</v>
      </c>
      <c r="B182">
        <v>-0.01</v>
      </c>
      <c r="C182">
        <v>-2.41</v>
      </c>
      <c r="D182">
        <v>-0.06</v>
      </c>
      <c r="E182">
        <v>-3.18</v>
      </c>
      <c r="F182">
        <f>_10sept_0_30[[#This Row],[H_mag]]-40</f>
        <v>-40.01</v>
      </c>
      <c r="G182">
        <f>_10sept_0_30[[#This Row],[V_mag]]-40</f>
        <v>-40.06</v>
      </c>
      <c r="H182">
        <f>10^(_10sept_0_30[[#This Row],[H_mag_adj]]/20)*COS(RADIANS(_10sept_0_30[[#This Row],[H_phase]]))</f>
        <v>9.9796589386270604E-3</v>
      </c>
      <c r="I182">
        <f>10^(_10sept_0_30[[#This Row],[H_mag_adj]]/20)*SIN(RADIANS(_10sept_0_30[[#This Row],[H_phase]]))</f>
        <v>-4.200164888863285E-4</v>
      </c>
      <c r="J182">
        <f>10^(_10sept_0_30[[#This Row],[V_mag_adj]]/20)*COS(RADIANS(_10sept_0_30[[#This Row],[V_phase]]))</f>
        <v>9.9158683714133476E-3</v>
      </c>
      <c r="K182">
        <f>10^(_10sept_0_30[[#This Row],[V_mag_adj]]/20)*SIN(RADIANS(_10sept_0_30[[#This Row],[V_phase]]))</f>
        <v>-5.5091106716540405E-4</v>
      </c>
    </row>
    <row r="183" spans="1:11" x14ac:dyDescent="0.3">
      <c r="A183">
        <v>0</v>
      </c>
      <c r="B183">
        <v>0</v>
      </c>
      <c r="C183">
        <v>-4.2300000000000004</v>
      </c>
      <c r="D183">
        <v>-0.05</v>
      </c>
      <c r="E183">
        <v>-5.04</v>
      </c>
      <c r="F183">
        <f>_10sept_0_30[[#This Row],[H_mag]]-40</f>
        <v>-40</v>
      </c>
      <c r="G183">
        <f>_10sept_0_30[[#This Row],[V_mag]]-40</f>
        <v>-40.049999999999997</v>
      </c>
      <c r="H183">
        <f>10^(_10sept_0_30[[#This Row],[H_mag_adj]]/20)*COS(RADIANS(_10sept_0_30[[#This Row],[H_phase]]))</f>
        <v>9.9727599308615713E-3</v>
      </c>
      <c r="I183">
        <f>10^(_10sept_0_30[[#This Row],[H_mag_adj]]/20)*SIN(RADIANS(_10sept_0_30[[#This Row],[H_phase]]))</f>
        <v>-7.3760379703598992E-4</v>
      </c>
      <c r="J183">
        <f>10^(_10sept_0_30[[#This Row],[V_mag_adj]]/20)*COS(RADIANS(_10sept_0_30[[#This Row],[V_phase]]))</f>
        <v>9.9041587589371611E-3</v>
      </c>
      <c r="K183">
        <f>10^(_10sept_0_30[[#This Row],[V_mag_adj]]/20)*SIN(RADIANS(_10sept_0_30[[#This Row],[V_phase]]))</f>
        <v>-8.7346937179397601E-4</v>
      </c>
    </row>
    <row r="184" spans="1:11" x14ac:dyDescent="0.3">
      <c r="A184">
        <v>1</v>
      </c>
      <c r="B184">
        <v>-0.02</v>
      </c>
      <c r="C184">
        <v>-6.08</v>
      </c>
      <c r="D184">
        <v>-0.06</v>
      </c>
      <c r="E184">
        <v>-7.47</v>
      </c>
      <c r="F184">
        <f>_10sept_0_30[[#This Row],[H_mag]]-40</f>
        <v>-40.020000000000003</v>
      </c>
      <c r="G184">
        <f>_10sept_0_30[[#This Row],[V_mag]]-40</f>
        <v>-40.06</v>
      </c>
      <c r="H184">
        <f>10^(_10sept_0_30[[#This Row],[H_mag_adj]]/20)*COS(RADIANS(_10sept_0_30[[#This Row],[H_phase]]))</f>
        <v>9.9208797772945851E-3</v>
      </c>
      <c r="I184">
        <f>10^(_10sept_0_30[[#This Row],[H_mag_adj]]/20)*SIN(RADIANS(_10sept_0_30[[#This Row],[H_phase]]))</f>
        <v>-1.0567337316561016E-3</v>
      </c>
      <c r="J184">
        <f>10^(_10sept_0_30[[#This Row],[V_mag_adj]]/20)*COS(RADIANS(_10sept_0_30[[#This Row],[V_phase]]))</f>
        <v>9.8468754086423263E-3</v>
      </c>
      <c r="K184">
        <f>10^(_10sept_0_30[[#This Row],[V_mag_adj]]/20)*SIN(RADIANS(_10sept_0_30[[#This Row],[V_phase]]))</f>
        <v>-1.2911209276422987E-3</v>
      </c>
    </row>
    <row r="185" spans="1:11" x14ac:dyDescent="0.3">
      <c r="A185">
        <v>2</v>
      </c>
      <c r="B185">
        <v>-0.05</v>
      </c>
      <c r="C185">
        <v>-8.5</v>
      </c>
      <c r="D185">
        <v>-0.08</v>
      </c>
      <c r="E185">
        <v>-9.65</v>
      </c>
      <c r="F185">
        <f>_10sept_0_30[[#This Row],[H_mag]]-40</f>
        <v>-40.049999999999997</v>
      </c>
      <c r="G185">
        <f>_10sept_0_30[[#This Row],[V_mag]]-40</f>
        <v>-40.08</v>
      </c>
      <c r="H185">
        <f>10^(_10sept_0_30[[#This Row],[H_mag_adj]]/20)*COS(RADIANS(_10sept_0_30[[#This Row],[H_phase]]))</f>
        <v>9.8333898544686639E-3</v>
      </c>
      <c r="I185">
        <f>10^(_10sept_0_30[[#This Row],[H_mag_adj]]/20)*SIN(RADIANS(_10sept_0_30[[#This Row],[H_phase]]))</f>
        <v>-1.469609960406696E-3</v>
      </c>
      <c r="J185">
        <f>10^(_10sept_0_30[[#This Row],[V_mag_adj]]/20)*COS(RADIANS(_10sept_0_30[[#This Row],[V_phase]]))</f>
        <v>9.7681180015833178E-3</v>
      </c>
      <c r="K185">
        <f>10^(_10sept_0_30[[#This Row],[V_mag_adj]]/20)*SIN(RADIANS(_10sept_0_30[[#This Row],[V_phase]]))</f>
        <v>-1.6609229389535952E-3</v>
      </c>
    </row>
    <row r="186" spans="1:11" x14ac:dyDescent="0.3">
      <c r="A186">
        <v>3</v>
      </c>
      <c r="B186">
        <v>-0.09</v>
      </c>
      <c r="C186">
        <v>-10.96</v>
      </c>
      <c r="D186">
        <v>-0.12</v>
      </c>
      <c r="E186">
        <v>-12.23</v>
      </c>
      <c r="F186">
        <f>_10sept_0_30[[#This Row],[H_mag]]-40</f>
        <v>-40.090000000000003</v>
      </c>
      <c r="G186">
        <f>_10sept_0_30[[#This Row],[V_mag]]-40</f>
        <v>-40.119999999999997</v>
      </c>
      <c r="H186">
        <f>10^(_10sept_0_30[[#This Row],[H_mag_adj]]/20)*COS(RADIANS(_10sept_0_30[[#This Row],[H_phase]]))</f>
        <v>9.716400367131112E-3</v>
      </c>
      <c r="I186">
        <f>10^(_10sept_0_30[[#This Row],[H_mag_adj]]/20)*SIN(RADIANS(_10sept_0_30[[#This Row],[H_phase]]))</f>
        <v>-1.8816382347529251E-3</v>
      </c>
      <c r="J186">
        <f>10^(_10sept_0_30[[#This Row],[V_mag_adj]]/20)*COS(RADIANS(_10sept_0_30[[#This Row],[V_phase]]))</f>
        <v>9.6389598208756304E-3</v>
      </c>
      <c r="K186">
        <f>10^(_10sept_0_30[[#This Row],[V_mag_adj]]/20)*SIN(RADIANS(_10sept_0_30[[#This Row],[V_phase]]))</f>
        <v>-2.0893003492178232E-3</v>
      </c>
    </row>
    <row r="187" spans="1:11" x14ac:dyDescent="0.3">
      <c r="A187">
        <v>4</v>
      </c>
      <c r="B187">
        <v>-0.14000000000000001</v>
      </c>
      <c r="C187">
        <v>-13.88</v>
      </c>
      <c r="D187">
        <v>-0.16</v>
      </c>
      <c r="E187">
        <v>-15.32</v>
      </c>
      <c r="F187">
        <f>_10sept_0_30[[#This Row],[H_mag]]-40</f>
        <v>-40.14</v>
      </c>
      <c r="G187">
        <f>_10sept_0_30[[#This Row],[V_mag]]-40</f>
        <v>-40.159999999999997</v>
      </c>
      <c r="H187">
        <f>10^(_10sept_0_30[[#This Row],[H_mag_adj]]/20)*COS(RADIANS(_10sept_0_30[[#This Row],[H_phase]]))</f>
        <v>9.5527825487350081E-3</v>
      </c>
      <c r="I187">
        <f>10^(_10sept_0_30[[#This Row],[H_mag_adj]]/20)*SIN(RADIANS(_10sept_0_30[[#This Row],[H_phase]]))</f>
        <v>-2.3605362108446029E-3</v>
      </c>
      <c r="J187">
        <f>10^(_10sept_0_30[[#This Row],[V_mag_adj]]/20)*COS(RADIANS(_10sept_0_30[[#This Row],[V_phase]]))</f>
        <v>9.4686177591523629E-3</v>
      </c>
      <c r="K187">
        <f>10^(_10sept_0_30[[#This Row],[V_mag_adj]]/20)*SIN(RADIANS(_10sept_0_30[[#This Row],[V_phase]]))</f>
        <v>-2.5938735692900353E-3</v>
      </c>
    </row>
    <row r="188" spans="1:11" x14ac:dyDescent="0.3">
      <c r="A188">
        <v>5</v>
      </c>
      <c r="B188">
        <v>-0.2</v>
      </c>
      <c r="C188">
        <v>-17.420000000000002</v>
      </c>
      <c r="D188">
        <v>-0.21</v>
      </c>
      <c r="E188">
        <v>-18.45</v>
      </c>
      <c r="F188">
        <f>_10sept_0_30[[#This Row],[H_mag]]-40</f>
        <v>-40.200000000000003</v>
      </c>
      <c r="G188">
        <f>_10sept_0_30[[#This Row],[V_mag]]-40</f>
        <v>-40.21</v>
      </c>
      <c r="H188">
        <f>10^(_10sept_0_30[[#This Row],[H_mag_adj]]/20)*COS(RADIANS(_10sept_0_30[[#This Row],[H_phase]]))</f>
        <v>9.3241710111556988E-3</v>
      </c>
      <c r="I188">
        <f>10^(_10sept_0_30[[#This Row],[H_mag_adj]]/20)*SIN(RADIANS(_10sept_0_30[[#This Row],[H_phase]]))</f>
        <v>-2.9255928556221008E-3</v>
      </c>
      <c r="J188">
        <f>10^(_10sept_0_30[[#This Row],[V_mag_adj]]/20)*COS(RADIANS(_10sept_0_30[[#This Row],[V_phase]]))</f>
        <v>9.2594077538974209E-3</v>
      </c>
      <c r="K188">
        <f>10^(_10sept_0_30[[#This Row],[V_mag_adj]]/20)*SIN(RADIANS(_10sept_0_30[[#This Row],[V_phase]]))</f>
        <v>-3.0891721301069294E-3</v>
      </c>
    </row>
    <row r="189" spans="1:11" x14ac:dyDescent="0.3">
      <c r="A189">
        <v>6</v>
      </c>
      <c r="B189">
        <v>-0.25</v>
      </c>
      <c r="C189">
        <v>-20.81</v>
      </c>
      <c r="D189">
        <v>-0.25</v>
      </c>
      <c r="E189">
        <v>-21.95</v>
      </c>
      <c r="F189">
        <f>_10sept_0_30[[#This Row],[H_mag]]-40</f>
        <v>-40.25</v>
      </c>
      <c r="G189">
        <f>_10sept_0_30[[#This Row],[V_mag]]-40</f>
        <v>-40.25</v>
      </c>
      <c r="H189">
        <f>10^(_10sept_0_30[[#This Row],[H_mag_adj]]/20)*COS(RADIANS(_10sept_0_30[[#This Row],[H_phase]]))</f>
        <v>9.0824252378625438E-3</v>
      </c>
      <c r="I189">
        <f>10^(_10sept_0_30[[#This Row],[H_mag_adj]]/20)*SIN(RADIANS(_10sept_0_30[[#This Row],[H_phase]]))</f>
        <v>-3.4519037395659841E-3</v>
      </c>
      <c r="J189">
        <f>10^(_10sept_0_30[[#This Row],[V_mag_adj]]/20)*COS(RADIANS(_10sept_0_30[[#This Row],[V_phase]]))</f>
        <v>9.0119503721104912E-3</v>
      </c>
      <c r="K189">
        <f>10^(_10sept_0_30[[#This Row],[V_mag_adj]]/20)*SIN(RADIANS(_10sept_0_30[[#This Row],[V_phase]]))</f>
        <v>-3.6319193437092854E-3</v>
      </c>
    </row>
    <row r="190" spans="1:11" x14ac:dyDescent="0.3">
      <c r="A190">
        <v>7</v>
      </c>
      <c r="B190">
        <v>-0.31</v>
      </c>
      <c r="C190">
        <v>-24.97</v>
      </c>
      <c r="D190">
        <v>-0.28999999999999998</v>
      </c>
      <c r="E190">
        <v>-25.79</v>
      </c>
      <c r="F190">
        <f>_10sept_0_30[[#This Row],[H_mag]]-40</f>
        <v>-40.31</v>
      </c>
      <c r="G190">
        <f>_10sept_0_30[[#This Row],[V_mag]]-40</f>
        <v>-40.29</v>
      </c>
      <c r="H190">
        <f>10^(_10sept_0_30[[#This Row],[H_mag_adj]]/20)*COS(RADIANS(_10sept_0_30[[#This Row],[H_phase]]))</f>
        <v>8.7474541650948128E-3</v>
      </c>
      <c r="I190">
        <f>10^(_10sept_0_30[[#This Row],[H_mag_adj]]/20)*SIN(RADIANS(_10sept_0_30[[#This Row],[H_phase]]))</f>
        <v>-4.0734301487012339E-3</v>
      </c>
      <c r="J190">
        <f>10^(_10sept_0_30[[#This Row],[V_mag_adj]]/20)*COS(RADIANS(_10sept_0_30[[#This Row],[V_phase]]))</f>
        <v>8.7082911270233432E-3</v>
      </c>
      <c r="K190">
        <f>10^(_10sept_0_30[[#This Row],[V_mag_adj]]/20)*SIN(RADIANS(_10sept_0_30[[#This Row],[V_phase]]))</f>
        <v>-4.2078775008027166E-3</v>
      </c>
    </row>
    <row r="191" spans="1:11" x14ac:dyDescent="0.3">
      <c r="A191">
        <v>8</v>
      </c>
      <c r="B191">
        <v>-0.36</v>
      </c>
      <c r="C191">
        <v>-29.07</v>
      </c>
      <c r="D191">
        <v>-0.32</v>
      </c>
      <c r="E191">
        <v>-29.79</v>
      </c>
      <c r="F191">
        <f>_10sept_0_30[[#This Row],[H_mag]]-40</f>
        <v>-40.36</v>
      </c>
      <c r="G191">
        <f>_10sept_0_30[[#This Row],[V_mag]]-40</f>
        <v>-40.32</v>
      </c>
      <c r="H191">
        <f>10^(_10sept_0_30[[#This Row],[H_mag_adj]]/20)*COS(RADIANS(_10sept_0_30[[#This Row],[H_phase]]))</f>
        <v>8.3854181385749679E-3</v>
      </c>
      <c r="I191">
        <f>10^(_10sept_0_30[[#This Row],[H_mag_adj]]/20)*SIN(RADIANS(_10sept_0_30[[#This Row],[H_phase]]))</f>
        <v>-4.6615147555891185E-3</v>
      </c>
      <c r="J191">
        <f>10^(_10sept_0_30[[#This Row],[V_mag_adj]]/20)*COS(RADIANS(_10sept_0_30[[#This Row],[V_phase]]))</f>
        <v>8.3646111782547626E-3</v>
      </c>
      <c r="K191">
        <f>10^(_10sept_0_30[[#This Row],[V_mag_adj]]/20)*SIN(RADIANS(_10sept_0_30[[#This Row],[V_phase]]))</f>
        <v>-4.7885194491208939E-3</v>
      </c>
    </row>
    <row r="192" spans="1:11" x14ac:dyDescent="0.3">
      <c r="A192">
        <v>9</v>
      </c>
      <c r="B192">
        <v>-0.38</v>
      </c>
      <c r="C192">
        <v>-33.11</v>
      </c>
      <c r="D192">
        <v>-0.34</v>
      </c>
      <c r="E192">
        <v>-34.07</v>
      </c>
      <c r="F192">
        <f>_10sept_0_30[[#This Row],[H_mag]]-40</f>
        <v>-40.380000000000003</v>
      </c>
      <c r="G192">
        <f>_10sept_0_30[[#This Row],[V_mag]]-40</f>
        <v>-40.340000000000003</v>
      </c>
      <c r="H192">
        <f>10^(_10sept_0_30[[#This Row],[H_mag_adj]]/20)*COS(RADIANS(_10sept_0_30[[#This Row],[H_phase]]))</f>
        <v>8.0176814392829629E-3</v>
      </c>
      <c r="I192">
        <f>10^(_10sept_0_30[[#This Row],[H_mag_adj]]/20)*SIN(RADIANS(_10sept_0_30[[#This Row],[H_phase]]))</f>
        <v>-5.2286550230797764E-3</v>
      </c>
      <c r="J192">
        <f>10^(_10sept_0_30[[#This Row],[V_mag_adj]]/20)*COS(RADIANS(_10sept_0_30[[#This Row],[V_phase]]))</f>
        <v>7.9655515703080607E-3</v>
      </c>
      <c r="K192">
        <f>10^(_10sept_0_30[[#This Row],[V_mag_adj]]/20)*SIN(RADIANS(_10sept_0_30[[#This Row],[V_phase]]))</f>
        <v>-5.3870033947070149E-3</v>
      </c>
    </row>
    <row r="193" spans="1:11" x14ac:dyDescent="0.3">
      <c r="A193">
        <v>10</v>
      </c>
      <c r="B193">
        <v>-0.4</v>
      </c>
      <c r="C193">
        <v>-37.5</v>
      </c>
      <c r="D193">
        <v>-0.36</v>
      </c>
      <c r="E193">
        <v>-38.35</v>
      </c>
      <c r="F193">
        <f>_10sept_0_30[[#This Row],[H_mag]]-40</f>
        <v>-40.4</v>
      </c>
      <c r="G193">
        <f>_10sept_0_30[[#This Row],[V_mag]]-40</f>
        <v>-40.36</v>
      </c>
      <c r="H193">
        <f>10^(_10sept_0_30[[#This Row],[H_mag_adj]]/20)*COS(RADIANS(_10sept_0_30[[#This Row],[H_phase]]))</f>
        <v>7.5764655807347078E-3</v>
      </c>
      <c r="I193">
        <f>10^(_10sept_0_30[[#This Row],[H_mag_adj]]/20)*SIN(RADIANS(_10sept_0_30[[#This Row],[H_phase]]))</f>
        <v>-5.8136265135914278E-3</v>
      </c>
      <c r="J193">
        <f>10^(_10sept_0_30[[#This Row],[V_mag_adj]]/20)*COS(RADIANS(_10sept_0_30[[#This Row],[V_phase]]))</f>
        <v>7.5239575817181879E-3</v>
      </c>
      <c r="K193">
        <f>10^(_10sept_0_30[[#This Row],[V_mag_adj]]/20)*SIN(RADIANS(_10sept_0_30[[#This Row],[V_phase]]))</f>
        <v>-5.9527321024738346E-3</v>
      </c>
    </row>
    <row r="194" spans="1:11" x14ac:dyDescent="0.3">
      <c r="A194">
        <v>11</v>
      </c>
      <c r="B194">
        <v>-0.41</v>
      </c>
      <c r="C194">
        <v>-42.3</v>
      </c>
      <c r="D194">
        <v>-0.36</v>
      </c>
      <c r="E194">
        <v>-43.06</v>
      </c>
      <c r="F194">
        <f>_10sept_0_30[[#This Row],[H_mag]]-40</f>
        <v>-40.409999999999997</v>
      </c>
      <c r="G194">
        <f>_10sept_0_30[[#This Row],[V_mag]]-40</f>
        <v>-40.36</v>
      </c>
      <c r="H194">
        <f>10^(_10sept_0_30[[#This Row],[H_mag_adj]]/20)*COS(RADIANS(_10sept_0_30[[#This Row],[H_phase]]))</f>
        <v>7.055294735111366E-3</v>
      </c>
      <c r="I194">
        <f>10^(_10sept_0_30[[#This Row],[H_mag_adj]]/20)*SIN(RADIANS(_10sept_0_30[[#This Row],[H_phase]]))</f>
        <v>-6.4198242549103378E-3</v>
      </c>
      <c r="J194">
        <f>10^(_10sept_0_30[[#This Row],[V_mag_adj]]/20)*COS(RADIANS(_10sept_0_30[[#This Row],[V_phase]]))</f>
        <v>7.0097562712052256E-3</v>
      </c>
      <c r="K194">
        <f>10^(_10sept_0_30[[#This Row],[V_mag_adj]]/20)*SIN(RADIANS(_10sept_0_30[[#This Row],[V_phase]]))</f>
        <v>-6.5504407633086934E-3</v>
      </c>
    </row>
    <row r="195" spans="1:11" x14ac:dyDescent="0.3">
      <c r="A195">
        <v>12</v>
      </c>
      <c r="B195">
        <v>-0.42</v>
      </c>
      <c r="C195">
        <v>-47.51</v>
      </c>
      <c r="D195">
        <v>-0.37</v>
      </c>
      <c r="E195">
        <v>-48.09</v>
      </c>
      <c r="F195">
        <f>_10sept_0_30[[#This Row],[H_mag]]-40</f>
        <v>-40.42</v>
      </c>
      <c r="G195">
        <f>_10sept_0_30[[#This Row],[V_mag]]-40</f>
        <v>-40.369999999999997</v>
      </c>
      <c r="H195">
        <f>10^(_10sept_0_30[[#This Row],[H_mag_adj]]/20)*COS(RADIANS(_10sept_0_30[[#This Row],[H_phase]]))</f>
        <v>6.4357714344482871E-3</v>
      </c>
      <c r="I195">
        <f>10^(_10sept_0_30[[#This Row],[H_mag_adj]]/20)*SIN(RADIANS(_10sept_0_30[[#This Row],[H_phase]]))</f>
        <v>-7.0258735443614407E-3</v>
      </c>
      <c r="J195">
        <f>10^(_10sept_0_30[[#This Row],[V_mag_adj]]/20)*COS(RADIANS(_10sept_0_30[[#This Row],[V_phase]]))</f>
        <v>6.4010622453059829E-3</v>
      </c>
      <c r="K195">
        <f>10^(_10sept_0_30[[#This Row],[V_mag_adj]]/20)*SIN(RADIANS(_10sept_0_30[[#This Row],[V_phase]]))</f>
        <v>-7.1315960191303896E-3</v>
      </c>
    </row>
    <row r="196" spans="1:11" x14ac:dyDescent="0.3">
      <c r="A196">
        <v>13</v>
      </c>
      <c r="B196">
        <v>-0.36</v>
      </c>
      <c r="C196">
        <v>-55.02</v>
      </c>
      <c r="D196">
        <v>-0.33</v>
      </c>
      <c r="E196">
        <v>-54.73</v>
      </c>
      <c r="F196">
        <f>_10sept_0_30[[#This Row],[H_mag]]-40</f>
        <v>-40.36</v>
      </c>
      <c r="G196">
        <f>_10sept_0_30[[#This Row],[V_mag]]-40</f>
        <v>-40.33</v>
      </c>
      <c r="H196">
        <f>10^(_10sept_0_30[[#This Row],[H_mag_adj]]/20)*COS(RADIANS(_10sept_0_30[[#This Row],[H_phase]]))</f>
        <v>5.5001523263534481E-3</v>
      </c>
      <c r="I196">
        <f>10^(_10sept_0_30[[#This Row],[H_mag_adj]]/20)*SIN(RADIANS(_10sept_0_30[[#This Row],[H_phase]]))</f>
        <v>-7.860870280205998E-3</v>
      </c>
      <c r="J196">
        <f>10^(_10sept_0_30[[#This Row],[V_mag_adj]]/20)*COS(RADIANS(_10sept_0_30[[#This Row],[V_phase]]))</f>
        <v>5.5590362556692547E-3</v>
      </c>
      <c r="K196">
        <f>10^(_10sept_0_30[[#This Row],[V_mag_adj]]/20)*SIN(RADIANS(_10sept_0_30[[#This Row],[V_phase]]))</f>
        <v>-7.8600316949799728E-3</v>
      </c>
    </row>
    <row r="197" spans="1:11" x14ac:dyDescent="0.3">
      <c r="A197">
        <v>14</v>
      </c>
      <c r="B197">
        <v>-0.28999999999999998</v>
      </c>
      <c r="C197">
        <v>-61.25</v>
      </c>
      <c r="D197">
        <v>-0.25</v>
      </c>
      <c r="E197">
        <v>-61.27</v>
      </c>
      <c r="F197">
        <f>_10sept_0_30[[#This Row],[H_mag]]-40</f>
        <v>-40.29</v>
      </c>
      <c r="G197">
        <f>_10sept_0_30[[#This Row],[V_mag]]-40</f>
        <v>-40.25</v>
      </c>
      <c r="H197">
        <f>10^(_10sept_0_30[[#This Row],[H_mag_adj]]/20)*COS(RADIANS(_10sept_0_30[[#This Row],[H_phase]]))</f>
        <v>4.651948902248796E-3</v>
      </c>
      <c r="I197">
        <f>10^(_10sept_0_30[[#This Row],[H_mag_adj]]/20)*SIN(RADIANS(_10sept_0_30[[#This Row],[H_phase]]))</f>
        <v>-8.4793831630385376E-3</v>
      </c>
      <c r="J197">
        <f>10^(_10sept_0_30[[#This Row],[V_mag_adj]]/20)*COS(RADIANS(_10sept_0_30[[#This Row],[V_phase]]))</f>
        <v>4.6704475129046991E-3</v>
      </c>
      <c r="K197">
        <f>10^(_10sept_0_30[[#This Row],[V_mag_adj]]/20)*SIN(RADIANS(_10sept_0_30[[#This Row],[V_phase]]))</f>
        <v>-8.5201530301863958E-3</v>
      </c>
    </row>
    <row r="198" spans="1:11" x14ac:dyDescent="0.3">
      <c r="A198">
        <v>15</v>
      </c>
      <c r="B198">
        <v>-0.26</v>
      </c>
      <c r="C198">
        <v>-66.75</v>
      </c>
      <c r="D198">
        <v>-0.21</v>
      </c>
      <c r="E198">
        <v>-66.819999999999993</v>
      </c>
      <c r="F198">
        <f>_10sept_0_30[[#This Row],[H_mag]]-40</f>
        <v>-40.26</v>
      </c>
      <c r="G198">
        <f>_10sept_0_30[[#This Row],[V_mag]]-40</f>
        <v>-40.21</v>
      </c>
      <c r="H198">
        <f>10^(_10sept_0_30[[#This Row],[H_mag_adj]]/20)*COS(RADIANS(_10sept_0_30[[#This Row],[H_phase]]))</f>
        <v>3.831028471298536E-3</v>
      </c>
      <c r="I198">
        <f>10^(_10sept_0_30[[#This Row],[H_mag_adj]]/20)*SIN(RADIANS(_10sept_0_30[[#This Row],[H_phase]]))</f>
        <v>-8.916960272670511E-3</v>
      </c>
      <c r="J198">
        <f>10^(_10sept_0_30[[#This Row],[V_mag_adj]]/20)*COS(RADIANS(_10sept_0_30[[#This Row],[V_phase]]))</f>
        <v>3.8421853525244997E-3</v>
      </c>
      <c r="K198">
        <f>10^(_10sept_0_30[[#This Row],[V_mag_adj]]/20)*SIN(RADIANS(_10sept_0_30[[#This Row],[V_phase]]))</f>
        <v>-8.9731392566487697E-3</v>
      </c>
    </row>
    <row r="199" spans="1:11" x14ac:dyDescent="0.3">
      <c r="A199">
        <v>16</v>
      </c>
      <c r="B199">
        <v>-0.24</v>
      </c>
      <c r="C199">
        <v>-71.52</v>
      </c>
      <c r="D199">
        <v>-0.22</v>
      </c>
      <c r="E199">
        <v>-71.989999999999995</v>
      </c>
      <c r="F199">
        <f>_10sept_0_30[[#This Row],[H_mag]]-40</f>
        <v>-40.24</v>
      </c>
      <c r="G199">
        <f>_10sept_0_30[[#This Row],[V_mag]]-40</f>
        <v>-40.22</v>
      </c>
      <c r="H199">
        <f>10^(_10sept_0_30[[#This Row],[H_mag_adj]]/20)*COS(RADIANS(_10sept_0_30[[#This Row],[H_phase]]))</f>
        <v>3.0833519882420717E-3</v>
      </c>
      <c r="I199">
        <f>10^(_10sept_0_30[[#This Row],[H_mag_adj]]/20)*SIN(RADIANS(_10sept_0_30[[#This Row],[H_phase]]))</f>
        <v>-9.2258688833726024E-3</v>
      </c>
      <c r="J199">
        <f>10^(_10sept_0_30[[#This Row],[V_mag_adj]]/20)*COS(RADIANS(_10sept_0_30[[#This Row],[V_phase]]))</f>
        <v>3.0145020199332084E-3</v>
      </c>
      <c r="K199">
        <f>10^(_10sept_0_30[[#This Row],[V_mag_adj]]/20)*SIN(RADIANS(_10sept_0_30[[#This Row],[V_phase]]))</f>
        <v>-9.2721764940841452E-3</v>
      </c>
    </row>
    <row r="200" spans="1:11" x14ac:dyDescent="0.3">
      <c r="A200">
        <v>17</v>
      </c>
      <c r="B200">
        <v>-0.21</v>
      </c>
      <c r="C200">
        <v>-76.06</v>
      </c>
      <c r="D200">
        <v>-0.22</v>
      </c>
      <c r="E200">
        <v>-75.44</v>
      </c>
      <c r="F200">
        <f>_10sept_0_30[[#This Row],[H_mag]]-40</f>
        <v>-40.21</v>
      </c>
      <c r="G200">
        <f>_10sept_0_30[[#This Row],[V_mag]]-40</f>
        <v>-40.22</v>
      </c>
      <c r="H200">
        <f>10^(_10sept_0_30[[#This Row],[H_mag_adj]]/20)*COS(RADIANS(_10sept_0_30[[#This Row],[H_phase]]))</f>
        <v>2.3515110563161572E-3</v>
      </c>
      <c r="I200">
        <f>10^(_10sept_0_30[[#This Row],[H_mag_adj]]/20)*SIN(RADIANS(_10sept_0_30[[#This Row],[H_phase]]))</f>
        <v>-9.4736483022322456E-3</v>
      </c>
      <c r="J200">
        <f>10^(_10sept_0_30[[#This Row],[V_mag_adj]]/20)*COS(RADIANS(_10sept_0_30[[#This Row],[V_phase]]))</f>
        <v>2.4510626069797199E-3</v>
      </c>
      <c r="K200">
        <f>10^(_10sept_0_30[[#This Row],[V_mag_adj]]/20)*SIN(RADIANS(_10sept_0_30[[#This Row],[V_phase]]))</f>
        <v>-9.4367775994930441E-3</v>
      </c>
    </row>
    <row r="201" spans="1:11" x14ac:dyDescent="0.3">
      <c r="A201">
        <v>18</v>
      </c>
      <c r="B201">
        <v>-0.16</v>
      </c>
      <c r="C201">
        <v>-81.95</v>
      </c>
      <c r="D201">
        <v>-0.19</v>
      </c>
      <c r="E201">
        <v>-81.5</v>
      </c>
      <c r="F201">
        <f>_10sept_0_30[[#This Row],[H_mag]]-40</f>
        <v>-40.159999999999997</v>
      </c>
      <c r="G201">
        <f>_10sept_0_30[[#This Row],[V_mag]]-40</f>
        <v>-40.19</v>
      </c>
      <c r="H201">
        <f>10^(_10sept_0_30[[#This Row],[H_mag_adj]]/20)*COS(RADIANS(_10sept_0_30[[#This Row],[H_phase]]))</f>
        <v>1.3748125245645725E-3</v>
      </c>
      <c r="I201">
        <f>10^(_10sept_0_30[[#This Row],[H_mag_adj]]/20)*SIN(RADIANS(_10sept_0_30[[#This Row],[H_phase]]))</f>
        <v>-9.7207403465321158E-3</v>
      </c>
      <c r="J201">
        <f>10^(_10sept_0_30[[#This Row],[V_mag_adj]]/20)*COS(RADIANS(_10sept_0_30[[#This Row],[V_phase]]))</f>
        <v>1.4461125221773671E-3</v>
      </c>
      <c r="K201">
        <f>10^(_10sept_0_30[[#This Row],[V_mag_adj]]/20)*SIN(RADIANS(_10sept_0_30[[#This Row],[V_phase]]))</f>
        <v>-9.6761648240760185E-3</v>
      </c>
    </row>
    <row r="202" spans="1:11" x14ac:dyDescent="0.3">
      <c r="A202">
        <v>19</v>
      </c>
      <c r="B202">
        <v>-0.12</v>
      </c>
      <c r="C202">
        <v>-88.34</v>
      </c>
      <c r="D202">
        <v>-0.18</v>
      </c>
      <c r="E202">
        <v>-87.65</v>
      </c>
      <c r="F202">
        <f>_10sept_0_30[[#This Row],[H_mag]]-40</f>
        <v>-40.119999999999997</v>
      </c>
      <c r="G202">
        <f>_10sept_0_30[[#This Row],[V_mag]]-40</f>
        <v>-40.18</v>
      </c>
      <c r="H202">
        <f>10^(_10sept_0_30[[#This Row],[H_mag_adj]]/20)*COS(RADIANS(_10sept_0_30[[#This Row],[H_phase]]))</f>
        <v>2.8570950967347669E-4</v>
      </c>
      <c r="I202">
        <f>10^(_10sept_0_30[[#This Row],[H_mag_adj]]/20)*SIN(RADIANS(_10sept_0_30[[#This Row],[H_phase]]))</f>
        <v>-9.8586557123057413E-3</v>
      </c>
      <c r="J202">
        <f>10^(_10sept_0_30[[#This Row],[V_mag_adj]]/20)*COS(RADIANS(_10sept_0_30[[#This Row],[V_phase]]))</f>
        <v>4.0162751464008786E-4</v>
      </c>
      <c r="K202">
        <f>10^(_10sept_0_30[[#This Row],[V_mag_adj]]/20)*SIN(RADIANS(_10sept_0_30[[#This Row],[V_phase]]))</f>
        <v>-9.7866622753151784E-3</v>
      </c>
    </row>
    <row r="203" spans="1:11" x14ac:dyDescent="0.3">
      <c r="A203">
        <v>20</v>
      </c>
      <c r="B203">
        <v>-0.1</v>
      </c>
      <c r="C203">
        <v>-94.82</v>
      </c>
      <c r="D203">
        <v>-0.18</v>
      </c>
      <c r="E203">
        <v>-94.72</v>
      </c>
      <c r="F203">
        <f>_10sept_0_30[[#This Row],[H_mag]]-40</f>
        <v>-40.1</v>
      </c>
      <c r="G203">
        <f>_10sept_0_30[[#This Row],[V_mag]]-40</f>
        <v>-40.18</v>
      </c>
      <c r="H203">
        <f>10^(_10sept_0_30[[#This Row],[H_mag_adj]]/20)*COS(RADIANS(_10sept_0_30[[#This Row],[H_phase]]))</f>
        <v>-8.3063845850953597E-4</v>
      </c>
      <c r="I203">
        <f>10^(_10sept_0_30[[#This Row],[H_mag_adj]]/20)*SIN(RADIANS(_10sept_0_30[[#This Row],[H_phase]]))</f>
        <v>-9.8505716507635167E-3</v>
      </c>
      <c r="J203">
        <f>10^(_10sept_0_30[[#This Row],[V_mag_adj]]/20)*COS(RADIANS(_10sept_0_30[[#This Row],[V_phase]]))</f>
        <v>-8.0598700531329503E-4</v>
      </c>
      <c r="K203">
        <f>10^(_10sept_0_30[[#This Row],[V_mag_adj]]/20)*SIN(RADIANS(_10sept_0_30[[#This Row],[V_phase]]))</f>
        <v>-9.7616826469036234E-3</v>
      </c>
    </row>
    <row r="204" spans="1:11" x14ac:dyDescent="0.3">
      <c r="A204">
        <v>21</v>
      </c>
      <c r="B204">
        <v>-0.1</v>
      </c>
      <c r="C204">
        <v>-101.71</v>
      </c>
      <c r="D204">
        <v>-0.18</v>
      </c>
      <c r="E204">
        <v>-101.41</v>
      </c>
      <c r="F204">
        <f>_10sept_0_30[[#This Row],[H_mag]]-40</f>
        <v>-40.1</v>
      </c>
      <c r="G204">
        <f>_10sept_0_30[[#This Row],[V_mag]]-40</f>
        <v>-40.18</v>
      </c>
      <c r="H204">
        <f>10^(_10sept_0_30[[#This Row],[H_mag_adj]]/20)*COS(RADIANS(_10sept_0_30[[#This Row],[H_phase]]))</f>
        <v>-2.0063495559730156E-3</v>
      </c>
      <c r="I204">
        <f>10^(_10sept_0_30[[#This Row],[H_mag_adj]]/20)*SIN(RADIANS(_10sept_0_30[[#This Row],[H_phase]]))</f>
        <v>-9.6797873713645108E-3</v>
      </c>
      <c r="J204">
        <f>10^(_10sept_0_30[[#This Row],[V_mag_adj]]/20)*COS(RADIANS(_10sept_0_30[[#This Row],[V_phase]]))</f>
        <v>-1.9377096303976674E-3</v>
      </c>
      <c r="K204">
        <f>10^(_10sept_0_30[[#This Row],[V_mag_adj]]/20)*SIN(RADIANS(_10sept_0_30[[#This Row],[V_phase]]))</f>
        <v>-9.6013199373761824E-3</v>
      </c>
    </row>
    <row r="205" spans="1:11" x14ac:dyDescent="0.3">
      <c r="A205">
        <v>22</v>
      </c>
      <c r="B205">
        <v>-0.12</v>
      </c>
      <c r="C205">
        <v>-108.55</v>
      </c>
      <c r="D205">
        <v>-0.2</v>
      </c>
      <c r="E205">
        <v>-108.54</v>
      </c>
      <c r="F205">
        <f>_10sept_0_30[[#This Row],[H_mag]]-40</f>
        <v>-40.119999999999997</v>
      </c>
      <c r="G205">
        <f>_10sept_0_30[[#This Row],[V_mag]]-40</f>
        <v>-40.200000000000003</v>
      </c>
      <c r="H205">
        <f>10^(_10sept_0_30[[#This Row],[H_mag_adj]]/20)*COS(RADIANS(_10sept_0_30[[#This Row],[H_phase]]))</f>
        <v>-3.1376716788336814E-3</v>
      </c>
      <c r="I205">
        <f>10^(_10sept_0_30[[#This Row],[H_mag_adj]]/20)*SIN(RADIANS(_10sept_0_30[[#This Row],[H_phase]]))</f>
        <v>-9.3503870943154807E-3</v>
      </c>
      <c r="J205">
        <f>10^(_10sept_0_30[[#This Row],[V_mag_adj]]/20)*COS(RADIANS(_10sept_0_30[[#This Row],[V_phase]]))</f>
        <v>-3.1072882960305878E-3</v>
      </c>
      <c r="K205">
        <f>10^(_10sept_0_30[[#This Row],[V_mag_adj]]/20)*SIN(RADIANS(_10sept_0_30[[#This Row],[V_phase]]))</f>
        <v>-9.2652046953909592E-3</v>
      </c>
    </row>
    <row r="206" spans="1:11" x14ac:dyDescent="0.3">
      <c r="A206">
        <v>23</v>
      </c>
      <c r="B206">
        <v>-0.15</v>
      </c>
      <c r="C206">
        <v>-115.64</v>
      </c>
      <c r="D206">
        <v>-0.23</v>
      </c>
      <c r="E206">
        <v>-115.83</v>
      </c>
      <c r="F206">
        <f>_10sept_0_30[[#This Row],[H_mag]]-40</f>
        <v>-40.15</v>
      </c>
      <c r="G206">
        <f>_10sept_0_30[[#This Row],[V_mag]]-40</f>
        <v>-40.229999999999997</v>
      </c>
      <c r="H206">
        <f>10^(_10sept_0_30[[#This Row],[H_mag_adj]]/20)*COS(RADIANS(_10sept_0_30[[#This Row],[H_phase]]))</f>
        <v>-4.2530666872803375E-3</v>
      </c>
      <c r="I206">
        <f>10^(_10sept_0_30[[#This Row],[H_mag_adj]]/20)*SIN(RADIANS(_10sept_0_30[[#This Row],[H_phase]]))</f>
        <v>-8.8609543308002404E-3</v>
      </c>
      <c r="J206">
        <f>10^(_10sept_0_30[[#This Row],[V_mag_adj]]/20)*COS(RADIANS(_10sept_0_30[[#This Row],[V_phase]]))</f>
        <v>-4.2431657565804798E-3</v>
      </c>
      <c r="K206">
        <f>10^(_10sept_0_30[[#This Row],[V_mag_adj]]/20)*SIN(RADIANS(_10sept_0_30[[#This Row],[V_phase]]))</f>
        <v>-8.7656939652415687E-3</v>
      </c>
    </row>
    <row r="207" spans="1:11" x14ac:dyDescent="0.3">
      <c r="A207">
        <v>24</v>
      </c>
      <c r="B207">
        <v>-0.19</v>
      </c>
      <c r="C207">
        <v>-122.8</v>
      </c>
      <c r="D207">
        <v>-0.26</v>
      </c>
      <c r="E207">
        <v>-122.92</v>
      </c>
      <c r="F207">
        <f>_10sept_0_30[[#This Row],[H_mag]]-40</f>
        <v>-40.19</v>
      </c>
      <c r="G207">
        <f>_10sept_0_30[[#This Row],[V_mag]]-40</f>
        <v>-40.26</v>
      </c>
      <c r="H207">
        <f>10^(_10sept_0_30[[#This Row],[H_mag_adj]]/20)*COS(RADIANS(_10sept_0_30[[#This Row],[H_phase]]))</f>
        <v>-5.299872452432958E-3</v>
      </c>
      <c r="I207">
        <f>10^(_10sept_0_30[[#This Row],[H_mag_adj]]/20)*SIN(RADIANS(_10sept_0_30[[#This Row],[H_phase]]))</f>
        <v>-8.2237922588928852E-3</v>
      </c>
      <c r="J207">
        <f>10^(_10sept_0_30[[#This Row],[V_mag_adj]]/20)*COS(RADIANS(_10sept_0_30[[#This Row],[V_phase]]))</f>
        <v>-5.274406251141452E-3</v>
      </c>
      <c r="K207">
        <f>10^(_10sept_0_30[[#This Row],[V_mag_adj]]/20)*SIN(RADIANS(_10sept_0_30[[#This Row],[V_phase]]))</f>
        <v>-8.1467538535421654E-3</v>
      </c>
    </row>
    <row r="208" spans="1:11" x14ac:dyDescent="0.3">
      <c r="A208">
        <v>25</v>
      </c>
      <c r="B208">
        <v>-0.25</v>
      </c>
      <c r="C208">
        <v>-129.80000000000001</v>
      </c>
      <c r="D208">
        <v>-0.3</v>
      </c>
      <c r="E208">
        <v>-130.09</v>
      </c>
      <c r="F208">
        <f>_10sept_0_30[[#This Row],[H_mag]]-40</f>
        <v>-40.25</v>
      </c>
      <c r="G208">
        <f>_10sept_0_30[[#This Row],[V_mag]]-40</f>
        <v>-40.299999999999997</v>
      </c>
      <c r="H208">
        <f>10^(_10sept_0_30[[#This Row],[H_mag_adj]]/20)*COS(RADIANS(_10sept_0_30[[#This Row],[H_phase]]))</f>
        <v>-6.2194847609520374E-3</v>
      </c>
      <c r="I208">
        <f>10^(_10sept_0_30[[#This Row],[H_mag_adj]]/20)*SIN(RADIANS(_10sept_0_30[[#This Row],[H_phase]]))</f>
        <v>-7.4648574625961542E-3</v>
      </c>
      <c r="J208">
        <f>10^(_10sept_0_30[[#This Row],[V_mag_adj]]/20)*COS(RADIANS(_10sept_0_30[[#This Row],[V_phase]]))</f>
        <v>-6.2212721760501882E-3</v>
      </c>
      <c r="K208">
        <f>10^(_10sept_0_30[[#This Row],[V_mag_adj]]/20)*SIN(RADIANS(_10sept_0_30[[#This Row],[V_phase]]))</f>
        <v>-7.3906158465450612E-3</v>
      </c>
    </row>
    <row r="209" spans="1:11" x14ac:dyDescent="0.3">
      <c r="A209">
        <v>26</v>
      </c>
      <c r="B209">
        <v>-0.32</v>
      </c>
      <c r="C209">
        <v>-137.47</v>
      </c>
      <c r="D209">
        <v>-0.36</v>
      </c>
      <c r="E209">
        <v>-137.9</v>
      </c>
      <c r="F209">
        <f>_10sept_0_30[[#This Row],[H_mag]]-40</f>
        <v>-40.32</v>
      </c>
      <c r="G209">
        <f>_10sept_0_30[[#This Row],[V_mag]]-40</f>
        <v>-40.36</v>
      </c>
      <c r="H209">
        <f>10^(_10sept_0_30[[#This Row],[H_mag_adj]]/20)*COS(RADIANS(_10sept_0_30[[#This Row],[H_phase]]))</f>
        <v>-7.1026825513533839E-3</v>
      </c>
      <c r="I209">
        <f>10^(_10sept_0_30[[#This Row],[H_mag_adj]]/20)*SIN(RADIANS(_10sept_0_30[[#This Row],[H_phase]]))</f>
        <v>-6.5152543505755623E-3</v>
      </c>
      <c r="J209">
        <f>10^(_10sept_0_30[[#This Row],[V_mag_adj]]/20)*COS(RADIANS(_10sept_0_30[[#This Row],[V_phase]]))</f>
        <v>-7.1185209040157196E-3</v>
      </c>
      <c r="K209">
        <f>10^(_10sept_0_30[[#This Row],[V_mag_adj]]/20)*SIN(RADIANS(_10sept_0_30[[#This Row],[V_phase]]))</f>
        <v>-6.4320772161416389E-3</v>
      </c>
    </row>
    <row r="210" spans="1:11" x14ac:dyDescent="0.3">
      <c r="A210">
        <v>27</v>
      </c>
      <c r="B210">
        <v>-0.4</v>
      </c>
      <c r="C210">
        <v>-144.93</v>
      </c>
      <c r="D210">
        <v>-0.43</v>
      </c>
      <c r="E210">
        <v>-145.33000000000001</v>
      </c>
      <c r="F210">
        <f>_10sept_0_30[[#This Row],[H_mag]]-40</f>
        <v>-40.4</v>
      </c>
      <c r="G210">
        <f>_10sept_0_30[[#This Row],[V_mag]]-40</f>
        <v>-40.43</v>
      </c>
      <c r="H210">
        <f>10^(_10sept_0_30[[#This Row],[H_mag_adj]]/20)*COS(RADIANS(_10sept_0_30[[#This Row],[H_phase]]))</f>
        <v>-7.816143288524138E-3</v>
      </c>
      <c r="I210">
        <f>10^(_10sept_0_30[[#This Row],[H_mag_adj]]/20)*SIN(RADIANS(_10sept_0_30[[#This Row],[H_phase]]))</f>
        <v>-5.4871657555472103E-3</v>
      </c>
      <c r="J210">
        <f>10^(_10sept_0_30[[#This Row],[V_mag_adj]]/20)*COS(RADIANS(_10sept_0_30[[#This Row],[V_phase]]))</f>
        <v>-7.8271792874754411E-3</v>
      </c>
      <c r="K210">
        <f>10^(_10sept_0_30[[#This Row],[V_mag_adj]]/20)*SIN(RADIANS(_10sept_0_30[[#This Row],[V_phase]]))</f>
        <v>-5.4137348006284306E-3</v>
      </c>
    </row>
    <row r="211" spans="1:11" x14ac:dyDescent="0.3">
      <c r="A211">
        <v>28</v>
      </c>
      <c r="B211">
        <v>-0.51</v>
      </c>
      <c r="C211">
        <v>-152.76</v>
      </c>
      <c r="D211">
        <v>-0.5</v>
      </c>
      <c r="E211">
        <v>-153.03</v>
      </c>
      <c r="F211">
        <f>_10sept_0_30[[#This Row],[H_mag]]-40</f>
        <v>-40.51</v>
      </c>
      <c r="G211">
        <f>_10sept_0_30[[#This Row],[V_mag]]-40</f>
        <v>-40.5</v>
      </c>
      <c r="H211">
        <f>10^(_10sept_0_30[[#This Row],[H_mag_adj]]/20)*COS(RADIANS(_10sept_0_30[[#This Row],[H_phase]]))</f>
        <v>-8.3839593774763764E-3</v>
      </c>
      <c r="I211">
        <f>10^(_10sept_0_30[[#This Row],[H_mag_adj]]/20)*SIN(RADIANS(_10sept_0_30[[#This Row],[H_phase]]))</f>
        <v>-4.3161715608419299E-3</v>
      </c>
      <c r="J211">
        <f>10^(_10sept_0_30[[#This Row],[V_mag_adj]]/20)*COS(RADIANS(_10sept_0_30[[#This Row],[V_phase]]))</f>
        <v>-8.4138869633041714E-3</v>
      </c>
      <c r="K211">
        <f>10^(_10sept_0_30[[#This Row],[V_mag_adj]]/20)*SIN(RADIANS(_10sept_0_30[[#This Row],[V_phase]]))</f>
        <v>-4.2815417762897788E-3</v>
      </c>
    </row>
    <row r="212" spans="1:11" x14ac:dyDescent="0.3">
      <c r="A212">
        <v>29</v>
      </c>
      <c r="B212">
        <v>-0.6</v>
      </c>
      <c r="C212">
        <v>-160.65</v>
      </c>
      <c r="D212">
        <v>-0.59</v>
      </c>
      <c r="E212">
        <v>-160.80000000000001</v>
      </c>
      <c r="F212">
        <f>_10sept_0_30[[#This Row],[H_mag]]-40</f>
        <v>-40.6</v>
      </c>
      <c r="G212">
        <f>_10sept_0_30[[#This Row],[V_mag]]-40</f>
        <v>-40.590000000000003</v>
      </c>
      <c r="H212">
        <f>10^(_10sept_0_30[[#This Row],[H_mag_adj]]/20)*COS(RADIANS(_10sept_0_30[[#This Row],[H_phase]]))</f>
        <v>-8.8053678493358687E-3</v>
      </c>
      <c r="I212">
        <f>10^(_10sept_0_30[[#This Row],[H_mag_adj]]/20)*SIN(RADIANS(_10sept_0_30[[#This Row],[H_phase]]))</f>
        <v>-3.0922250942468773E-3</v>
      </c>
      <c r="J212">
        <f>10^(_10sept_0_30[[#This Row],[V_mag_adj]]/20)*COS(RADIANS(_10sept_0_30[[#This Row],[V_phase]]))</f>
        <v>-8.8235857740112042E-3</v>
      </c>
      <c r="K212">
        <f>10^(_10sept_0_30[[#This Row],[V_mag_adj]]/20)*SIN(RADIANS(_10sept_0_30[[#This Row],[V_phase]]))</f>
        <v>-3.072697662881613E-3</v>
      </c>
    </row>
    <row r="213" spans="1:11" x14ac:dyDescent="0.3">
      <c r="A213">
        <v>30</v>
      </c>
      <c r="B213">
        <v>-0.7</v>
      </c>
      <c r="C213">
        <v>-168.3</v>
      </c>
      <c r="D213">
        <v>-0.68</v>
      </c>
      <c r="E213">
        <v>-168.73</v>
      </c>
      <c r="F213">
        <f>_10sept_0_30[[#This Row],[H_mag]]-40</f>
        <v>-40.700000000000003</v>
      </c>
      <c r="G213">
        <f>_10sept_0_30[[#This Row],[V_mag]]-40</f>
        <v>-40.68</v>
      </c>
      <c r="H213">
        <f>10^(_10sept_0_30[[#This Row],[H_mag_adj]]/20)*COS(RADIANS(_10sept_0_30[[#This Row],[H_phase]]))</f>
        <v>-9.0340298589782E-3</v>
      </c>
      <c r="I213">
        <f>10^(_10sept_0_30[[#This Row],[H_mag_adj]]/20)*SIN(RADIANS(_10sept_0_30[[#This Row],[H_phase]]))</f>
        <v>-1.8708576448591187E-3</v>
      </c>
      <c r="J213">
        <f>10^(_10sept_0_30[[#This Row],[V_mag_adj]]/20)*COS(RADIANS(_10sept_0_30[[#This Row],[V_phase]]))</f>
        <v>-9.0686733119996893E-3</v>
      </c>
      <c r="K213">
        <f>10^(_10sept_0_30[[#This Row],[V_mag_adj]]/20)*SIN(RADIANS(_10sept_0_30[[#This Row],[V_phase]]))</f>
        <v>-1.8071623194093193E-3</v>
      </c>
    </row>
    <row r="214" spans="1:11" x14ac:dyDescent="0.3">
      <c r="A214">
        <v>31</v>
      </c>
      <c r="B214">
        <v>-0.81</v>
      </c>
      <c r="C214">
        <v>-176.53</v>
      </c>
      <c r="D214">
        <v>-0.79</v>
      </c>
      <c r="E214">
        <v>-177.11</v>
      </c>
      <c r="F214">
        <f>_10sept_0_30[[#This Row],[H_mag]]-40</f>
        <v>-40.81</v>
      </c>
      <c r="G214">
        <f>_10sept_0_30[[#This Row],[V_mag]]-40</f>
        <v>-40.79</v>
      </c>
      <c r="H214">
        <f>10^(_10sept_0_30[[#This Row],[H_mag_adj]]/20)*COS(RADIANS(_10sept_0_30[[#This Row],[H_phase]]))</f>
        <v>-9.0929131971515271E-3</v>
      </c>
      <c r="I214">
        <f>10^(_10sept_0_30[[#This Row],[H_mag_adj]]/20)*SIN(RADIANS(_10sept_0_30[[#This Row],[H_phase]]))</f>
        <v>-5.5136769991504615E-4</v>
      </c>
      <c r="J214">
        <f>10^(_10sept_0_30[[#This Row],[V_mag_adj]]/20)*COS(RADIANS(_10sept_0_30[[#This Row],[V_phase]]))</f>
        <v>-9.1190017829138395E-3</v>
      </c>
      <c r="K214">
        <f>10^(_10sept_0_30[[#This Row],[V_mag_adj]]/20)*SIN(RADIANS(_10sept_0_30[[#This Row],[V_phase]]))</f>
        <v>-4.6035306578503951E-4</v>
      </c>
    </row>
    <row r="215" spans="1:11" x14ac:dyDescent="0.3">
      <c r="A215">
        <v>32</v>
      </c>
      <c r="B215">
        <v>-0.91</v>
      </c>
      <c r="C215">
        <v>175.09</v>
      </c>
      <c r="D215">
        <v>-0.89</v>
      </c>
      <c r="E215">
        <v>174.8</v>
      </c>
      <c r="F215">
        <f>_10sept_0_30[[#This Row],[H_mag]]-40</f>
        <v>-40.909999999999997</v>
      </c>
      <c r="G215">
        <f>_10sept_0_30[[#This Row],[V_mag]]-40</f>
        <v>-40.89</v>
      </c>
      <c r="H215">
        <f>10^(_10sept_0_30[[#This Row],[H_mag_adj]]/20)*COS(RADIANS(_10sept_0_30[[#This Row],[H_phase]]))</f>
        <v>-8.9722913969570769E-3</v>
      </c>
      <c r="I215">
        <f>10^(_10sept_0_30[[#This Row],[H_mag_adj]]/20)*SIN(RADIANS(_10sept_0_30[[#This Row],[H_phase]]))</f>
        <v>7.7077420394963052E-4</v>
      </c>
      <c r="J215">
        <f>10^(_10sept_0_30[[#This Row],[V_mag_adj]]/20)*COS(RADIANS(_10sept_0_30[[#This Row],[V_phase]]))</f>
        <v>-8.9889492570966855E-3</v>
      </c>
      <c r="K215">
        <f>10^(_10sept_0_30[[#This Row],[V_mag_adj]]/20)*SIN(RADIANS(_10sept_0_30[[#This Row],[V_phase]]))</f>
        <v>8.1805846699657821E-4</v>
      </c>
    </row>
    <row r="216" spans="1:11" x14ac:dyDescent="0.3">
      <c r="A216">
        <v>33</v>
      </c>
      <c r="B216">
        <v>-1.01</v>
      </c>
      <c r="C216">
        <v>166.29</v>
      </c>
      <c r="D216">
        <v>-0.99</v>
      </c>
      <c r="E216">
        <v>166.18</v>
      </c>
      <c r="F216">
        <f>_10sept_0_30[[#This Row],[H_mag]]-40</f>
        <v>-41.01</v>
      </c>
      <c r="G216">
        <f>_10sept_0_30[[#This Row],[V_mag]]-40</f>
        <v>-40.99</v>
      </c>
      <c r="H216">
        <f>10^(_10sept_0_30[[#This Row],[H_mag_adj]]/20)*COS(RADIANS(_10sept_0_30[[#This Row],[H_phase]]))</f>
        <v>-8.6486092931821797E-3</v>
      </c>
      <c r="I216">
        <f>10^(_10sept_0_30[[#This Row],[H_mag_adj]]/20)*SIN(RADIANS(_10sept_0_30[[#This Row],[H_phase]]))</f>
        <v>2.1099029223947611E-3</v>
      </c>
      <c r="J216">
        <f>10^(_10sept_0_30[[#This Row],[V_mag_adj]]/20)*COS(RADIANS(_10sept_0_30[[#This Row],[V_phase]]))</f>
        <v>-8.6644703628750794E-3</v>
      </c>
      <c r="K216">
        <f>10^(_10sept_0_30[[#This Row],[V_mag_adj]]/20)*SIN(RADIANS(_10sept_0_30[[#This Row],[V_phase]]))</f>
        <v>2.1314052577093828E-3</v>
      </c>
    </row>
    <row r="217" spans="1:11" x14ac:dyDescent="0.3">
      <c r="A217">
        <v>34</v>
      </c>
      <c r="B217">
        <v>-1.1100000000000001</v>
      </c>
      <c r="C217">
        <v>157.82</v>
      </c>
      <c r="D217">
        <v>-1.0900000000000001</v>
      </c>
      <c r="E217">
        <v>157.54</v>
      </c>
      <c r="F217">
        <f>_10sept_0_30[[#This Row],[H_mag]]-40</f>
        <v>-41.11</v>
      </c>
      <c r="G217">
        <f>_10sept_0_30[[#This Row],[V_mag]]-40</f>
        <v>-41.09</v>
      </c>
      <c r="H217">
        <f>10^(_10sept_0_30[[#This Row],[H_mag_adj]]/20)*COS(RADIANS(_10sept_0_30[[#This Row],[H_phase]]))</f>
        <v>-8.1491464285716776E-3</v>
      </c>
      <c r="I217">
        <f>10^(_10sept_0_30[[#This Row],[H_mag_adj]]/20)*SIN(RADIANS(_10sept_0_30[[#This Row],[H_phase]]))</f>
        <v>3.3222872040131182E-3</v>
      </c>
      <c r="J217">
        <f>10^(_10sept_0_30[[#This Row],[V_mag_adj]]/20)*COS(RADIANS(_10sept_0_30[[#This Row],[V_phase]]))</f>
        <v>-8.1515614974850426E-3</v>
      </c>
      <c r="K217">
        <f>10^(_10sept_0_30[[#This Row],[V_mag_adj]]/20)*SIN(RADIANS(_10sept_0_30[[#This Row],[V_phase]]))</f>
        <v>3.3698219918416651E-3</v>
      </c>
    </row>
    <row r="218" spans="1:11" x14ac:dyDescent="0.3">
      <c r="A218">
        <v>35</v>
      </c>
      <c r="B218">
        <v>-1.19</v>
      </c>
      <c r="C218">
        <v>149.07</v>
      </c>
      <c r="D218">
        <v>-1.18</v>
      </c>
      <c r="E218">
        <v>148.96</v>
      </c>
      <c r="F218">
        <f>_10sept_0_30[[#This Row],[H_mag]]-40</f>
        <v>-41.19</v>
      </c>
      <c r="G218">
        <f>_10sept_0_30[[#This Row],[V_mag]]-40</f>
        <v>-41.18</v>
      </c>
      <c r="H218">
        <f>10^(_10sept_0_30[[#This Row],[H_mag_adj]]/20)*COS(RADIANS(_10sept_0_30[[#This Row],[H_phase]]))</f>
        <v>-7.4796963158969632E-3</v>
      </c>
      <c r="I218">
        <f>10^(_10sept_0_30[[#This Row],[H_mag_adj]]/20)*SIN(RADIANS(_10sept_0_30[[#This Row],[H_phase]]))</f>
        <v>4.4818267164154768E-3</v>
      </c>
      <c r="J218">
        <f>10^(_10sept_0_30[[#This Row],[V_mag_adj]]/20)*COS(RADIANS(_10sept_0_30[[#This Row],[V_phase]]))</f>
        <v>-7.4796843967247307E-3</v>
      </c>
      <c r="K218">
        <f>10^(_10sept_0_30[[#This Row],[V_mag_adj]]/20)*SIN(RADIANS(_10sept_0_30[[#This Row],[V_phase]]))</f>
        <v>4.5013578315807844E-3</v>
      </c>
    </row>
    <row r="219" spans="1:11" x14ac:dyDescent="0.3">
      <c r="A219">
        <v>36</v>
      </c>
      <c r="B219">
        <v>-1.28</v>
      </c>
      <c r="C219">
        <v>139.72999999999999</v>
      </c>
      <c r="D219">
        <v>-1.28</v>
      </c>
      <c r="E219">
        <v>139.51</v>
      </c>
      <c r="F219">
        <f>_10sept_0_30[[#This Row],[H_mag]]-40</f>
        <v>-41.28</v>
      </c>
      <c r="G219">
        <f>_10sept_0_30[[#This Row],[V_mag]]-40</f>
        <v>-41.28</v>
      </c>
      <c r="H219">
        <f>10^(_10sept_0_30[[#This Row],[H_mag_adj]]/20)*COS(RADIANS(_10sept_0_30[[#This Row],[H_phase]]))</f>
        <v>-6.584585722347912E-3</v>
      </c>
      <c r="I219">
        <f>10^(_10sept_0_30[[#This Row],[H_mag_adj]]/20)*SIN(RADIANS(_10sept_0_30[[#This Row],[H_phase]]))</f>
        <v>5.5782101301090131E-3</v>
      </c>
      <c r="J219">
        <f>10^(_10sept_0_30[[#This Row],[V_mag_adj]]/20)*COS(RADIANS(_10sept_0_30[[#This Row],[V_phase]]))</f>
        <v>-6.5631184458840837E-3</v>
      </c>
      <c r="K219">
        <f>10^(_10sept_0_30[[#This Row],[V_mag_adj]]/20)*SIN(RADIANS(_10sept_0_30[[#This Row],[V_phase]]))</f>
        <v>5.6034519410712259E-3</v>
      </c>
    </row>
    <row r="220" spans="1:11" x14ac:dyDescent="0.3">
      <c r="A220">
        <v>37</v>
      </c>
      <c r="B220">
        <v>-1.35</v>
      </c>
      <c r="C220">
        <v>130.28</v>
      </c>
      <c r="D220">
        <v>-1.35</v>
      </c>
      <c r="E220">
        <v>130.07</v>
      </c>
      <c r="F220">
        <f>_10sept_0_30[[#This Row],[H_mag]]-40</f>
        <v>-41.35</v>
      </c>
      <c r="G220">
        <f>_10sept_0_30[[#This Row],[V_mag]]-40</f>
        <v>-41.35</v>
      </c>
      <c r="H220">
        <f>10^(_10sept_0_30[[#This Row],[H_mag_adj]]/20)*COS(RADIANS(_10sept_0_30[[#This Row],[H_phase]]))</f>
        <v>-5.534575648008703E-3</v>
      </c>
      <c r="I220">
        <f>10^(_10sept_0_30[[#This Row],[H_mag_adj]]/20)*SIN(RADIANS(_10sept_0_30[[#This Row],[H_phase]]))</f>
        <v>6.5307676203000438E-3</v>
      </c>
      <c r="J220">
        <f>10^(_10sept_0_30[[#This Row],[V_mag_adj]]/20)*COS(RADIANS(_10sept_0_30[[#This Row],[V_phase]]))</f>
        <v>-5.5106020134189238E-3</v>
      </c>
      <c r="K220">
        <f>10^(_10sept_0_30[[#This Row],[V_mag_adj]]/20)*SIN(RADIANS(_10sept_0_30[[#This Row],[V_phase]]))</f>
        <v>6.5510089882088963E-3</v>
      </c>
    </row>
    <row r="221" spans="1:11" x14ac:dyDescent="0.3">
      <c r="A221">
        <v>38</v>
      </c>
      <c r="B221">
        <v>-1.44</v>
      </c>
      <c r="C221">
        <v>120.21</v>
      </c>
      <c r="D221">
        <v>-1.43</v>
      </c>
      <c r="E221">
        <v>120.13</v>
      </c>
      <c r="F221">
        <f>_10sept_0_30[[#This Row],[H_mag]]-40</f>
        <v>-41.44</v>
      </c>
      <c r="G221">
        <f>_10sept_0_30[[#This Row],[V_mag]]-40</f>
        <v>-41.43</v>
      </c>
      <c r="H221">
        <f>10^(_10sept_0_30[[#This Row],[H_mag_adj]]/20)*COS(RADIANS(_10sept_0_30[[#This Row],[H_phase]]))</f>
        <v>-4.2630008167193131E-3</v>
      </c>
      <c r="I221">
        <f>10^(_10sept_0_30[[#This Row],[H_mag_adj]]/20)*SIN(RADIANS(_10sept_0_30[[#This Row],[H_phase]]))</f>
        <v>7.3216291331770272E-3</v>
      </c>
      <c r="J221">
        <f>10^(_10sept_0_30[[#This Row],[V_mag_adj]]/20)*COS(RADIANS(_10sept_0_30[[#This Row],[V_phase]]))</f>
        <v>-4.2576727480375916E-3</v>
      </c>
      <c r="K221">
        <f>10^(_10sept_0_30[[#This Row],[V_mag_adj]]/20)*SIN(RADIANS(_10sept_0_30[[#This Row],[V_phase]]))</f>
        <v>7.3360153060764528E-3</v>
      </c>
    </row>
    <row r="222" spans="1:11" x14ac:dyDescent="0.3">
      <c r="A222">
        <v>39</v>
      </c>
      <c r="B222">
        <v>-1.52</v>
      </c>
      <c r="C222">
        <v>110.43</v>
      </c>
      <c r="D222">
        <v>-1.51</v>
      </c>
      <c r="E222">
        <v>110.38</v>
      </c>
      <c r="F222">
        <f>_10sept_0_30[[#This Row],[H_mag]]-40</f>
        <v>-41.52</v>
      </c>
      <c r="G222">
        <f>_10sept_0_30[[#This Row],[V_mag]]-40</f>
        <v>-41.51</v>
      </c>
      <c r="H222">
        <f>10^(_10sept_0_30[[#This Row],[H_mag_adj]]/20)*COS(RADIANS(_10sept_0_30[[#This Row],[H_phase]]))</f>
        <v>-2.9302421914922604E-3</v>
      </c>
      <c r="I222">
        <f>10^(_10sept_0_30[[#This Row],[H_mag_adj]]/20)*SIN(RADIANS(_10sept_0_30[[#This Row],[H_phase]]))</f>
        <v>7.8665740698167508E-3</v>
      </c>
      <c r="J222">
        <f>10^(_10sept_0_30[[#This Row],[V_mag_adj]]/20)*COS(RADIANS(_10sept_0_30[[#This Row],[V_phase]]))</f>
        <v>-2.9267437950903897E-3</v>
      </c>
      <c r="K222">
        <f>10^(_10sept_0_30[[#This Row],[V_mag_adj]]/20)*SIN(RADIANS(_10sept_0_30[[#This Row],[V_phase]]))</f>
        <v>7.8781930786314246E-3</v>
      </c>
    </row>
    <row r="223" spans="1:11" x14ac:dyDescent="0.3">
      <c r="A223">
        <v>40</v>
      </c>
      <c r="B223">
        <v>-1.6</v>
      </c>
      <c r="C223">
        <v>100.23</v>
      </c>
      <c r="D223">
        <v>-1.6</v>
      </c>
      <c r="E223">
        <v>100.09</v>
      </c>
      <c r="F223">
        <f>_10sept_0_30[[#This Row],[H_mag]]-40</f>
        <v>-41.6</v>
      </c>
      <c r="G223">
        <f>_10sept_0_30[[#This Row],[V_mag]]-40</f>
        <v>-41.6</v>
      </c>
      <c r="H223">
        <f>10^(_10sept_0_30[[#This Row],[H_mag_adj]]/20)*COS(RADIANS(_10sept_0_30[[#This Row],[H_phase]]))</f>
        <v>-1.4772127871639309E-3</v>
      </c>
      <c r="I223">
        <f>10^(_10sept_0_30[[#This Row],[H_mag_adj]]/20)*SIN(RADIANS(_10sept_0_30[[#This Row],[H_phase]]))</f>
        <v>8.1854101591388156E-3</v>
      </c>
      <c r="J223">
        <f>10^(_10sept_0_30[[#This Row],[V_mag_adj]]/20)*COS(RADIANS(_10sept_0_30[[#This Row],[V_phase]]))</f>
        <v>-1.4572076671115475E-3</v>
      </c>
      <c r="K223">
        <f>10^(_10sept_0_30[[#This Row],[V_mag_adj]]/20)*SIN(RADIANS(_10sept_0_30[[#This Row],[V_phase]]))</f>
        <v>8.1889952318220886E-3</v>
      </c>
    </row>
    <row r="224" spans="1:11" x14ac:dyDescent="0.3">
      <c r="A224">
        <v>41</v>
      </c>
      <c r="B224">
        <v>-1.69</v>
      </c>
      <c r="C224">
        <v>89.39</v>
      </c>
      <c r="D224">
        <v>-1.7</v>
      </c>
      <c r="E224">
        <v>89.1</v>
      </c>
      <c r="F224">
        <f>_10sept_0_30[[#This Row],[H_mag]]-40</f>
        <v>-41.69</v>
      </c>
      <c r="G224">
        <f>_10sept_0_30[[#This Row],[V_mag]]-40</f>
        <v>-41.7</v>
      </c>
      <c r="H224">
        <f>10^(_10sept_0_30[[#This Row],[H_mag_adj]]/20)*COS(RADIANS(_10sept_0_30[[#This Row],[H_phase]]))</f>
        <v>8.7639319794154949E-5</v>
      </c>
      <c r="I224">
        <f>10^(_10sept_0_30[[#This Row],[H_mag_adj]]/20)*SIN(RADIANS(_10sept_0_30[[#This Row],[H_phase]]))</f>
        <v>8.2314318384284473E-3</v>
      </c>
      <c r="J224">
        <f>10^(_10sept_0_30[[#This Row],[V_mag_adj]]/20)*COS(RADIANS(_10sept_0_30[[#This Row],[V_phase]]))</f>
        <v>1.2915226210031091E-4</v>
      </c>
      <c r="K224">
        <f>10^(_10sept_0_30[[#This Row],[V_mag_adj]]/20)*SIN(RADIANS(_10sept_0_30[[#This Row],[V_phase]]))</f>
        <v>8.22141211911874E-3</v>
      </c>
    </row>
    <row r="225" spans="1:11" x14ac:dyDescent="0.3">
      <c r="A225">
        <v>42</v>
      </c>
      <c r="B225">
        <v>-1.81</v>
      </c>
      <c r="C225">
        <v>78.010000000000005</v>
      </c>
      <c r="D225">
        <v>-1.82</v>
      </c>
      <c r="E225">
        <v>77.92</v>
      </c>
      <c r="F225">
        <f>_10sept_0_30[[#This Row],[H_mag]]-40</f>
        <v>-41.81</v>
      </c>
      <c r="G225">
        <f>_10sept_0_30[[#This Row],[V_mag]]-40</f>
        <v>-41.82</v>
      </c>
      <c r="H225">
        <f>10^(_10sept_0_30[[#This Row],[H_mag_adj]]/20)*COS(RADIANS(_10sept_0_30[[#This Row],[H_phase]]))</f>
        <v>1.6866390548863823E-3</v>
      </c>
      <c r="I225">
        <f>10^(_10sept_0_30[[#This Row],[H_mag_adj]]/20)*SIN(RADIANS(_10sept_0_30[[#This Row],[H_phase]]))</f>
        <v>7.9418283929435299E-3</v>
      </c>
      <c r="J225">
        <f>10^(_10sept_0_30[[#This Row],[V_mag_adj]]/20)*COS(RADIANS(_10sept_0_30[[#This Row],[V_phase]]))</f>
        <v>1.6971569145100053E-3</v>
      </c>
      <c r="K225">
        <f>10^(_10sept_0_30[[#This Row],[V_mag_adj]]/20)*SIN(RADIANS(_10sept_0_30[[#This Row],[V_phase]]))</f>
        <v>7.9300341829700079E-3</v>
      </c>
    </row>
    <row r="226" spans="1:11" x14ac:dyDescent="0.3">
      <c r="A226">
        <v>43</v>
      </c>
      <c r="B226">
        <v>-1.95</v>
      </c>
      <c r="C226">
        <v>67.37</v>
      </c>
      <c r="D226">
        <v>-1.95</v>
      </c>
      <c r="E226">
        <v>67.08</v>
      </c>
      <c r="F226">
        <f>_10sept_0_30[[#This Row],[H_mag]]-40</f>
        <v>-41.95</v>
      </c>
      <c r="G226">
        <f>_10sept_0_30[[#This Row],[V_mag]]-40</f>
        <v>-41.95</v>
      </c>
      <c r="H226">
        <f>10^(_10sept_0_30[[#This Row],[H_mag_adj]]/20)*COS(RADIANS(_10sept_0_30[[#This Row],[H_phase]]))</f>
        <v>3.0740503728717327E-3</v>
      </c>
      <c r="I226">
        <f>10^(_10sept_0_30[[#This Row],[H_mag_adj]]/20)*SIN(RADIANS(_10sept_0_30[[#This Row],[H_phase]]))</f>
        <v>7.374046577294042E-3</v>
      </c>
      <c r="J226">
        <f>10^(_10sept_0_30[[#This Row],[V_mag_adj]]/20)*COS(RADIANS(_10sept_0_30[[#This Row],[V_phase]]))</f>
        <v>3.1113342412557882E-3</v>
      </c>
      <c r="K226">
        <f>10^(_10sept_0_30[[#This Row],[V_mag_adj]]/20)*SIN(RADIANS(_10sept_0_30[[#This Row],[V_phase]]))</f>
        <v>7.358393021458156E-3</v>
      </c>
    </row>
    <row r="227" spans="1:11" x14ac:dyDescent="0.3">
      <c r="A227">
        <v>44</v>
      </c>
      <c r="B227">
        <v>-2.1</v>
      </c>
      <c r="C227">
        <v>56.52</v>
      </c>
      <c r="D227">
        <v>-2.1</v>
      </c>
      <c r="E227">
        <v>55.96</v>
      </c>
      <c r="F227">
        <f>_10sept_0_30[[#This Row],[H_mag]]-40</f>
        <v>-42.1</v>
      </c>
      <c r="G227">
        <f>_10sept_0_30[[#This Row],[V_mag]]-40</f>
        <v>-42.1</v>
      </c>
      <c r="H227">
        <f>10^(_10sept_0_30[[#This Row],[H_mag_adj]]/20)*COS(RADIANS(_10sept_0_30[[#This Row],[H_phase]]))</f>
        <v>4.3317199530294092E-3</v>
      </c>
      <c r="I227">
        <f>10^(_10sept_0_30[[#This Row],[H_mag_adj]]/20)*SIN(RADIANS(_10sept_0_30[[#This Row],[H_phase]]))</f>
        <v>6.5494810813281285E-3</v>
      </c>
      <c r="J227">
        <f>10^(_10sept_0_30[[#This Row],[V_mag_adj]]/20)*COS(RADIANS(_10sept_0_30[[#This Row],[V_phase]]))</f>
        <v>4.3955256403109344E-3</v>
      </c>
      <c r="K227">
        <f>10^(_10sept_0_30[[#This Row],[V_mag_adj]]/20)*SIN(RADIANS(_10sept_0_30[[#This Row],[V_phase]]))</f>
        <v>6.5068313741418965E-3</v>
      </c>
    </row>
    <row r="228" spans="1:11" x14ac:dyDescent="0.3">
      <c r="A228">
        <v>45</v>
      </c>
      <c r="B228">
        <v>-2.2599999999999998</v>
      </c>
      <c r="C228">
        <v>45.3</v>
      </c>
      <c r="D228">
        <v>-2.27</v>
      </c>
      <c r="E228">
        <v>44.26</v>
      </c>
      <c r="F228">
        <f>_10sept_0_30[[#This Row],[H_mag]]-40</f>
        <v>-42.26</v>
      </c>
      <c r="G228">
        <f>_10sept_0_30[[#This Row],[V_mag]]-40</f>
        <v>-42.27</v>
      </c>
      <c r="H228">
        <f>10^(_10sept_0_30[[#This Row],[H_mag_adj]]/20)*COS(RADIANS(_10sept_0_30[[#This Row],[H_phase]]))</f>
        <v>5.4224941651816088E-3</v>
      </c>
      <c r="I228">
        <f>10^(_10sept_0_30[[#This Row],[H_mag_adj]]/20)*SIN(RADIANS(_10sept_0_30[[#This Row],[H_phase]]))</f>
        <v>5.479577802178612E-3</v>
      </c>
      <c r="J228">
        <f>10^(_10sept_0_30[[#This Row],[V_mag_adj]]/20)*COS(RADIANS(_10sept_0_30[[#This Row],[V_phase]]))</f>
        <v>5.5147048885292324E-3</v>
      </c>
      <c r="K228">
        <f>10^(_10sept_0_30[[#This Row],[V_mag_adj]]/20)*SIN(RADIANS(_10sept_0_30[[#This Row],[V_phase]]))</f>
        <v>5.3740638673569607E-3</v>
      </c>
    </row>
    <row r="229" spans="1:11" x14ac:dyDescent="0.3">
      <c r="A229">
        <v>46</v>
      </c>
      <c r="B229">
        <v>-2.4500000000000002</v>
      </c>
      <c r="C229">
        <v>33.56</v>
      </c>
      <c r="D229">
        <v>-2.46</v>
      </c>
      <c r="E229">
        <v>32.520000000000003</v>
      </c>
      <c r="F229">
        <f>_10sept_0_30[[#This Row],[H_mag]]-40</f>
        <v>-42.45</v>
      </c>
      <c r="G229">
        <f>_10sept_0_30[[#This Row],[V_mag]]-40</f>
        <v>-42.46</v>
      </c>
      <c r="H229">
        <f>10^(_10sept_0_30[[#This Row],[H_mag_adj]]/20)*COS(RADIANS(_10sept_0_30[[#This Row],[H_phase]]))</f>
        <v>6.2849992033276901E-3</v>
      </c>
      <c r="I229">
        <f>10^(_10sept_0_30[[#This Row],[H_mag_adj]]/20)*SIN(RADIANS(_10sept_0_30[[#This Row],[H_phase]]))</f>
        <v>4.1694217942724893E-3</v>
      </c>
      <c r="J229">
        <f>10^(_10sept_0_30[[#This Row],[V_mag_adj]]/20)*COS(RADIANS(_10sept_0_30[[#This Row],[V_phase]]))</f>
        <v>6.3523230534786529E-3</v>
      </c>
      <c r="K229">
        <f>10^(_10sept_0_30[[#This Row],[V_mag_adj]]/20)*SIN(RADIANS(_10sept_0_30[[#This Row],[V_phase]]))</f>
        <v>4.0499941191436545E-3</v>
      </c>
    </row>
    <row r="230" spans="1:11" x14ac:dyDescent="0.3">
      <c r="A230">
        <v>47</v>
      </c>
      <c r="B230">
        <v>-2.63</v>
      </c>
      <c r="C230">
        <v>21.54</v>
      </c>
      <c r="D230">
        <v>-2.66</v>
      </c>
      <c r="E230">
        <v>20.73</v>
      </c>
      <c r="F230">
        <f>_10sept_0_30[[#This Row],[H_mag]]-40</f>
        <v>-42.63</v>
      </c>
      <c r="G230">
        <f>_10sept_0_30[[#This Row],[V_mag]]-40</f>
        <v>-42.66</v>
      </c>
      <c r="H230">
        <f>10^(_10sept_0_30[[#This Row],[H_mag_adj]]/20)*COS(RADIANS(_10sept_0_30[[#This Row],[H_phase]]))</f>
        <v>6.871607550328198E-3</v>
      </c>
      <c r="I230">
        <f>10^(_10sept_0_30[[#This Row],[H_mag_adj]]/20)*SIN(RADIANS(_10sept_0_30[[#This Row],[H_phase]]))</f>
        <v>2.7123413840074739E-3</v>
      </c>
      <c r="J230">
        <f>10^(_10sept_0_30[[#This Row],[V_mag_adj]]/20)*COS(RADIANS(_10sept_0_30[[#This Row],[V_phase]]))</f>
        <v>6.8854418393940516E-3</v>
      </c>
      <c r="K230">
        <f>10^(_10sept_0_30[[#This Row],[V_mag_adj]]/20)*SIN(RADIANS(_10sept_0_30[[#This Row],[V_phase]]))</f>
        <v>2.6059124537259888E-3</v>
      </c>
    </row>
    <row r="231" spans="1:11" x14ac:dyDescent="0.3">
      <c r="A231">
        <v>48</v>
      </c>
      <c r="B231">
        <v>-2.81</v>
      </c>
      <c r="C231">
        <v>9.7200000000000006</v>
      </c>
      <c r="D231">
        <v>-2.86</v>
      </c>
      <c r="E231">
        <v>9.18</v>
      </c>
      <c r="F231">
        <f>_10sept_0_30[[#This Row],[H_mag]]-40</f>
        <v>-42.81</v>
      </c>
      <c r="G231">
        <f>_10sept_0_30[[#This Row],[V_mag]]-40</f>
        <v>-42.86</v>
      </c>
      <c r="H231">
        <f>10^(_10sept_0_30[[#This Row],[H_mag_adj]]/20)*COS(RADIANS(_10sept_0_30[[#This Row],[H_phase]]))</f>
        <v>7.1321479684435954E-3</v>
      </c>
      <c r="I231">
        <f>10^(_10sept_0_30[[#This Row],[H_mag_adj]]/20)*SIN(RADIANS(_10sept_0_30[[#This Row],[H_phase]]))</f>
        <v>1.2216828617938405E-3</v>
      </c>
      <c r="J231">
        <f>10^(_10sept_0_30[[#This Row],[V_mag_adj]]/20)*COS(RADIANS(_10sept_0_30[[#This Row],[V_phase]]))</f>
        <v>7.1023428556198625E-3</v>
      </c>
      <c r="K231">
        <f>10^(_10sept_0_30[[#This Row],[V_mag_adj]]/20)*SIN(RADIANS(_10sept_0_30[[#This Row],[V_phase]]))</f>
        <v>1.1477844554977348E-3</v>
      </c>
    </row>
    <row r="232" spans="1:11" x14ac:dyDescent="0.3">
      <c r="A232">
        <v>49</v>
      </c>
      <c r="B232">
        <v>-3.01</v>
      </c>
      <c r="C232">
        <v>-2.0499999999999998</v>
      </c>
      <c r="D232">
        <v>-3.07</v>
      </c>
      <c r="E232">
        <v>-2.76</v>
      </c>
      <c r="F232">
        <f>_10sept_0_30[[#This Row],[H_mag]]-40</f>
        <v>-43.01</v>
      </c>
      <c r="G232">
        <f>_10sept_0_30[[#This Row],[V_mag]]-40</f>
        <v>-43.07</v>
      </c>
      <c r="H232">
        <f>10^(_10sept_0_30[[#This Row],[H_mag_adj]]/20)*COS(RADIANS(_10sept_0_30[[#This Row],[H_phase]]))</f>
        <v>7.0667863029701336E-3</v>
      </c>
      <c r="I232">
        <f>10^(_10sept_0_30[[#This Row],[H_mag_adj]]/20)*SIN(RADIANS(_10sept_0_30[[#This Row],[H_phase]]))</f>
        <v>-2.5295226002455275E-4</v>
      </c>
      <c r="J232">
        <f>10^(_10sept_0_30[[#This Row],[V_mag_adj]]/20)*COS(RADIANS(_10sept_0_30[[#This Row],[V_phase]]))</f>
        <v>7.0144871650737331E-3</v>
      </c>
      <c r="K232">
        <f>10^(_10sept_0_30[[#This Row],[V_mag_adj]]/20)*SIN(RADIANS(_10sept_0_30[[#This Row],[V_phase]]))</f>
        <v>-3.3815707372373746E-4</v>
      </c>
    </row>
    <row r="233" spans="1:11" x14ac:dyDescent="0.3">
      <c r="A233">
        <v>50</v>
      </c>
      <c r="B233">
        <v>-3.26</v>
      </c>
      <c r="C233">
        <v>-14.09</v>
      </c>
      <c r="D233">
        <v>-3.31</v>
      </c>
      <c r="E233">
        <v>-14.69</v>
      </c>
      <c r="F233">
        <f>_10sept_0_30[[#This Row],[H_mag]]-40</f>
        <v>-43.26</v>
      </c>
      <c r="G233">
        <f>_10sept_0_30[[#This Row],[V_mag]]-40</f>
        <v>-43.31</v>
      </c>
      <c r="H233">
        <f>10^(_10sept_0_30[[#This Row],[H_mag_adj]]/20)*COS(RADIANS(_10sept_0_30[[#This Row],[H_phase]]))</f>
        <v>6.6639765575913276E-3</v>
      </c>
      <c r="I233">
        <f>10^(_10sept_0_30[[#This Row],[H_mag_adj]]/20)*SIN(RADIANS(_10sept_0_30[[#This Row],[H_phase]]))</f>
        <v>-1.6726388032783062E-3</v>
      </c>
      <c r="J233">
        <f>10^(_10sept_0_30[[#This Row],[V_mag_adj]]/20)*COS(RADIANS(_10sept_0_30[[#This Row],[V_phase]]))</f>
        <v>6.6079475575143579E-3</v>
      </c>
      <c r="K233">
        <f>10^(_10sept_0_30[[#This Row],[V_mag_adj]]/20)*SIN(RADIANS(_10sept_0_30[[#This Row],[V_phase]]))</f>
        <v>-1.7323299652689745E-3</v>
      </c>
    </row>
    <row r="234" spans="1:11" x14ac:dyDescent="0.3">
      <c r="A234">
        <v>51</v>
      </c>
      <c r="B234">
        <v>-3.55</v>
      </c>
      <c r="C234">
        <v>-26.28</v>
      </c>
      <c r="D234">
        <v>-3.58</v>
      </c>
      <c r="E234">
        <v>-26.76</v>
      </c>
      <c r="F234">
        <f>_10sept_0_30[[#This Row],[H_mag]]-40</f>
        <v>-43.55</v>
      </c>
      <c r="G234">
        <f>_10sept_0_30[[#This Row],[V_mag]]-40</f>
        <v>-43.58</v>
      </c>
      <c r="H234">
        <f>10^(_10sept_0_30[[#This Row],[H_mag_adj]]/20)*COS(RADIANS(_10sept_0_30[[#This Row],[H_phase]]))</f>
        <v>5.958248487877761E-3</v>
      </c>
      <c r="I234">
        <f>10^(_10sept_0_30[[#This Row],[H_mag_adj]]/20)*SIN(RADIANS(_10sept_0_30[[#This Row],[H_phase]]))</f>
        <v>-2.9421624176842556E-3</v>
      </c>
      <c r="J234">
        <f>10^(_10sept_0_30[[#This Row],[V_mag_adj]]/20)*COS(RADIANS(_10sept_0_30[[#This Row],[V_phase]]))</f>
        <v>5.91293363038322E-3</v>
      </c>
      <c r="K234">
        <f>10^(_10sept_0_30[[#This Row],[V_mag_adj]]/20)*SIN(RADIANS(_10sept_0_30[[#This Row],[V_phase]]))</f>
        <v>-2.9816582064652723E-3</v>
      </c>
    </row>
    <row r="235" spans="1:11" x14ac:dyDescent="0.3">
      <c r="A235">
        <v>52</v>
      </c>
      <c r="B235">
        <v>-3.85</v>
      </c>
      <c r="C235">
        <v>-37.83</v>
      </c>
      <c r="D235">
        <v>-3.91</v>
      </c>
      <c r="E235">
        <v>-38.5</v>
      </c>
      <c r="F235">
        <f>_10sept_0_30[[#This Row],[H_mag]]-40</f>
        <v>-43.85</v>
      </c>
      <c r="G235">
        <f>_10sept_0_30[[#This Row],[V_mag]]-40</f>
        <v>-43.91</v>
      </c>
      <c r="H235">
        <f>10^(_10sept_0_30[[#This Row],[H_mag_adj]]/20)*COS(RADIANS(_10sept_0_30[[#This Row],[H_phase]]))</f>
        <v>5.0703252304530686E-3</v>
      </c>
      <c r="I235">
        <f>10^(_10sept_0_30[[#This Row],[H_mag_adj]]/20)*SIN(RADIANS(_10sept_0_30[[#This Row],[H_phase]]))</f>
        <v>-3.9372012860868595E-3</v>
      </c>
      <c r="J235">
        <f>10^(_10sept_0_30[[#This Row],[V_mag_adj]]/20)*COS(RADIANS(_10sept_0_30[[#This Row],[V_phase]]))</f>
        <v>4.9893545904854137E-3</v>
      </c>
      <c r="K235">
        <f>10^(_10sept_0_30[[#This Row],[V_mag_adj]]/20)*SIN(RADIANS(_10sept_0_30[[#This Row],[V_phase]]))</f>
        <v>-3.9687118422636024E-3</v>
      </c>
    </row>
    <row r="236" spans="1:11" x14ac:dyDescent="0.3">
      <c r="A236">
        <v>53</v>
      </c>
      <c r="B236">
        <v>-4.22</v>
      </c>
      <c r="C236">
        <v>-49.79</v>
      </c>
      <c r="D236">
        <v>-4.2699999999999996</v>
      </c>
      <c r="E236">
        <v>-50.44</v>
      </c>
      <c r="F236">
        <f>_10sept_0_30[[#This Row],[H_mag]]-40</f>
        <v>-44.22</v>
      </c>
      <c r="G236">
        <f>_10sept_0_30[[#This Row],[V_mag]]-40</f>
        <v>-44.269999999999996</v>
      </c>
      <c r="H236">
        <f>10^(_10sept_0_30[[#This Row],[H_mag_adj]]/20)*COS(RADIANS(_10sept_0_30[[#This Row],[H_phase]]))</f>
        <v>3.9715264347729004E-3</v>
      </c>
      <c r="I236">
        <f>10^(_10sept_0_30[[#This Row],[H_mag_adj]]/20)*SIN(RADIANS(_10sept_0_30[[#This Row],[H_phase]]))</f>
        <v>-4.6980034322687964E-3</v>
      </c>
      <c r="J236">
        <f>10^(_10sept_0_30[[#This Row],[V_mag_adj]]/20)*COS(RADIANS(_10sept_0_30[[#This Row],[V_phase]]))</f>
        <v>3.8954859670882677E-3</v>
      </c>
      <c r="K236">
        <f>10^(_10sept_0_30[[#This Row],[V_mag_adj]]/20)*SIN(RADIANS(_10sept_0_30[[#This Row],[V_phase]]))</f>
        <v>-4.7155326218173612E-3</v>
      </c>
    </row>
    <row r="237" spans="1:11" x14ac:dyDescent="0.3">
      <c r="A237">
        <v>54</v>
      </c>
      <c r="B237">
        <v>-4.6500000000000004</v>
      </c>
      <c r="C237">
        <v>-62.22</v>
      </c>
      <c r="D237">
        <v>-4.67</v>
      </c>
      <c r="E237">
        <v>-63.22</v>
      </c>
      <c r="F237">
        <f>_10sept_0_30[[#This Row],[H_mag]]-40</f>
        <v>-44.65</v>
      </c>
      <c r="G237">
        <f>_10sept_0_30[[#This Row],[V_mag]]-40</f>
        <v>-44.67</v>
      </c>
      <c r="H237">
        <f>10^(_10sept_0_30[[#This Row],[H_mag_adj]]/20)*COS(RADIANS(_10sept_0_30[[#This Row],[H_phase]]))</f>
        <v>2.7287167064958253E-3</v>
      </c>
      <c r="I237">
        <f>10^(_10sept_0_30[[#This Row],[H_mag_adj]]/20)*SIN(RADIANS(_10sept_0_30[[#This Row],[H_phase]]))</f>
        <v>-5.1798536456482639E-3</v>
      </c>
      <c r="J237">
        <f>10^(_10sept_0_30[[#This Row],[V_mag_adj]]/20)*COS(RADIANS(_10sept_0_30[[#This Row],[V_phase]]))</f>
        <v>2.6318331965158011E-3</v>
      </c>
      <c r="K237">
        <f>10^(_10sept_0_30[[#This Row],[V_mag_adj]]/20)*SIN(RADIANS(_10sept_0_30[[#This Row],[V_phase]]))</f>
        <v>-5.2146663544190659E-3</v>
      </c>
    </row>
    <row r="238" spans="1:11" x14ac:dyDescent="0.3">
      <c r="A238">
        <v>55</v>
      </c>
      <c r="B238">
        <v>-5.0599999999999996</v>
      </c>
      <c r="C238">
        <v>-75.11</v>
      </c>
      <c r="D238">
        <v>-5.09</v>
      </c>
      <c r="E238">
        <v>-75.8</v>
      </c>
      <c r="F238">
        <f>_10sept_0_30[[#This Row],[H_mag]]-40</f>
        <v>-45.06</v>
      </c>
      <c r="G238">
        <f>_10sept_0_30[[#This Row],[V_mag]]-40</f>
        <v>-45.09</v>
      </c>
      <c r="H238">
        <f>10^(_10sept_0_30[[#This Row],[H_mag_adj]]/20)*COS(RADIANS(_10sept_0_30[[#This Row],[H_phase]]))</f>
        <v>1.4350680481477096E-3</v>
      </c>
      <c r="I238">
        <f>10^(_10sept_0_30[[#This Row],[H_mag_adj]]/20)*SIN(RADIANS(_10sept_0_30[[#This Row],[H_phase]]))</f>
        <v>-5.397172920902648E-3</v>
      </c>
      <c r="J238">
        <f>10^(_10sept_0_30[[#This Row],[V_mag_adj]]/20)*COS(RADIANS(_10sept_0_30[[#This Row],[V_phase]]))</f>
        <v>1.3652450935476746E-3</v>
      </c>
      <c r="K238">
        <f>10^(_10sept_0_30[[#This Row],[V_mag_adj]]/20)*SIN(RADIANS(_10sept_0_30[[#This Row],[V_phase]]))</f>
        <v>-5.395396076907583E-3</v>
      </c>
    </row>
    <row r="239" spans="1:11" x14ac:dyDescent="0.3">
      <c r="A239">
        <v>56</v>
      </c>
      <c r="B239">
        <v>-5.48</v>
      </c>
      <c r="C239">
        <v>-88.07</v>
      </c>
      <c r="D239">
        <v>-5.48</v>
      </c>
      <c r="E239">
        <v>-88.67</v>
      </c>
      <c r="F239">
        <f>_10sept_0_30[[#This Row],[H_mag]]-40</f>
        <v>-45.480000000000004</v>
      </c>
      <c r="G239">
        <f>_10sept_0_30[[#This Row],[V_mag]]-40</f>
        <v>-45.480000000000004</v>
      </c>
      <c r="H239">
        <f>10^(_10sept_0_30[[#This Row],[H_mag_adj]]/20)*COS(RADIANS(_10sept_0_30[[#This Row],[H_phase]]))</f>
        <v>1.7920599883951879E-4</v>
      </c>
      <c r="I239">
        <f>10^(_10sept_0_30[[#This Row],[H_mag_adj]]/20)*SIN(RADIANS(_10sept_0_30[[#This Row],[H_phase]]))</f>
        <v>-5.3180640432373217E-3</v>
      </c>
      <c r="J239">
        <f>10^(_10sept_0_30[[#This Row],[V_mag_adj]]/20)*COS(RADIANS(_10sept_0_30[[#This Row],[V_phase]]))</f>
        <v>1.2350655428374665E-4</v>
      </c>
      <c r="K239">
        <f>10^(_10sept_0_30[[#This Row],[V_mag_adj]]/20)*SIN(RADIANS(_10sept_0_30[[#This Row],[V_phase]]))</f>
        <v>-5.3196490569437675E-3</v>
      </c>
    </row>
    <row r="240" spans="1:11" x14ac:dyDescent="0.3">
      <c r="A240">
        <v>57</v>
      </c>
      <c r="B240">
        <v>-5.88</v>
      </c>
      <c r="C240">
        <v>-101.56</v>
      </c>
      <c r="D240">
        <v>-5.87</v>
      </c>
      <c r="E240">
        <v>-102.19</v>
      </c>
      <c r="F240">
        <f>_10sept_0_30[[#This Row],[H_mag]]-40</f>
        <v>-45.88</v>
      </c>
      <c r="G240">
        <f>_10sept_0_30[[#This Row],[V_mag]]-40</f>
        <v>-45.87</v>
      </c>
      <c r="H240">
        <f>10^(_10sept_0_30[[#This Row],[H_mag_adj]]/20)*COS(RADIANS(_10sept_0_30[[#This Row],[H_phase]]))</f>
        <v>-1.0183210316224058E-3</v>
      </c>
      <c r="I240">
        <f>10^(_10sept_0_30[[#This Row],[H_mag_adj]]/20)*SIN(RADIANS(_10sept_0_30[[#This Row],[H_phase]]))</f>
        <v>-4.978516263195433E-3</v>
      </c>
      <c r="J240">
        <f>10^(_10sept_0_30[[#This Row],[V_mag_adj]]/20)*COS(RADIANS(_10sept_0_30[[#This Row],[V_phase]]))</f>
        <v>-1.0742360640476891E-3</v>
      </c>
      <c r="K240">
        <f>10^(_10sept_0_30[[#This Row],[V_mag_adj]]/20)*SIN(RADIANS(_10sept_0_30[[#This Row],[V_phase]]))</f>
        <v>-4.9727402938651681E-3</v>
      </c>
    </row>
    <row r="241" spans="1:11" x14ac:dyDescent="0.3">
      <c r="A241">
        <v>58</v>
      </c>
      <c r="B241">
        <v>-6.25</v>
      </c>
      <c r="C241">
        <v>-115.55</v>
      </c>
      <c r="D241">
        <v>-6.26</v>
      </c>
      <c r="E241">
        <v>-115.92</v>
      </c>
      <c r="F241">
        <f>_10sept_0_30[[#This Row],[H_mag]]-40</f>
        <v>-46.25</v>
      </c>
      <c r="G241">
        <f>_10sept_0_30[[#This Row],[V_mag]]-40</f>
        <v>-46.26</v>
      </c>
      <c r="H241">
        <f>10^(_10sept_0_30[[#This Row],[H_mag_adj]]/20)*COS(RADIANS(_10sept_0_30[[#This Row],[H_phase]]))</f>
        <v>-2.1002840553424199E-3</v>
      </c>
      <c r="I241">
        <f>10^(_10sept_0_30[[#This Row],[H_mag_adj]]/20)*SIN(RADIANS(_10sept_0_30[[#This Row],[H_phase]]))</f>
        <v>-4.3934660512505328E-3</v>
      </c>
      <c r="J241">
        <f>10^(_10sept_0_30[[#This Row],[V_mag_adj]]/20)*COS(RADIANS(_10sept_0_30[[#This Row],[V_phase]]))</f>
        <v>-2.1261625862036147E-3</v>
      </c>
      <c r="K241">
        <f>10^(_10sept_0_30[[#This Row],[V_mag_adj]]/20)*SIN(RADIANS(_10sept_0_30[[#This Row],[V_phase]]))</f>
        <v>-4.374771951986248E-3</v>
      </c>
    </row>
    <row r="242" spans="1:11" x14ac:dyDescent="0.3">
      <c r="A242">
        <v>59</v>
      </c>
      <c r="B242">
        <v>-6.62</v>
      </c>
      <c r="C242">
        <v>-129.15</v>
      </c>
      <c r="D242">
        <v>-6.63</v>
      </c>
      <c r="E242">
        <v>-129.30000000000001</v>
      </c>
      <c r="F242">
        <f>_10sept_0_30[[#This Row],[H_mag]]-40</f>
        <v>-46.62</v>
      </c>
      <c r="G242">
        <f>_10sept_0_30[[#This Row],[V_mag]]-40</f>
        <v>-46.63</v>
      </c>
      <c r="H242">
        <f>10^(_10sept_0_30[[#This Row],[H_mag_adj]]/20)*COS(RADIANS(_10sept_0_30[[#This Row],[H_phase]]))</f>
        <v>-2.9462670428410027E-3</v>
      </c>
      <c r="I242">
        <f>10^(_10sept_0_30[[#This Row],[H_mag_adj]]/20)*SIN(RADIANS(_10sept_0_30[[#This Row],[H_phase]]))</f>
        <v>-3.6189236294512346E-3</v>
      </c>
      <c r="J242">
        <f>10^(_10sept_0_30[[#This Row],[V_mag_adj]]/20)*COS(RADIANS(_10sept_0_30[[#This Row],[V_phase]]))</f>
        <v>-2.9523303019910753E-3</v>
      </c>
      <c r="K242">
        <f>10^(_10sept_0_30[[#This Row],[V_mag_adj]]/20)*SIN(RADIANS(_10sept_0_30[[#This Row],[V_phase]]))</f>
        <v>-3.6070427744320818E-3</v>
      </c>
    </row>
    <row r="243" spans="1:11" x14ac:dyDescent="0.3">
      <c r="A243">
        <v>60</v>
      </c>
      <c r="B243">
        <v>-6.96</v>
      </c>
      <c r="C243">
        <v>-143.01</v>
      </c>
      <c r="D243">
        <v>-7.01</v>
      </c>
      <c r="E243">
        <v>-143.05000000000001</v>
      </c>
      <c r="F243">
        <f>_10sept_0_30[[#This Row],[H_mag]]-40</f>
        <v>-46.96</v>
      </c>
      <c r="G243">
        <f>_10sept_0_30[[#This Row],[V_mag]]-40</f>
        <v>-47.01</v>
      </c>
      <c r="H243">
        <f>10^(_10sept_0_30[[#This Row],[H_mag_adj]]/20)*COS(RADIANS(_10sept_0_30[[#This Row],[H_phase]]))</f>
        <v>-3.5843113257337123E-3</v>
      </c>
      <c r="I243">
        <f>10^(_10sept_0_30[[#This Row],[H_mag_adj]]/20)*SIN(RADIANS(_10sept_0_30[[#This Row],[H_phase]]))</f>
        <v>-2.6999916331057238E-3</v>
      </c>
      <c r="J243">
        <f>10^(_10sept_0_30[[#This Row],[V_mag_adj]]/20)*COS(RADIANS(_10sept_0_30[[#This Row],[V_phase]]))</f>
        <v>-3.5656109054597535E-3</v>
      </c>
      <c r="K243">
        <f>10^(_10sept_0_30[[#This Row],[V_mag_adj]]/20)*SIN(RADIANS(_10sept_0_30[[#This Row],[V_phase]]))</f>
        <v>-2.6820052685888481E-3</v>
      </c>
    </row>
    <row r="244" spans="1:11" x14ac:dyDescent="0.3">
      <c r="A244">
        <v>61</v>
      </c>
      <c r="B244">
        <v>-7.29</v>
      </c>
      <c r="C244">
        <v>-156.78</v>
      </c>
      <c r="D244">
        <v>-7.36</v>
      </c>
      <c r="E244">
        <v>-156.41</v>
      </c>
      <c r="F244">
        <f>_10sept_0_30[[#This Row],[H_mag]]-40</f>
        <v>-47.29</v>
      </c>
      <c r="G244">
        <f>_10sept_0_30[[#This Row],[V_mag]]-40</f>
        <v>-47.36</v>
      </c>
      <c r="H244">
        <f>10^(_10sept_0_30[[#This Row],[H_mag_adj]]/20)*COS(RADIANS(_10sept_0_30[[#This Row],[H_phase]]))</f>
        <v>-3.9702189533340248E-3</v>
      </c>
      <c r="I244">
        <f>10^(_10sept_0_30[[#This Row],[H_mag_adj]]/20)*SIN(RADIANS(_10sept_0_30[[#This Row],[H_phase]]))</f>
        <v>-1.7032787120532971E-3</v>
      </c>
      <c r="J244">
        <f>10^(_10sept_0_30[[#This Row],[V_mag_adj]]/20)*COS(RADIANS(_10sept_0_30[[#This Row],[V_phase]]))</f>
        <v>-3.9273583035677262E-3</v>
      </c>
      <c r="K244">
        <f>10^(_10sept_0_30[[#This Row],[V_mag_adj]]/20)*SIN(RADIANS(_10sept_0_30[[#This Row],[V_phase]]))</f>
        <v>-1.7150044282395012E-3</v>
      </c>
    </row>
    <row r="245" spans="1:11" x14ac:dyDescent="0.3">
      <c r="A245">
        <v>62</v>
      </c>
      <c r="B245">
        <v>-7.66</v>
      </c>
      <c r="C245">
        <v>-170.65</v>
      </c>
      <c r="D245">
        <v>-7.71</v>
      </c>
      <c r="E245">
        <v>-170.23</v>
      </c>
      <c r="F245">
        <f>_10sept_0_30[[#This Row],[H_mag]]-40</f>
        <v>-47.66</v>
      </c>
      <c r="G245">
        <f>_10sept_0_30[[#This Row],[V_mag]]-40</f>
        <v>-47.71</v>
      </c>
      <c r="H245">
        <f>10^(_10sept_0_30[[#This Row],[H_mag_adj]]/20)*COS(RADIANS(_10sept_0_30[[#This Row],[H_phase]]))</f>
        <v>-4.084994054339805E-3</v>
      </c>
      <c r="I245">
        <f>10^(_10sept_0_30[[#This Row],[H_mag_adj]]/20)*SIN(RADIANS(_10sept_0_30[[#This Row],[H_phase]]))</f>
        <v>-6.7260437932908825E-4</v>
      </c>
      <c r="J245">
        <f>10^(_10sept_0_30[[#This Row],[V_mag_adj]]/20)*COS(RADIANS(_10sept_0_30[[#This Row],[V_phase]]))</f>
        <v>-4.0565352651371449E-3</v>
      </c>
      <c r="K245">
        <f>10^(_10sept_0_30[[#This Row],[V_mag_adj]]/20)*SIN(RADIANS(_10sept_0_30[[#This Row],[V_phase]]))</f>
        <v>-6.9849813684216226E-4</v>
      </c>
    </row>
    <row r="246" spans="1:11" x14ac:dyDescent="0.3">
      <c r="A246">
        <v>63</v>
      </c>
      <c r="B246">
        <v>-8</v>
      </c>
      <c r="C246">
        <v>175.6</v>
      </c>
      <c r="D246">
        <v>-8.0399999999999991</v>
      </c>
      <c r="E246">
        <v>175.81</v>
      </c>
      <c r="F246">
        <f>_10sept_0_30[[#This Row],[H_mag]]-40</f>
        <v>-48</v>
      </c>
      <c r="G246">
        <f>_10sept_0_30[[#This Row],[V_mag]]-40</f>
        <v>-48.04</v>
      </c>
      <c r="H246">
        <f>10^(_10sept_0_30[[#This Row],[H_mag_adj]]/20)*COS(RADIANS(_10sept_0_30[[#This Row],[H_phase]]))</f>
        <v>-3.9693385008163625E-3</v>
      </c>
      <c r="I246">
        <f>10^(_10sept_0_30[[#This Row],[H_mag_adj]]/20)*SIN(RADIANS(_10sept_0_30[[#This Row],[H_phase]]))</f>
        <v>3.0542395215182026E-4</v>
      </c>
      <c r="J246">
        <f>10^(_10sept_0_30[[#This Row],[V_mag_adj]]/20)*COS(RADIANS(_10sept_0_30[[#This Row],[V_phase]]))</f>
        <v>-3.9521887996429453E-3</v>
      </c>
      <c r="K246">
        <f>10^(_10sept_0_30[[#This Row],[V_mag_adj]]/20)*SIN(RADIANS(_10sept_0_30[[#This Row],[V_phase]]))</f>
        <v>2.8953710524276462E-4</v>
      </c>
    </row>
    <row r="247" spans="1:11" x14ac:dyDescent="0.3">
      <c r="A247">
        <v>64</v>
      </c>
      <c r="B247">
        <v>-8.32</v>
      </c>
      <c r="C247">
        <v>162.22999999999999</v>
      </c>
      <c r="D247">
        <v>-8.32</v>
      </c>
      <c r="E247">
        <v>162.74</v>
      </c>
      <c r="F247">
        <f>_10sept_0_30[[#This Row],[H_mag]]-40</f>
        <v>-48.32</v>
      </c>
      <c r="G247">
        <f>_10sept_0_30[[#This Row],[V_mag]]-40</f>
        <v>-48.32</v>
      </c>
      <c r="H247">
        <f>10^(_10sept_0_30[[#This Row],[H_mag_adj]]/20)*COS(RADIANS(_10sept_0_30[[#This Row],[H_phase]]))</f>
        <v>-3.6540031338781866E-3</v>
      </c>
      <c r="I247">
        <f>10^(_10sept_0_30[[#This Row],[H_mag_adj]]/20)*SIN(RADIANS(_10sept_0_30[[#This Row],[H_phase]]))</f>
        <v>1.1710619633202835E-3</v>
      </c>
      <c r="J247">
        <f>10^(_10sept_0_30[[#This Row],[V_mag_adj]]/20)*COS(RADIANS(_10sept_0_30[[#This Row],[V_phase]]))</f>
        <v>-3.6642820744140119E-3</v>
      </c>
      <c r="K247">
        <f>10^(_10sept_0_30[[#This Row],[V_mag_adj]]/20)*SIN(RADIANS(_10sept_0_30[[#This Row],[V_phase]]))</f>
        <v>1.1384910642843499E-3</v>
      </c>
    </row>
    <row r="248" spans="1:11" x14ac:dyDescent="0.3">
      <c r="A248">
        <v>65</v>
      </c>
      <c r="B248">
        <v>-8.6300000000000008</v>
      </c>
      <c r="C248">
        <v>148.47999999999999</v>
      </c>
      <c r="D248">
        <v>-8.66</v>
      </c>
      <c r="E248">
        <v>148.75</v>
      </c>
      <c r="F248">
        <f>_10sept_0_30[[#This Row],[H_mag]]-40</f>
        <v>-48.63</v>
      </c>
      <c r="G248">
        <f>_10sept_0_30[[#This Row],[V_mag]]-40</f>
        <v>-48.66</v>
      </c>
      <c r="H248">
        <f>10^(_10sept_0_30[[#This Row],[H_mag_adj]]/20)*COS(RADIANS(_10sept_0_30[[#This Row],[H_phase]]))</f>
        <v>-3.1562605797961735E-3</v>
      </c>
      <c r="I248">
        <f>10^(_10sept_0_30[[#This Row],[H_mag_adj]]/20)*SIN(RADIANS(_10sept_0_30[[#This Row],[H_phase]]))</f>
        <v>1.9356747697051875E-3</v>
      </c>
      <c r="J248">
        <f>10^(_10sept_0_30[[#This Row],[V_mag_adj]]/20)*COS(RADIANS(_10sept_0_30[[#This Row],[V_phase]]))</f>
        <v>-3.154433290300187E-3</v>
      </c>
      <c r="K248">
        <f>10^(_10sept_0_30[[#This Row],[V_mag_adj]]/20)*SIN(RADIANS(_10sept_0_30[[#This Row],[V_phase]]))</f>
        <v>1.9141571099848176E-3</v>
      </c>
    </row>
    <row r="249" spans="1:11" x14ac:dyDescent="0.3">
      <c r="A249">
        <v>66</v>
      </c>
      <c r="B249">
        <v>-9</v>
      </c>
      <c r="C249">
        <v>135.16</v>
      </c>
      <c r="D249">
        <v>-9.01</v>
      </c>
      <c r="E249">
        <v>135.13999999999999</v>
      </c>
      <c r="F249">
        <f>_10sept_0_30[[#This Row],[H_mag]]-40</f>
        <v>-49</v>
      </c>
      <c r="G249">
        <f>_10sept_0_30[[#This Row],[V_mag]]-40</f>
        <v>-49.01</v>
      </c>
      <c r="H249">
        <f>10^(_10sept_0_30[[#This Row],[H_mag_adj]]/20)*COS(RADIANS(_10sept_0_30[[#This Row],[H_phase]]))</f>
        <v>-2.5159059413577805E-3</v>
      </c>
      <c r="I249">
        <f>10^(_10sept_0_30[[#This Row],[H_mag_adj]]/20)*SIN(RADIANS(_10sept_0_30[[#This Row],[H_phase]]))</f>
        <v>2.5018935653185331E-3</v>
      </c>
      <c r="J249">
        <f>10^(_10sept_0_30[[#This Row],[V_mag_adj]]/20)*COS(RADIANS(_10sept_0_30[[#This Row],[V_phase]]))</f>
        <v>-2.5121385905307685E-3</v>
      </c>
      <c r="K249">
        <f>10^(_10sept_0_30[[#This Row],[V_mag_adj]]/20)*SIN(RADIANS(_10sept_0_30[[#This Row],[V_phase]]))</f>
        <v>2.49989186544435E-3</v>
      </c>
    </row>
    <row r="250" spans="1:11" x14ac:dyDescent="0.3">
      <c r="A250">
        <v>67</v>
      </c>
      <c r="B250">
        <v>-9.33</v>
      </c>
      <c r="C250">
        <v>121.94</v>
      </c>
      <c r="D250">
        <v>-9.3699999999999992</v>
      </c>
      <c r="E250">
        <v>122.38</v>
      </c>
      <c r="F250">
        <f>_10sept_0_30[[#This Row],[H_mag]]-40</f>
        <v>-49.33</v>
      </c>
      <c r="G250">
        <f>_10sept_0_30[[#This Row],[V_mag]]-40</f>
        <v>-49.37</v>
      </c>
      <c r="H250">
        <f>10^(_10sept_0_30[[#This Row],[H_mag_adj]]/20)*COS(RADIANS(_10sept_0_30[[#This Row],[H_phase]]))</f>
        <v>-1.8070952290008152E-3</v>
      </c>
      <c r="I250">
        <f>10^(_10sept_0_30[[#This Row],[H_mag_adj]]/20)*SIN(RADIANS(_10sept_0_30[[#This Row],[H_phase]]))</f>
        <v>2.8987071262775248E-3</v>
      </c>
      <c r="J250">
        <f>10^(_10sept_0_30[[#This Row],[V_mag_adj]]/20)*COS(RADIANS(_10sept_0_30[[#This Row],[V_phase]]))</f>
        <v>-1.8208973172723828E-3</v>
      </c>
      <c r="K250">
        <f>10^(_10sept_0_30[[#This Row],[V_mag_adj]]/20)*SIN(RADIANS(_10sept_0_30[[#This Row],[V_phase]]))</f>
        <v>2.8714900978187652E-3</v>
      </c>
    </row>
    <row r="251" spans="1:11" x14ac:dyDescent="0.3">
      <c r="A251">
        <v>68</v>
      </c>
      <c r="B251">
        <v>-9.7100000000000009</v>
      </c>
      <c r="C251">
        <v>109.36</v>
      </c>
      <c r="D251">
        <v>-9.75</v>
      </c>
      <c r="E251">
        <v>109.67</v>
      </c>
      <c r="F251">
        <f>_10sept_0_30[[#This Row],[H_mag]]-40</f>
        <v>-49.71</v>
      </c>
      <c r="G251">
        <f>_10sept_0_30[[#This Row],[V_mag]]-40</f>
        <v>-49.75</v>
      </c>
      <c r="H251">
        <f>10^(_10sept_0_30[[#This Row],[H_mag_adj]]/20)*COS(RADIANS(_10sept_0_30[[#This Row],[H_phase]]))</f>
        <v>-1.0838941768809723E-3</v>
      </c>
      <c r="I251">
        <f>10^(_10sept_0_30[[#This Row],[H_mag_adj]]/20)*SIN(RADIANS(_10sept_0_30[[#This Row],[H_phase]]))</f>
        <v>3.0847564256436984E-3</v>
      </c>
      <c r="J251">
        <f>10^(_10sept_0_30[[#This Row],[V_mag_adj]]/20)*COS(RADIANS(_10sept_0_30[[#This Row],[V_phase]]))</f>
        <v>-1.0955117167795929E-3</v>
      </c>
      <c r="K251">
        <f>10^(_10sept_0_30[[#This Row],[V_mag_adj]]/20)*SIN(RADIANS(_10sept_0_30[[#This Row],[V_phase]]))</f>
        <v>3.0647008549239373E-3</v>
      </c>
    </row>
    <row r="252" spans="1:11" x14ac:dyDescent="0.3">
      <c r="A252">
        <v>69</v>
      </c>
      <c r="B252">
        <v>-10.130000000000001</v>
      </c>
      <c r="C252">
        <v>96.34</v>
      </c>
      <c r="D252">
        <v>-10.18</v>
      </c>
      <c r="E252">
        <v>96.81</v>
      </c>
      <c r="F252">
        <f>_10sept_0_30[[#This Row],[H_mag]]-40</f>
        <v>-50.13</v>
      </c>
      <c r="G252">
        <f>_10sept_0_30[[#This Row],[V_mag]]-40</f>
        <v>-50.18</v>
      </c>
      <c r="H252">
        <f>10^(_10sept_0_30[[#This Row],[H_mag_adj]]/20)*COS(RADIANS(_10sept_0_30[[#This Row],[H_phase]]))</f>
        <v>-3.4401707023083244E-4</v>
      </c>
      <c r="I252">
        <f>10^(_10sept_0_30[[#This Row],[H_mag_adj]]/20)*SIN(RADIANS(_10sept_0_30[[#This Row],[H_phase]]))</f>
        <v>3.0962480404264589E-3</v>
      </c>
      <c r="J252">
        <f>10^(_10sept_0_30[[#This Row],[V_mag_adj]]/20)*COS(RADIANS(_10sept_0_30[[#This Row],[V_phase]]))</f>
        <v>-3.6728352974071786E-4</v>
      </c>
      <c r="K252">
        <f>10^(_10sept_0_30[[#This Row],[V_mag_adj]]/20)*SIN(RADIANS(_10sept_0_30[[#This Row],[V_phase]]))</f>
        <v>3.0755664720406427E-3</v>
      </c>
    </row>
    <row r="253" spans="1:11" x14ac:dyDescent="0.3">
      <c r="A253">
        <v>70</v>
      </c>
      <c r="B253">
        <v>-10.54</v>
      </c>
      <c r="C253">
        <v>83.36</v>
      </c>
      <c r="D253">
        <v>-10.62</v>
      </c>
      <c r="E253">
        <v>83.71</v>
      </c>
      <c r="F253">
        <f>_10sept_0_30[[#This Row],[H_mag]]-40</f>
        <v>-50.54</v>
      </c>
      <c r="G253">
        <f>_10sept_0_30[[#This Row],[V_mag]]-40</f>
        <v>-50.62</v>
      </c>
      <c r="H253">
        <f>10^(_10sept_0_30[[#This Row],[H_mag_adj]]/20)*COS(RADIANS(_10sept_0_30[[#This Row],[H_phase]]))</f>
        <v>3.4361560780811354E-4</v>
      </c>
      <c r="I253">
        <f>10^(_10sept_0_30[[#This Row],[H_mag_adj]]/20)*SIN(RADIANS(_10sept_0_30[[#This Row],[H_phase]]))</f>
        <v>2.9517329347785288E-3</v>
      </c>
      <c r="J253">
        <f>10^(_10sept_0_30[[#This Row],[V_mag_adj]]/20)*COS(RADIANS(_10sept_0_30[[#This Row],[V_phase]]))</f>
        <v>3.2259327956320525E-4</v>
      </c>
      <c r="K253">
        <f>10^(_10sept_0_30[[#This Row],[V_mag_adj]]/20)*SIN(RADIANS(_10sept_0_30[[#This Row],[V_phase]]))</f>
        <v>2.9266964881181014E-3</v>
      </c>
    </row>
    <row r="254" spans="1:11" x14ac:dyDescent="0.3">
      <c r="A254">
        <v>71</v>
      </c>
      <c r="B254">
        <v>-10.98</v>
      </c>
      <c r="C254">
        <v>69.430000000000007</v>
      </c>
      <c r="D254">
        <v>-11.08</v>
      </c>
      <c r="E254">
        <v>70.08</v>
      </c>
      <c r="F254">
        <f>_10sept_0_30[[#This Row],[H_mag]]-40</f>
        <v>-50.980000000000004</v>
      </c>
      <c r="G254">
        <f>_10sept_0_30[[#This Row],[V_mag]]-40</f>
        <v>-51.08</v>
      </c>
      <c r="H254">
        <f>10^(_10sept_0_30[[#This Row],[H_mag_adj]]/20)*COS(RADIANS(_10sept_0_30[[#This Row],[H_phase]]))</f>
        <v>9.9252576162088524E-4</v>
      </c>
      <c r="I254">
        <f>10^(_10sept_0_30[[#This Row],[H_mag_adj]]/20)*SIN(RADIANS(_10sept_0_30[[#This Row],[H_phase]]))</f>
        <v>2.6447758856278582E-3</v>
      </c>
      <c r="J254">
        <f>10^(_10sept_0_30[[#This Row],[V_mag_adj]]/20)*COS(RADIANS(_10sept_0_30[[#This Row],[V_phase]]))</f>
        <v>9.5144133435290086E-4</v>
      </c>
      <c r="K254">
        <f>10^(_10sept_0_30[[#This Row],[V_mag_adj]]/20)*SIN(RADIANS(_10sept_0_30[[#This Row],[V_phase]]))</f>
        <v>2.6254638623522055E-3</v>
      </c>
    </row>
    <row r="255" spans="1:11" x14ac:dyDescent="0.3">
      <c r="A255">
        <v>72</v>
      </c>
      <c r="B255">
        <v>-11.35</v>
      </c>
      <c r="C255">
        <v>55.71</v>
      </c>
      <c r="D255">
        <v>-11.52</v>
      </c>
      <c r="E255">
        <v>56.38</v>
      </c>
      <c r="F255">
        <f>_10sept_0_30[[#This Row],[H_mag]]-40</f>
        <v>-51.35</v>
      </c>
      <c r="G255">
        <f>_10sept_0_30[[#This Row],[V_mag]]-40</f>
        <v>-51.519999999999996</v>
      </c>
      <c r="H255">
        <f>10^(_10sept_0_30[[#This Row],[H_mag_adj]]/20)*COS(RADIANS(_10sept_0_30[[#This Row],[H_phase]]))</f>
        <v>1.5251159340836941E-3</v>
      </c>
      <c r="I255">
        <f>10^(_10sept_0_30[[#This Row],[H_mag_adj]]/20)*SIN(RADIANS(_10sept_0_30[[#This Row],[H_phase]]))</f>
        <v>2.23657477384349E-3</v>
      </c>
      <c r="J255">
        <f>10^(_10sept_0_30[[#This Row],[V_mag_adj]]/20)*COS(RADIANS(_10sept_0_30[[#This Row],[V_phase]]))</f>
        <v>1.4698080066555248E-3</v>
      </c>
      <c r="K255">
        <f>10^(_10sept_0_30[[#This Row],[V_mag_adj]]/20)*SIN(RADIANS(_10sept_0_30[[#This Row],[V_phase]]))</f>
        <v>2.2105644331805356E-3</v>
      </c>
    </row>
    <row r="256" spans="1:11" x14ac:dyDescent="0.3">
      <c r="A256">
        <v>73</v>
      </c>
      <c r="B256">
        <v>-11.71</v>
      </c>
      <c r="C256">
        <v>41.27</v>
      </c>
      <c r="D256">
        <v>-11.94</v>
      </c>
      <c r="E256">
        <v>41.47</v>
      </c>
      <c r="F256">
        <f>_10sept_0_30[[#This Row],[H_mag]]-40</f>
        <v>-51.71</v>
      </c>
      <c r="G256">
        <f>_10sept_0_30[[#This Row],[V_mag]]-40</f>
        <v>-51.94</v>
      </c>
      <c r="H256">
        <f>10^(_10sept_0_30[[#This Row],[H_mag_adj]]/20)*COS(RADIANS(_10sept_0_30[[#This Row],[H_phase]]))</f>
        <v>1.9520562243148269E-3</v>
      </c>
      <c r="I256">
        <f>10^(_10sept_0_30[[#This Row],[H_mag_adj]]/20)*SIN(RADIANS(_10sept_0_30[[#This Row],[H_phase]]))</f>
        <v>1.7131131819272643E-3</v>
      </c>
      <c r="J256">
        <f>10^(_10sept_0_30[[#This Row],[V_mag_adj]]/20)*COS(RADIANS(_10sept_0_30[[#This Row],[V_phase]]))</f>
        <v>1.8952094767755948E-3</v>
      </c>
      <c r="K256">
        <f>10^(_10sept_0_30[[#This Row],[V_mag_adj]]/20)*SIN(RADIANS(_10sept_0_30[[#This Row],[V_phase]]))</f>
        <v>1.6749714606423742E-3</v>
      </c>
    </row>
    <row r="257" spans="1:11" x14ac:dyDescent="0.3">
      <c r="A257">
        <v>74</v>
      </c>
      <c r="B257">
        <v>-12.04</v>
      </c>
      <c r="C257">
        <v>26.23</v>
      </c>
      <c r="D257">
        <v>-12.26</v>
      </c>
      <c r="E257">
        <v>25.79</v>
      </c>
      <c r="F257">
        <f>_10sept_0_30[[#This Row],[H_mag]]-40</f>
        <v>-52.04</v>
      </c>
      <c r="G257">
        <f>_10sept_0_30[[#This Row],[V_mag]]-40</f>
        <v>-52.26</v>
      </c>
      <c r="H257">
        <f>10^(_10sept_0_30[[#This Row],[H_mag_adj]]/20)*COS(RADIANS(_10sept_0_30[[#This Row],[H_phase]]))</f>
        <v>2.2428774857090714E-3</v>
      </c>
      <c r="I257">
        <f>10^(_10sept_0_30[[#This Row],[H_mag_adj]]/20)*SIN(RADIANS(_10sept_0_30[[#This Row],[H_phase]]))</f>
        <v>1.1050916305249104E-3</v>
      </c>
      <c r="J257">
        <f>10^(_10sept_0_30[[#This Row],[V_mag_adj]]/20)*COS(RADIANS(_10sept_0_30[[#This Row],[V_phase]]))</f>
        <v>2.1949919888428759E-3</v>
      </c>
      <c r="K257">
        <f>10^(_10sept_0_30[[#This Row],[V_mag_adj]]/20)*SIN(RADIANS(_10sept_0_30[[#This Row],[V_phase]]))</f>
        <v>1.0606280003240163E-3</v>
      </c>
    </row>
    <row r="258" spans="1:11" x14ac:dyDescent="0.3">
      <c r="A258">
        <v>75</v>
      </c>
      <c r="B258">
        <v>-12.28</v>
      </c>
      <c r="C258">
        <v>11.52</v>
      </c>
      <c r="D258">
        <v>-12.5</v>
      </c>
      <c r="E258">
        <v>9.85</v>
      </c>
      <c r="F258">
        <f>_10sept_0_30[[#This Row],[H_mag]]-40</f>
        <v>-52.28</v>
      </c>
      <c r="G258">
        <f>_10sept_0_30[[#This Row],[V_mag]]-40</f>
        <v>-52.5</v>
      </c>
      <c r="H258">
        <f>10^(_10sept_0_30[[#This Row],[H_mag_adj]]/20)*COS(RADIANS(_10sept_0_30[[#This Row],[H_phase]]))</f>
        <v>2.383207386720198E-3</v>
      </c>
      <c r="I258">
        <f>10^(_10sept_0_30[[#This Row],[H_mag_adj]]/20)*SIN(RADIANS(_10sept_0_30[[#This Row],[H_phase]]))</f>
        <v>4.8573541525919416E-4</v>
      </c>
      <c r="J258">
        <f>10^(_10sept_0_30[[#This Row],[V_mag_adj]]/20)*COS(RADIANS(_10sept_0_30[[#This Row],[V_phase]]))</f>
        <v>2.3364172561719672E-3</v>
      </c>
      <c r="K258">
        <f>10^(_10sept_0_30[[#This Row],[V_mag_adj]]/20)*SIN(RADIANS(_10sept_0_30[[#This Row],[V_phase]]))</f>
        <v>4.0566939367585824E-4</v>
      </c>
    </row>
    <row r="259" spans="1:11" x14ac:dyDescent="0.3">
      <c r="A259">
        <v>76</v>
      </c>
      <c r="B259">
        <v>-12.52</v>
      </c>
      <c r="C259">
        <v>-3.7</v>
      </c>
      <c r="D259">
        <v>-12.66</v>
      </c>
      <c r="E259">
        <v>-5.9</v>
      </c>
      <c r="F259">
        <f>_10sept_0_30[[#This Row],[H_mag]]-40</f>
        <v>-52.519999999999996</v>
      </c>
      <c r="G259">
        <f>_10sept_0_30[[#This Row],[V_mag]]-40</f>
        <v>-52.66</v>
      </c>
      <c r="H259">
        <f>10^(_10sept_0_30[[#This Row],[H_mag_adj]]/20)*COS(RADIANS(_10sept_0_30[[#This Row],[H_phase]]))</f>
        <v>2.3609882176988256E-3</v>
      </c>
      <c r="I259">
        <f>10^(_10sept_0_30[[#This Row],[H_mag_adj]]/20)*SIN(RADIANS(_10sept_0_30[[#This Row],[H_phase]]))</f>
        <v>-1.5267825921989596E-4</v>
      </c>
      <c r="J259">
        <f>10^(_10sept_0_30[[#This Row],[V_mag_adj]]/20)*COS(RADIANS(_10sept_0_30[[#This Row],[V_phase]]))</f>
        <v>2.3157589325052464E-3</v>
      </c>
      <c r="K259">
        <f>10^(_10sept_0_30[[#This Row],[V_mag_adj]]/20)*SIN(RADIANS(_10sept_0_30[[#This Row],[V_phase]]))</f>
        <v>-2.393104062475978E-4</v>
      </c>
    </row>
    <row r="260" spans="1:11" x14ac:dyDescent="0.3">
      <c r="A260">
        <v>77</v>
      </c>
      <c r="B260">
        <v>-12.79</v>
      </c>
      <c r="C260">
        <v>-20.25</v>
      </c>
      <c r="D260">
        <v>-12.8</v>
      </c>
      <c r="E260">
        <v>-22.09</v>
      </c>
      <c r="F260">
        <f>_10sept_0_30[[#This Row],[H_mag]]-40</f>
        <v>-52.79</v>
      </c>
      <c r="G260">
        <f>_10sept_0_30[[#This Row],[V_mag]]-40</f>
        <v>-52.8</v>
      </c>
      <c r="H260">
        <f>10^(_10sept_0_30[[#This Row],[H_mag_adj]]/20)*COS(RADIANS(_10sept_0_30[[#This Row],[H_phase]]))</f>
        <v>2.1517480495667003E-3</v>
      </c>
      <c r="I260">
        <f>10^(_10sept_0_30[[#This Row],[H_mag_adj]]/20)*SIN(RADIANS(_10sept_0_30[[#This Row],[H_phase]]))</f>
        <v>-7.9382176531823728E-4</v>
      </c>
      <c r="J260">
        <f>10^(_10sept_0_30[[#This Row],[V_mag_adj]]/20)*COS(RADIANS(_10sept_0_30[[#This Row],[V_phase]]))</f>
        <v>2.1227048639350186E-3</v>
      </c>
      <c r="K260">
        <f>10^(_10sept_0_30[[#This Row],[V_mag_adj]]/20)*SIN(RADIANS(_10sept_0_30[[#This Row],[V_phase]]))</f>
        <v>-8.6150952584654729E-4</v>
      </c>
    </row>
    <row r="261" spans="1:11" x14ac:dyDescent="0.3">
      <c r="A261">
        <v>78</v>
      </c>
      <c r="B261">
        <v>-13.05</v>
      </c>
      <c r="C261">
        <v>-36.450000000000003</v>
      </c>
      <c r="D261">
        <v>-12.95</v>
      </c>
      <c r="E261">
        <v>-37.880000000000003</v>
      </c>
      <c r="F261">
        <f>_10sept_0_30[[#This Row],[H_mag]]-40</f>
        <v>-53.05</v>
      </c>
      <c r="G261">
        <f>_10sept_0_30[[#This Row],[V_mag]]-40</f>
        <v>-52.95</v>
      </c>
      <c r="H261">
        <f>10^(_10sept_0_30[[#This Row],[H_mag_adj]]/20)*COS(RADIANS(_10sept_0_30[[#This Row],[H_phase]]))</f>
        <v>1.7904364356846588E-3</v>
      </c>
      <c r="I261">
        <f>10^(_10sept_0_30[[#This Row],[H_mag_adj]]/20)*SIN(RADIANS(_10sept_0_30[[#This Row],[H_phase]]))</f>
        <v>-1.3224368710152902E-3</v>
      </c>
      <c r="J261">
        <f>10^(_10sept_0_30[[#This Row],[V_mag_adj]]/20)*COS(RADIANS(_10sept_0_30[[#This Row],[V_phase]]))</f>
        <v>1.7772202660773725E-3</v>
      </c>
      <c r="K261">
        <f>10^(_10sept_0_30[[#This Row],[V_mag_adj]]/20)*SIN(RADIANS(_10sept_0_30[[#This Row],[V_phase]]))</f>
        <v>-1.3825321727145849E-3</v>
      </c>
    </row>
    <row r="262" spans="1:11" x14ac:dyDescent="0.3">
      <c r="A262">
        <v>79</v>
      </c>
      <c r="B262">
        <v>-13.3</v>
      </c>
      <c r="C262">
        <v>-52.9</v>
      </c>
      <c r="D262">
        <v>-13.17</v>
      </c>
      <c r="E262">
        <v>-53.78</v>
      </c>
      <c r="F262">
        <f>_10sept_0_30[[#This Row],[H_mag]]-40</f>
        <v>-53.3</v>
      </c>
      <c r="G262">
        <f>_10sept_0_30[[#This Row],[V_mag]]-40</f>
        <v>-53.17</v>
      </c>
      <c r="H262">
        <f>10^(_10sept_0_30[[#This Row],[H_mag_adj]]/20)*COS(RADIANS(_10sept_0_30[[#This Row],[H_phase]]))</f>
        <v>1.3045690887568235E-3</v>
      </c>
      <c r="I262">
        <f>10^(_10sept_0_30[[#This Row],[H_mag_adj]]/20)*SIN(RADIANS(_10sept_0_30[[#This Row],[H_phase]]))</f>
        <v>-1.7249495370972945E-3</v>
      </c>
      <c r="J262">
        <f>10^(_10sept_0_30[[#This Row],[V_mag_adj]]/20)*COS(RADIANS(_10sept_0_30[[#This Row],[V_phase]]))</f>
        <v>1.2971932077027919E-3</v>
      </c>
      <c r="K262">
        <f>10^(_10sept_0_30[[#This Row],[V_mag_adj]]/20)*SIN(RADIANS(_10sept_0_30[[#This Row],[V_phase]]))</f>
        <v>-1.7710922500369661E-3</v>
      </c>
    </row>
    <row r="263" spans="1:11" x14ac:dyDescent="0.3">
      <c r="A263">
        <v>80</v>
      </c>
      <c r="B263">
        <v>-13.51</v>
      </c>
      <c r="C263">
        <v>-69.31</v>
      </c>
      <c r="D263">
        <v>-13.38</v>
      </c>
      <c r="E263">
        <v>-69.63</v>
      </c>
      <c r="F263">
        <f>_10sept_0_30[[#This Row],[H_mag]]-40</f>
        <v>-53.51</v>
      </c>
      <c r="G263">
        <f>_10sept_0_30[[#This Row],[V_mag]]-40</f>
        <v>-53.38</v>
      </c>
      <c r="H263">
        <f>10^(_10sept_0_30[[#This Row],[H_mag_adj]]/20)*COS(RADIANS(_10sept_0_30[[#This Row],[H_phase]]))</f>
        <v>7.4586093772772933E-4</v>
      </c>
      <c r="I263">
        <f>10^(_10sept_0_30[[#This Row],[H_mag_adj]]/20)*SIN(RADIANS(_10sept_0_30[[#This Row],[H_phase]]))</f>
        <v>-1.9749060599296721E-3</v>
      </c>
      <c r="J263">
        <f>10^(_10sept_0_30[[#This Row],[V_mag_adj]]/20)*COS(RADIANS(_10sept_0_30[[#This Row],[V_phase]]))</f>
        <v>7.4590001732360172E-4</v>
      </c>
      <c r="K263">
        <f>10^(_10sept_0_30[[#This Row],[V_mag_adj]]/20)*SIN(RADIANS(_10sept_0_30[[#This Row],[V_phase]]))</f>
        <v>-2.0088835935726419E-3</v>
      </c>
    </row>
    <row r="264" spans="1:11" x14ac:dyDescent="0.3">
      <c r="A264">
        <v>81</v>
      </c>
      <c r="B264">
        <v>-13.68</v>
      </c>
      <c r="C264">
        <v>-86.13</v>
      </c>
      <c r="D264">
        <v>-13.53</v>
      </c>
      <c r="E264">
        <v>-86.1</v>
      </c>
      <c r="F264">
        <f>_10sept_0_30[[#This Row],[H_mag]]-40</f>
        <v>-53.68</v>
      </c>
      <c r="G264">
        <f>_10sept_0_30[[#This Row],[V_mag]]-40</f>
        <v>-53.53</v>
      </c>
      <c r="H264">
        <f>10^(_10sept_0_30[[#This Row],[H_mag_adj]]/20)*COS(RADIANS(_10sept_0_30[[#This Row],[H_phase]]))</f>
        <v>1.3971983289384196E-4</v>
      </c>
      <c r="I264">
        <f>10^(_10sept_0_30[[#This Row],[H_mag_adj]]/20)*SIN(RADIANS(_10sept_0_30[[#This Row],[H_phase]]))</f>
        <v>-2.0654209189098723E-3</v>
      </c>
      <c r="J264">
        <f>10^(_10sept_0_30[[#This Row],[V_mag_adj]]/20)*COS(RADIANS(_10sept_0_30[[#This Row],[V_phase]]))</f>
        <v>1.4325393435958721E-4</v>
      </c>
      <c r="K264">
        <f>10^(_10sept_0_30[[#This Row],[V_mag_adj]]/20)*SIN(RADIANS(_10sept_0_30[[#This Row],[V_phase]]))</f>
        <v>-2.1013245226772616E-3</v>
      </c>
    </row>
    <row r="265" spans="1:11" x14ac:dyDescent="0.3">
      <c r="A265">
        <v>82</v>
      </c>
      <c r="B265">
        <v>-13.75</v>
      </c>
      <c r="C265">
        <v>-102.64</v>
      </c>
      <c r="D265">
        <v>-13.59</v>
      </c>
      <c r="E265">
        <v>-102.73</v>
      </c>
      <c r="F265">
        <f>_10sept_0_30[[#This Row],[H_mag]]-40</f>
        <v>-53.75</v>
      </c>
      <c r="G265">
        <f>_10sept_0_30[[#This Row],[V_mag]]-40</f>
        <v>-53.59</v>
      </c>
      <c r="H265">
        <f>10^(_10sept_0_30[[#This Row],[H_mag_adj]]/20)*COS(RADIANS(_10sept_0_30[[#This Row],[H_phase]]))</f>
        <v>-4.4936160072549356E-4</v>
      </c>
      <c r="I265">
        <f>10^(_10sept_0_30[[#This Row],[H_mag_adj]]/20)*SIN(RADIANS(_10sept_0_30[[#This Row],[H_phase]]))</f>
        <v>-2.003756269130364E-3</v>
      </c>
      <c r="J265">
        <f>10^(_10sept_0_30[[#This Row],[V_mag_adj]]/20)*COS(RADIANS(_10sept_0_30[[#This Row],[V_phase]]))</f>
        <v>-4.6092129986946204E-4</v>
      </c>
      <c r="K265">
        <f>10^(_10sept_0_30[[#This Row],[V_mag_adj]]/20)*SIN(RADIANS(_10sept_0_30[[#This Row],[V_phase]]))</f>
        <v>-2.040287383411749E-3</v>
      </c>
    </row>
    <row r="266" spans="1:11" x14ac:dyDescent="0.3">
      <c r="A266">
        <v>83</v>
      </c>
      <c r="B266">
        <v>-13.69</v>
      </c>
      <c r="C266">
        <v>-118.66</v>
      </c>
      <c r="D266">
        <v>-13.61</v>
      </c>
      <c r="E266">
        <v>-118.58</v>
      </c>
      <c r="F266">
        <f>_10sept_0_30[[#This Row],[H_mag]]-40</f>
        <v>-53.69</v>
      </c>
      <c r="G266">
        <f>_10sept_0_30[[#This Row],[V_mag]]-40</f>
        <v>-53.61</v>
      </c>
      <c r="H266">
        <f>10^(_10sept_0_30[[#This Row],[H_mag_adj]]/20)*COS(RADIANS(_10sept_0_30[[#This Row],[H_phase]]))</f>
        <v>-9.917201799129389E-4</v>
      </c>
      <c r="I266">
        <f>10^(_10sept_0_30[[#This Row],[H_mag_adj]]/20)*SIN(RADIANS(_10sept_0_30[[#This Row],[H_phase]]))</f>
        <v>-1.814420002719686E-3</v>
      </c>
      <c r="J266">
        <f>10^(_10sept_0_30[[#This Row],[V_mag_adj]]/20)*COS(RADIANS(_10sept_0_30[[#This Row],[V_phase]]))</f>
        <v>-9.9833862935618531E-4</v>
      </c>
      <c r="K266">
        <f>10^(_10sept_0_30[[#This Row],[V_mag_adj]]/20)*SIN(RADIANS(_10sept_0_30[[#This Row],[V_phase]]))</f>
        <v>-1.8326043539157314E-3</v>
      </c>
    </row>
    <row r="267" spans="1:11" x14ac:dyDescent="0.3">
      <c r="A267">
        <v>84</v>
      </c>
      <c r="B267">
        <v>-13.75</v>
      </c>
      <c r="C267">
        <v>-133</v>
      </c>
      <c r="D267">
        <v>-13.68</v>
      </c>
      <c r="E267">
        <v>-132.91999999999999</v>
      </c>
      <c r="F267">
        <f>_10sept_0_30[[#This Row],[H_mag]]-40</f>
        <v>-53.75</v>
      </c>
      <c r="G267">
        <f>_10sept_0_30[[#This Row],[V_mag]]-40</f>
        <v>-53.68</v>
      </c>
      <c r="H267">
        <f>10^(_10sept_0_30[[#This Row],[H_mag_adj]]/20)*COS(RADIANS(_10sept_0_30[[#This Row],[H_phase]]))</f>
        <v>-1.4005007003910707E-3</v>
      </c>
      <c r="I267">
        <f>10^(_10sept_0_30[[#This Row],[H_mag_adj]]/20)*SIN(RADIANS(_10sept_0_30[[#This Row],[H_phase]]))</f>
        <v>-1.5018531294670374E-3</v>
      </c>
      <c r="J267">
        <f>10^(_10sept_0_30[[#This Row],[V_mag_adj]]/20)*COS(RADIANS(_10sept_0_30[[#This Row],[V_phase]]))</f>
        <v>-1.4097176789166306E-3</v>
      </c>
      <c r="K267">
        <f>10^(_10sept_0_30[[#This Row],[V_mag_adj]]/20)*SIN(RADIANS(_10sept_0_30[[#This Row],[V_phase]]))</f>
        <v>-1.5159753526110813E-3</v>
      </c>
    </row>
    <row r="268" spans="1:11" x14ac:dyDescent="0.3">
      <c r="A268">
        <v>85</v>
      </c>
      <c r="B268">
        <v>-13.88</v>
      </c>
      <c r="C268">
        <v>-146.93</v>
      </c>
      <c r="D268">
        <v>-13.83</v>
      </c>
      <c r="E268">
        <v>-146.69999999999999</v>
      </c>
      <c r="F268">
        <f>_10sept_0_30[[#This Row],[H_mag]]-40</f>
        <v>-53.88</v>
      </c>
      <c r="G268">
        <f>_10sept_0_30[[#This Row],[V_mag]]-40</f>
        <v>-53.83</v>
      </c>
      <c r="H268">
        <f>10^(_10sept_0_30[[#This Row],[H_mag_adj]]/20)*COS(RADIANS(_10sept_0_30[[#This Row],[H_phase]]))</f>
        <v>-1.6952992564272878E-3</v>
      </c>
      <c r="I268">
        <f>10^(_10sept_0_30[[#This Row],[H_mag_adj]]/20)*SIN(RADIANS(_10sept_0_30[[#This Row],[H_phase]]))</f>
        <v>-1.1038872353900978E-3</v>
      </c>
      <c r="J268">
        <f>10^(_10sept_0_30[[#This Row],[V_mag_adj]]/20)*COS(RADIANS(_10sept_0_30[[#This Row],[V_phase]]))</f>
        <v>-1.7006157302545907E-3</v>
      </c>
      <c r="K268">
        <f>10^(_10sept_0_30[[#This Row],[V_mag_adj]]/20)*SIN(RADIANS(_10sept_0_30[[#This Row],[V_phase]]))</f>
        <v>-1.1170957372615598E-3</v>
      </c>
    </row>
    <row r="269" spans="1:11" x14ac:dyDescent="0.3">
      <c r="A269">
        <v>86</v>
      </c>
      <c r="B269">
        <v>-14.1</v>
      </c>
      <c r="C269">
        <v>-160.19</v>
      </c>
      <c r="D269">
        <v>-14.05</v>
      </c>
      <c r="E269">
        <v>-159.91</v>
      </c>
      <c r="F269">
        <f>_10sept_0_30[[#This Row],[H_mag]]-40</f>
        <v>-54.1</v>
      </c>
      <c r="G269">
        <f>_10sept_0_30[[#This Row],[V_mag]]-40</f>
        <v>-54.05</v>
      </c>
      <c r="H269">
        <f>10^(_10sept_0_30[[#This Row],[H_mag_adj]]/20)*COS(RADIANS(_10sept_0_30[[#This Row],[H_phase]]))</f>
        <v>-1.8556979809464802E-3</v>
      </c>
      <c r="I269">
        <f>10^(_10sept_0_30[[#This Row],[H_mag_adj]]/20)*SIN(RADIANS(_10sept_0_30[[#This Row],[H_phase]]))</f>
        <v>-6.6845826605253051E-4</v>
      </c>
      <c r="J269">
        <f>10^(_10sept_0_30[[#This Row],[V_mag_adj]]/20)*COS(RADIANS(_10sept_0_30[[#This Row],[V_phase]]))</f>
        <v>-1.8631032063775232E-3</v>
      </c>
      <c r="K269">
        <f>10^(_10sept_0_30[[#This Row],[V_mag_adj]]/20)*SIN(RADIANS(_10sept_0_30[[#This Row],[V_phase]]))</f>
        <v>-6.8143025831229919E-4</v>
      </c>
    </row>
    <row r="270" spans="1:11" x14ac:dyDescent="0.3">
      <c r="A270">
        <v>87</v>
      </c>
      <c r="B270">
        <v>-14.52</v>
      </c>
      <c r="C270">
        <v>-174.05</v>
      </c>
      <c r="D270">
        <v>-14.54</v>
      </c>
      <c r="E270">
        <v>-173.29</v>
      </c>
      <c r="F270">
        <f>_10sept_0_30[[#This Row],[H_mag]]-40</f>
        <v>-54.519999999999996</v>
      </c>
      <c r="G270">
        <f>_10sept_0_30[[#This Row],[V_mag]]-40</f>
        <v>-54.54</v>
      </c>
      <c r="H270">
        <f>10^(_10sept_0_30[[#This Row],[H_mag_adj]]/20)*COS(RADIANS(_10sept_0_30[[#This Row],[H_phase]]))</f>
        <v>-1.8691924390229506E-3</v>
      </c>
      <c r="I270">
        <f>10^(_10sept_0_30[[#This Row],[H_mag_adj]]/20)*SIN(RADIANS(_10sept_0_30[[#This Row],[H_phase]]))</f>
        <v>-1.9481099511834603E-4</v>
      </c>
      <c r="J270">
        <f>10^(_10sept_0_30[[#This Row],[V_mag_adj]]/20)*COS(RADIANS(_10sept_0_30[[#This Row],[V_phase]]))</f>
        <v>-1.8621513047982357E-3</v>
      </c>
      <c r="K270">
        <f>10^(_10sept_0_30[[#This Row],[V_mag_adj]]/20)*SIN(RADIANS(_10sept_0_30[[#This Row],[V_phase]]))</f>
        <v>-2.1908200136297798E-4</v>
      </c>
    </row>
    <row r="271" spans="1:11" x14ac:dyDescent="0.3">
      <c r="A271">
        <v>88</v>
      </c>
      <c r="B271">
        <v>-15.06</v>
      </c>
      <c r="C271">
        <v>172.24</v>
      </c>
      <c r="D271">
        <v>-15.18</v>
      </c>
      <c r="E271">
        <v>173.06</v>
      </c>
      <c r="F271">
        <f>_10sept_0_30[[#This Row],[H_mag]]-40</f>
        <v>-55.06</v>
      </c>
      <c r="G271">
        <f>_10sept_0_30[[#This Row],[V_mag]]-40</f>
        <v>-55.18</v>
      </c>
      <c r="H271">
        <f>10^(_10sept_0_30[[#This Row],[H_mag_adj]]/20)*COS(RADIANS(_10sept_0_30[[#This Row],[H_phase]]))</f>
        <v>-1.7498650580231741E-3</v>
      </c>
      <c r="I271">
        <f>10^(_10sept_0_30[[#This Row],[H_mag_adj]]/20)*SIN(RADIANS(_10sept_0_30[[#This Row],[H_phase]]))</f>
        <v>2.3845725571574919E-4</v>
      </c>
      <c r="J271">
        <f>10^(_10sept_0_30[[#This Row],[V_mag_adj]]/20)*COS(RADIANS(_10sept_0_30[[#This Row],[V_phase]]))</f>
        <v>-1.7290450527322123E-3</v>
      </c>
      <c r="K271">
        <f>10^(_10sept_0_30[[#This Row],[V_mag_adj]]/20)*SIN(RADIANS(_10sept_0_30[[#This Row],[V_phase]]))</f>
        <v>2.1046232398348448E-4</v>
      </c>
    </row>
    <row r="272" spans="1:11" x14ac:dyDescent="0.3">
      <c r="A272">
        <v>89</v>
      </c>
      <c r="B272">
        <v>-15.7</v>
      </c>
      <c r="C272">
        <v>157.47</v>
      </c>
      <c r="D272">
        <v>-15.85</v>
      </c>
      <c r="E272">
        <v>157.69999999999999</v>
      </c>
      <c r="F272">
        <f>_10sept_0_30[[#This Row],[H_mag]]-40</f>
        <v>-55.7</v>
      </c>
      <c r="G272">
        <f>_10sept_0_30[[#This Row],[V_mag]]-40</f>
        <v>-55.85</v>
      </c>
      <c r="H272">
        <f>10^(_10sept_0_30[[#This Row],[H_mag_adj]]/20)*COS(RADIANS(_10sept_0_30[[#This Row],[H_phase]]))</f>
        <v>-1.5153783757514835E-3</v>
      </c>
      <c r="I272">
        <f>10^(_10sept_0_30[[#This Row],[H_mag_adj]]/20)*SIN(RADIANS(_10sept_0_30[[#This Row],[H_phase]]))</f>
        <v>6.2862006190679781E-4</v>
      </c>
      <c r="J272">
        <f>10^(_10sept_0_30[[#This Row],[V_mag_adj]]/20)*COS(RADIANS(_10sept_0_30[[#This Row],[V_phase]]))</f>
        <v>-1.4919016213999349E-3</v>
      </c>
      <c r="K272">
        <f>10^(_10sept_0_30[[#This Row],[V_mag_adj]]/20)*SIN(RADIANS(_10sept_0_30[[#This Row],[V_phase]]))</f>
        <v>6.1187344707015463E-4</v>
      </c>
    </row>
    <row r="273" spans="1:11" x14ac:dyDescent="0.3">
      <c r="A273">
        <v>90</v>
      </c>
      <c r="B273">
        <v>-16.32</v>
      </c>
      <c r="C273">
        <v>139.35</v>
      </c>
      <c r="D273">
        <v>-16.52</v>
      </c>
      <c r="E273">
        <v>139.25</v>
      </c>
      <c r="F273">
        <f>_10sept_0_30[[#This Row],[H_mag]]-40</f>
        <v>-56.32</v>
      </c>
      <c r="G273">
        <f>_10sept_0_30[[#This Row],[V_mag]]-40</f>
        <v>-56.519999999999996</v>
      </c>
      <c r="H273">
        <f>10^(_10sept_0_30[[#This Row],[H_mag_adj]]/20)*COS(RADIANS(_10sept_0_30[[#This Row],[H_phase]]))</f>
        <v>-1.158969120122299E-3</v>
      </c>
      <c r="I273">
        <f>10^(_10sept_0_30[[#This Row],[H_mag_adj]]/20)*SIN(RADIANS(_10sept_0_30[[#This Row],[H_phase]]))</f>
        <v>9.9511237600782777E-4</v>
      </c>
      <c r="J273">
        <f>10^(_10sept_0_30[[#This Row],[V_mag_adj]]/20)*COS(RADIANS(_10sept_0_30[[#This Row],[V_phase]]))</f>
        <v>-1.1308887735813095E-3</v>
      </c>
      <c r="K273">
        <f>10^(_10sept_0_30[[#This Row],[V_mag_adj]]/20)*SIN(RADIANS(_10sept_0_30[[#This Row],[V_phase]]))</f>
        <v>9.744361092745218E-4</v>
      </c>
    </row>
    <row r="274" spans="1:11" x14ac:dyDescent="0.3">
      <c r="A274">
        <v>91</v>
      </c>
      <c r="B274">
        <v>-16.7</v>
      </c>
      <c r="C274">
        <v>120.69</v>
      </c>
      <c r="D274">
        <v>-16.89</v>
      </c>
      <c r="E274">
        <v>120.18</v>
      </c>
      <c r="F274">
        <f>_10sept_0_30[[#This Row],[H_mag]]-40</f>
        <v>-56.7</v>
      </c>
      <c r="G274">
        <f>_10sept_0_30[[#This Row],[V_mag]]-40</f>
        <v>-56.89</v>
      </c>
      <c r="H274">
        <f>10^(_10sept_0_30[[#This Row],[H_mag_adj]]/20)*COS(RADIANS(_10sept_0_30[[#This Row],[H_phase]]))</f>
        <v>-7.4628475715098693E-4</v>
      </c>
      <c r="I274">
        <f>10^(_10sept_0_30[[#This Row],[H_mag_adj]]/20)*SIN(RADIANS(_10sept_0_30[[#This Row],[H_phase]]))</f>
        <v>1.2573866353458361E-3</v>
      </c>
      <c r="J274">
        <f>10^(_10sept_0_30[[#This Row],[V_mag_adj]]/20)*COS(RADIANS(_10sept_0_30[[#This Row],[V_phase]]))</f>
        <v>-7.1915852305640387E-4</v>
      </c>
      <c r="K274">
        <f>10^(_10sept_0_30[[#This Row],[V_mag_adj]]/20)*SIN(RADIANS(_10sept_0_30[[#This Row],[V_phase]]))</f>
        <v>1.2366307676262961E-3</v>
      </c>
    </row>
    <row r="275" spans="1:11" x14ac:dyDescent="0.3">
      <c r="A275">
        <v>92</v>
      </c>
      <c r="B275">
        <v>-16.84</v>
      </c>
      <c r="C275">
        <v>102.15</v>
      </c>
      <c r="D275">
        <v>-16.96</v>
      </c>
      <c r="E275">
        <v>101.75</v>
      </c>
      <c r="F275">
        <f>_10sept_0_30[[#This Row],[H_mag]]-40</f>
        <v>-56.84</v>
      </c>
      <c r="G275">
        <f>_10sept_0_30[[#This Row],[V_mag]]-40</f>
        <v>-56.96</v>
      </c>
      <c r="H275">
        <f>10^(_10sept_0_30[[#This Row],[H_mag_adj]]/20)*COS(RADIANS(_10sept_0_30[[#This Row],[H_phase]]))</f>
        <v>-3.0282646879390015E-4</v>
      </c>
      <c r="I275">
        <f>10^(_10sept_0_30[[#This Row],[H_mag_adj]]/20)*SIN(RADIANS(_10sept_0_30[[#This Row],[H_phase]]))</f>
        <v>1.4065694005589826E-3</v>
      </c>
      <c r="J275">
        <f>10^(_10sept_0_30[[#This Row],[V_mag_adj]]/20)*COS(RADIANS(_10sept_0_30[[#This Row],[V_phase]]))</f>
        <v>-2.8897935868540703E-4</v>
      </c>
      <c r="K275">
        <f>10^(_10sept_0_30[[#This Row],[V_mag_adj]]/20)*SIN(RADIANS(_10sept_0_30[[#This Row],[V_phase]]))</f>
        <v>1.389321841804899E-3</v>
      </c>
    </row>
    <row r="276" spans="1:11" x14ac:dyDescent="0.3">
      <c r="A276">
        <v>93</v>
      </c>
      <c r="B276">
        <v>-16.68</v>
      </c>
      <c r="C276">
        <v>83.35</v>
      </c>
      <c r="D276">
        <v>-16.809999999999999</v>
      </c>
      <c r="E276">
        <v>83.33</v>
      </c>
      <c r="F276">
        <f>_10sept_0_30[[#This Row],[H_mag]]-40</f>
        <v>-56.68</v>
      </c>
      <c r="G276">
        <f>_10sept_0_30[[#This Row],[V_mag]]-40</f>
        <v>-56.81</v>
      </c>
      <c r="H276">
        <f>10^(_10sept_0_30[[#This Row],[H_mag_adj]]/20)*COS(RADIANS(_10sept_0_30[[#This Row],[H_phase]]))</f>
        <v>1.6971628442772076E-4</v>
      </c>
      <c r="I276">
        <f>10^(_10sept_0_30[[#This Row],[H_mag_adj]]/20)*SIN(RADIANS(_10sept_0_30[[#This Row],[H_phase]]))</f>
        <v>1.4556877607957621E-3</v>
      </c>
      <c r="J276">
        <f>10^(_10sept_0_30[[#This Row],[V_mag_adj]]/20)*COS(RADIANS(_10sept_0_30[[#This Row],[V_phase]]))</f>
        <v>1.6769566062462351E-4</v>
      </c>
      <c r="K276">
        <f>10^(_10sept_0_30[[#This Row],[V_mag_adj]]/20)*SIN(RADIANS(_10sept_0_30[[#This Row],[V_phase]]))</f>
        <v>1.4340045496807033E-3</v>
      </c>
    </row>
    <row r="277" spans="1:11" x14ac:dyDescent="0.3">
      <c r="A277">
        <v>94</v>
      </c>
      <c r="B277">
        <v>-16.47</v>
      </c>
      <c r="C277">
        <v>65.78</v>
      </c>
      <c r="D277">
        <v>-16.57</v>
      </c>
      <c r="E277">
        <v>64.91</v>
      </c>
      <c r="F277">
        <f>_10sept_0_30[[#This Row],[H_mag]]-40</f>
        <v>-56.47</v>
      </c>
      <c r="G277">
        <f>_10sept_0_30[[#This Row],[V_mag]]-40</f>
        <v>-56.57</v>
      </c>
      <c r="H277">
        <f>10^(_10sept_0_30[[#This Row],[H_mag_adj]]/20)*COS(RADIANS(_10sept_0_30[[#This Row],[H_phase]]))</f>
        <v>6.1594152558009188E-4</v>
      </c>
      <c r="I277">
        <f>10^(_10sept_0_30[[#This Row],[H_mag_adj]]/20)*SIN(RADIANS(_10sept_0_30[[#This Row],[H_phase]]))</f>
        <v>1.3692535372305935E-3</v>
      </c>
      <c r="J277">
        <f>10^(_10sept_0_30[[#This Row],[V_mag_adj]]/20)*COS(RADIANS(_10sept_0_30[[#This Row],[V_phase]]))</f>
        <v>6.2937316772612999E-4</v>
      </c>
      <c r="K277">
        <f>10^(_10sept_0_30[[#This Row],[V_mag_adj]]/20)*SIN(RADIANS(_10sept_0_30[[#This Row],[V_phase]]))</f>
        <v>1.3441785144837834E-3</v>
      </c>
    </row>
    <row r="278" spans="1:11" x14ac:dyDescent="0.3">
      <c r="A278">
        <v>95</v>
      </c>
      <c r="B278">
        <v>-16.29</v>
      </c>
      <c r="C278">
        <v>49.82</v>
      </c>
      <c r="D278">
        <v>-16.37</v>
      </c>
      <c r="E278">
        <v>48.67</v>
      </c>
      <c r="F278">
        <f>_10sept_0_30[[#This Row],[H_mag]]-40</f>
        <v>-56.29</v>
      </c>
      <c r="G278">
        <f>_10sept_0_30[[#This Row],[V_mag]]-40</f>
        <v>-56.370000000000005</v>
      </c>
      <c r="H278">
        <f>10^(_10sept_0_30[[#This Row],[H_mag_adj]]/20)*COS(RADIANS(_10sept_0_30[[#This Row],[H_phase]]))</f>
        <v>9.8898185372165944E-4</v>
      </c>
      <c r="I278">
        <f>10^(_10sept_0_30[[#This Row],[H_mag_adj]]/20)*SIN(RADIANS(_10sept_0_30[[#This Row],[H_phase]]))</f>
        <v>1.1711309550419952E-3</v>
      </c>
      <c r="J278">
        <f>10^(_10sept_0_30[[#This Row],[V_mag_adj]]/20)*COS(RADIANS(_10sept_0_30[[#This Row],[V_phase]]))</f>
        <v>1.0030064734488427E-3</v>
      </c>
      <c r="K278">
        <f>10^(_10sept_0_30[[#This Row],[V_mag_adj]]/20)*SIN(RADIANS(_10sept_0_30[[#This Row],[V_phase]]))</f>
        <v>1.1404934032863932E-3</v>
      </c>
    </row>
    <row r="279" spans="1:11" x14ac:dyDescent="0.3">
      <c r="A279">
        <v>96</v>
      </c>
      <c r="B279">
        <v>-16.27</v>
      </c>
      <c r="C279">
        <v>33.380000000000003</v>
      </c>
      <c r="D279">
        <v>-16.3</v>
      </c>
      <c r="E279">
        <v>33.07</v>
      </c>
      <c r="F279">
        <f>_10sept_0_30[[#This Row],[H_mag]]-40</f>
        <v>-56.269999999999996</v>
      </c>
      <c r="G279">
        <f>_10sept_0_30[[#This Row],[V_mag]]-40</f>
        <v>-56.3</v>
      </c>
      <c r="H279">
        <f>10^(_10sept_0_30[[#This Row],[H_mag_adj]]/20)*COS(RADIANS(_10sept_0_30[[#This Row],[H_phase]]))</f>
        <v>1.2829427062400051E-3</v>
      </c>
      <c r="I279">
        <f>10^(_10sept_0_30[[#This Row],[H_mag_adj]]/20)*SIN(RADIANS(_10sept_0_30[[#This Row],[H_phase]]))</f>
        <v>8.4530245810960877E-4</v>
      </c>
      <c r="J279">
        <f>10^(_10sept_0_30[[#This Row],[V_mag_adj]]/20)*COS(RADIANS(_10sept_0_30[[#This Row],[V_phase]]))</f>
        <v>1.2830582441687687E-3</v>
      </c>
      <c r="K279">
        <f>10^(_10sept_0_30[[#This Row],[V_mag_adj]]/20)*SIN(RADIANS(_10sept_0_30[[#This Row],[V_phase]]))</f>
        <v>8.3545817213698736E-4</v>
      </c>
    </row>
    <row r="280" spans="1:11" x14ac:dyDescent="0.3">
      <c r="A280">
        <v>97</v>
      </c>
      <c r="B280">
        <v>-16.329999999999998</v>
      </c>
      <c r="C280">
        <v>17.68</v>
      </c>
      <c r="D280">
        <v>-16.32</v>
      </c>
      <c r="E280">
        <v>16.600000000000001</v>
      </c>
      <c r="F280">
        <f>_10sept_0_30[[#This Row],[H_mag]]-40</f>
        <v>-56.33</v>
      </c>
      <c r="G280">
        <f>_10sept_0_30[[#This Row],[V_mag]]-40</f>
        <v>-56.32</v>
      </c>
      <c r="H280">
        <f>10^(_10sept_0_30[[#This Row],[H_mag_adj]]/20)*COS(RADIANS(_10sept_0_30[[#This Row],[H_phase]]))</f>
        <v>1.4537407272664647E-3</v>
      </c>
      <c r="I280">
        <f>10^(_10sept_0_30[[#This Row],[H_mag_adj]]/20)*SIN(RADIANS(_10sept_0_30[[#This Row],[H_phase]]))</f>
        <v>4.6338877365747035E-4</v>
      </c>
      <c r="J280">
        <f>10^(_10sept_0_30[[#This Row],[V_mag_adj]]/20)*COS(RADIANS(_10sept_0_30[[#This Row],[V_phase]]))</f>
        <v>1.4639010375962647E-3</v>
      </c>
      <c r="K280">
        <f>10^(_10sept_0_30[[#This Row],[V_mag_adj]]/20)*SIN(RADIANS(_10sept_0_30[[#This Row],[V_phase]]))</f>
        <v>4.3640785328128551E-4</v>
      </c>
    </row>
    <row r="281" spans="1:11" x14ac:dyDescent="0.3">
      <c r="A281">
        <v>98</v>
      </c>
      <c r="B281">
        <v>-16.47</v>
      </c>
      <c r="C281">
        <v>0.2</v>
      </c>
      <c r="D281">
        <v>-16.440000000000001</v>
      </c>
      <c r="E281">
        <v>-0.39</v>
      </c>
      <c r="F281">
        <f>_10sept_0_30[[#This Row],[H_mag]]-40</f>
        <v>-56.47</v>
      </c>
      <c r="G281">
        <f>_10sept_0_30[[#This Row],[V_mag]]-40</f>
        <v>-56.44</v>
      </c>
      <c r="H281">
        <f>10^(_10sept_0_30[[#This Row],[H_mag_adj]]/20)*COS(RADIANS(_10sept_0_30[[#This Row],[H_phase]]))</f>
        <v>1.5014032586359628E-3</v>
      </c>
      <c r="I281">
        <f>10^(_10sept_0_30[[#This Row],[H_mag_adj]]/20)*SIN(RADIANS(_10sept_0_30[[#This Row],[H_phase]]))</f>
        <v>5.2409073389801444E-6</v>
      </c>
      <c r="J281">
        <f>10^(_10sept_0_30[[#This Row],[V_mag_adj]]/20)*COS(RADIANS(_10sept_0_30[[#This Row],[V_phase]]))</f>
        <v>1.5065721640290187E-3</v>
      </c>
      <c r="K281">
        <f>10^(_10sept_0_30[[#This Row],[V_mag_adj]]/20)*SIN(RADIANS(_10sept_0_30[[#This Row],[V_phase]]))</f>
        <v>-1.0255069806514413E-5</v>
      </c>
    </row>
    <row r="282" spans="1:11" x14ac:dyDescent="0.3">
      <c r="A282">
        <v>99</v>
      </c>
      <c r="B282">
        <v>-16.670000000000002</v>
      </c>
      <c r="C282">
        <v>-17.05</v>
      </c>
      <c r="D282">
        <v>-16.62</v>
      </c>
      <c r="E282">
        <v>-16.98</v>
      </c>
      <c r="F282">
        <f>_10sept_0_30[[#This Row],[H_mag]]-40</f>
        <v>-56.67</v>
      </c>
      <c r="G282">
        <f>_10sept_0_30[[#This Row],[V_mag]]-40</f>
        <v>-56.620000000000005</v>
      </c>
      <c r="H282">
        <f>10^(_10sept_0_30[[#This Row],[H_mag_adj]]/20)*COS(RADIANS(_10sept_0_30[[#This Row],[H_phase]]))</f>
        <v>1.4027499596060283E-3</v>
      </c>
      <c r="I282">
        <f>10^(_10sept_0_30[[#This Row],[H_mag_adj]]/20)*SIN(RADIANS(_10sept_0_30[[#This Row],[H_phase]]))</f>
        <v>-4.3020260988243343E-4</v>
      </c>
      <c r="J282">
        <f>10^(_10sept_0_30[[#This Row],[V_mag_adj]]/20)*COS(RADIANS(_10sept_0_30[[#This Row],[V_phase]]))</f>
        <v>1.4113756963464676E-3</v>
      </c>
      <c r="K282">
        <f>10^(_10sept_0_30[[#This Row],[V_mag_adj]]/20)*SIN(RADIANS(_10sept_0_30[[#This Row],[V_phase]]))</f>
        <v>-4.3096219801239854E-4</v>
      </c>
    </row>
    <row r="283" spans="1:11" x14ac:dyDescent="0.3">
      <c r="A283">
        <v>100</v>
      </c>
      <c r="B283">
        <v>-16.84</v>
      </c>
      <c r="C283">
        <v>-34.659999999999997</v>
      </c>
      <c r="D283">
        <v>-16.82</v>
      </c>
      <c r="E283">
        <v>-34.64</v>
      </c>
      <c r="F283">
        <f>_10sept_0_30[[#This Row],[H_mag]]-40</f>
        <v>-56.84</v>
      </c>
      <c r="G283">
        <f>_10sept_0_30[[#This Row],[V_mag]]-40</f>
        <v>-56.82</v>
      </c>
      <c r="H283">
        <f>10^(_10sept_0_30[[#This Row],[H_mag_adj]]/20)*COS(RADIANS(_10sept_0_30[[#This Row],[H_phase]]))</f>
        <v>1.1834712137590458E-3</v>
      </c>
      <c r="I283">
        <f>10^(_10sept_0_30[[#This Row],[H_mag_adj]]/20)*SIN(RADIANS(_10sept_0_30[[#This Row],[H_phase]]))</f>
        <v>-8.1825254964144726E-4</v>
      </c>
      <c r="J283">
        <f>10^(_10sept_0_30[[#This Row],[V_mag_adj]]/20)*COS(RADIANS(_10sept_0_30[[#This Row],[V_phase]]))</f>
        <v>1.1864856068453413E-3</v>
      </c>
      <c r="K283">
        <f>10^(_10sept_0_30[[#This Row],[V_mag_adj]]/20)*SIN(RADIANS(_10sept_0_30[[#This Row],[V_phase]]))</f>
        <v>-8.1972470491777484E-4</v>
      </c>
    </row>
    <row r="284" spans="1:11" x14ac:dyDescent="0.3">
      <c r="A284">
        <v>101</v>
      </c>
      <c r="B284">
        <v>-16.850000000000001</v>
      </c>
      <c r="C284">
        <v>-52.29</v>
      </c>
      <c r="D284">
        <v>-16.87</v>
      </c>
      <c r="E284">
        <v>-52.22</v>
      </c>
      <c r="F284">
        <f>_10sept_0_30[[#This Row],[H_mag]]-40</f>
        <v>-56.85</v>
      </c>
      <c r="G284">
        <f>_10sept_0_30[[#This Row],[V_mag]]-40</f>
        <v>-56.870000000000005</v>
      </c>
      <c r="H284">
        <f>10^(_10sept_0_30[[#This Row],[H_mag_adj]]/20)*COS(RADIANS(_10sept_0_30[[#This Row],[H_phase]]))</f>
        <v>8.7905028599027251E-4</v>
      </c>
      <c r="I284">
        <f>10^(_10sept_0_30[[#This Row],[H_mag_adj]]/20)*SIN(RADIANS(_10sept_0_30[[#This Row],[H_phase]]))</f>
        <v>-1.1369479981560039E-3</v>
      </c>
      <c r="J284">
        <f>10^(_10sept_0_30[[#This Row],[V_mag_adj]]/20)*COS(RADIANS(_10sept_0_30[[#This Row],[V_phase]]))</f>
        <v>8.7841372086037463E-4</v>
      </c>
      <c r="K284">
        <f>10^(_10sept_0_30[[#This Row],[V_mag_adj]]/20)*SIN(RADIANS(_10sept_0_30[[#This Row],[V_phase]]))</f>
        <v>-1.1332607515432487E-3</v>
      </c>
    </row>
    <row r="285" spans="1:11" x14ac:dyDescent="0.3">
      <c r="A285">
        <v>102</v>
      </c>
      <c r="B285">
        <v>-16.86</v>
      </c>
      <c r="C285">
        <v>-69.58</v>
      </c>
      <c r="D285">
        <v>-16.88</v>
      </c>
      <c r="E285">
        <v>-69.78</v>
      </c>
      <c r="F285">
        <f>_10sept_0_30[[#This Row],[H_mag]]-40</f>
        <v>-56.86</v>
      </c>
      <c r="G285">
        <f>_10sept_0_30[[#This Row],[V_mag]]-40</f>
        <v>-56.879999999999995</v>
      </c>
      <c r="H285">
        <f>10^(_10sept_0_30[[#This Row],[H_mag_adj]]/20)*COS(RADIANS(_10sept_0_30[[#This Row],[H_phase]]))</f>
        <v>5.0084111377677991E-4</v>
      </c>
      <c r="I285">
        <f>10^(_10sept_0_30[[#This Row],[H_mag_adj]]/20)*SIN(RADIANS(_10sept_0_30[[#This Row],[H_phase]]))</f>
        <v>-1.3452836474219228E-3</v>
      </c>
      <c r="J285">
        <f>10^(_10sept_0_30[[#This Row],[V_mag_adj]]/20)*COS(RADIANS(_10sept_0_30[[#This Row],[V_phase]]))</f>
        <v>4.950010509423389E-4</v>
      </c>
      <c r="K285">
        <f>10^(_10sept_0_30[[#This Row],[V_mag_adj]]/20)*SIN(RADIANS(_10sept_0_30[[#This Row],[V_phase]]))</f>
        <v>-1.3439256446662305E-3</v>
      </c>
    </row>
    <row r="286" spans="1:11" x14ac:dyDescent="0.3">
      <c r="A286">
        <v>103</v>
      </c>
      <c r="B286">
        <v>-16.809999999999999</v>
      </c>
      <c r="C286">
        <v>-86.18</v>
      </c>
      <c r="D286">
        <v>-16.86</v>
      </c>
      <c r="E286">
        <v>-85.89</v>
      </c>
      <c r="F286">
        <f>_10sept_0_30[[#This Row],[H_mag]]-40</f>
        <v>-56.81</v>
      </c>
      <c r="G286">
        <f>_10sept_0_30[[#This Row],[V_mag]]-40</f>
        <v>-56.86</v>
      </c>
      <c r="H286">
        <f>10^(_10sept_0_30[[#This Row],[H_mag_adj]]/20)*COS(RADIANS(_10sept_0_30[[#This Row],[H_phase]]))</f>
        <v>9.6187566140261196E-5</v>
      </c>
      <c r="I286">
        <f>10^(_10sept_0_30[[#This Row],[H_mag_adj]]/20)*SIN(RADIANS(_10sept_0_30[[#This Row],[H_phase]]))</f>
        <v>-1.4405689276175918E-3</v>
      </c>
      <c r="J286">
        <f>10^(_10sept_0_30[[#This Row],[V_mag_adj]]/20)*COS(RADIANS(_10sept_0_30[[#This Row],[V_phase]]))</f>
        <v>1.0288372327010738E-4</v>
      </c>
      <c r="K286">
        <f>10^(_10sept_0_30[[#This Row],[V_mag_adj]]/20)*SIN(RADIANS(_10sept_0_30[[#This Row],[V_phase]]))</f>
        <v>-1.4317977695038071E-3</v>
      </c>
    </row>
    <row r="287" spans="1:11" x14ac:dyDescent="0.3">
      <c r="A287">
        <v>104</v>
      </c>
      <c r="B287">
        <v>-16.8</v>
      </c>
      <c r="C287">
        <v>-101.81</v>
      </c>
      <c r="D287">
        <v>-16.84</v>
      </c>
      <c r="E287">
        <v>-101.34</v>
      </c>
      <c r="F287">
        <f>_10sept_0_30[[#This Row],[H_mag]]-40</f>
        <v>-56.8</v>
      </c>
      <c r="G287">
        <f>_10sept_0_30[[#This Row],[V_mag]]-40</f>
        <v>-56.84</v>
      </c>
      <c r="H287">
        <f>10^(_10sept_0_30[[#This Row],[H_mag_adj]]/20)*COS(RADIANS(_10sept_0_30[[#This Row],[H_phase]]))</f>
        <v>-2.9583366735253338E-4</v>
      </c>
      <c r="I287">
        <f>10^(_10sept_0_30[[#This Row],[H_mag_adj]]/20)*SIN(RADIANS(_10sept_0_30[[#This Row],[H_phase]]))</f>
        <v>-1.4148422428365605E-3</v>
      </c>
      <c r="J287">
        <f>10^(_10sept_0_30[[#This Row],[V_mag_adj]]/20)*COS(RADIANS(_10sept_0_30[[#This Row],[V_phase]]))</f>
        <v>-2.8291196385412548E-4</v>
      </c>
      <c r="K287">
        <f>10^(_10sept_0_30[[#This Row],[V_mag_adj]]/20)*SIN(RADIANS(_10sept_0_30[[#This Row],[V_phase]]))</f>
        <v>-1.4107098105206614E-3</v>
      </c>
    </row>
    <row r="288" spans="1:11" x14ac:dyDescent="0.3">
      <c r="A288">
        <v>105</v>
      </c>
      <c r="B288">
        <v>-16.8</v>
      </c>
      <c r="C288">
        <v>-116.88</v>
      </c>
      <c r="D288">
        <v>-16.91</v>
      </c>
      <c r="E288">
        <v>-117.2</v>
      </c>
      <c r="F288">
        <f>_10sept_0_30[[#This Row],[H_mag]]-40</f>
        <v>-56.8</v>
      </c>
      <c r="G288">
        <f>_10sept_0_30[[#This Row],[V_mag]]-40</f>
        <v>-56.91</v>
      </c>
      <c r="H288">
        <f>10^(_10sept_0_30[[#This Row],[H_mag_adj]]/20)*COS(RADIANS(_10sept_0_30[[#This Row],[H_phase]]))</f>
        <v>-6.5351712296228938E-4</v>
      </c>
      <c r="I288">
        <f>10^(_10sept_0_30[[#This Row],[H_mag_adj]]/20)*SIN(RADIANS(_10sept_0_30[[#This Row],[H_phase]]))</f>
        <v>-1.2892678157966754E-3</v>
      </c>
      <c r="J288">
        <f>10^(_10sept_0_30[[#This Row],[V_mag_adj]]/20)*COS(RADIANS(_10sept_0_30[[#This Row],[V_phase]]))</f>
        <v>-6.5239293876324597E-4</v>
      </c>
      <c r="K288">
        <f>10^(_10sept_0_30[[#This Row],[V_mag_adj]]/20)*SIN(RADIANS(_10sept_0_30[[#This Row],[V_phase]]))</f>
        <v>-1.2694193677258792E-3</v>
      </c>
    </row>
    <row r="289" spans="1:11" x14ac:dyDescent="0.3">
      <c r="A289">
        <v>106</v>
      </c>
      <c r="B289">
        <v>-16.82</v>
      </c>
      <c r="C289">
        <v>-132.47999999999999</v>
      </c>
      <c r="D289">
        <v>-17</v>
      </c>
      <c r="E289">
        <v>-132.9</v>
      </c>
      <c r="F289">
        <f>_10sept_0_30[[#This Row],[H_mag]]-40</f>
        <v>-56.82</v>
      </c>
      <c r="G289">
        <f>_10sept_0_30[[#This Row],[V_mag]]-40</f>
        <v>-57</v>
      </c>
      <c r="H289">
        <f>10^(_10sept_0_30[[#This Row],[H_mag_adj]]/20)*COS(RADIANS(_10sept_0_30[[#This Row],[H_phase]]))</f>
        <v>-9.7390780997972683E-4</v>
      </c>
      <c r="I289">
        <f>10^(_10sept_0_30[[#This Row],[H_mag_adj]]/20)*SIN(RADIANS(_10sept_0_30[[#This Row],[H_phase]]))</f>
        <v>-1.0635789884931835E-3</v>
      </c>
      <c r="J289">
        <f>10^(_10sept_0_30[[#This Row],[V_mag_adj]]/20)*COS(RADIANS(_10sept_0_30[[#This Row],[V_phase]]))</f>
        <v>-9.6154378481269631E-4</v>
      </c>
      <c r="K289">
        <f>10^(_10sept_0_30[[#This Row],[V_mag_adj]]/20)*SIN(RADIANS(_10sept_0_30[[#This Row],[V_phase]]))</f>
        <v>-1.0347443475839577E-3</v>
      </c>
    </row>
    <row r="290" spans="1:11" x14ac:dyDescent="0.3">
      <c r="A290">
        <v>107</v>
      </c>
      <c r="B290">
        <v>-17</v>
      </c>
      <c r="C290">
        <v>-147.38999999999999</v>
      </c>
      <c r="D290">
        <v>-17</v>
      </c>
      <c r="E290">
        <v>-148.4</v>
      </c>
      <c r="F290">
        <f>_10sept_0_30[[#This Row],[H_mag]]-40</f>
        <v>-57</v>
      </c>
      <c r="G290">
        <f>_10sept_0_30[[#This Row],[V_mag]]-40</f>
        <v>-57</v>
      </c>
      <c r="H290">
        <f>10^(_10sept_0_30[[#This Row],[H_mag_adj]]/20)*COS(RADIANS(_10sept_0_30[[#This Row],[H_phase]]))</f>
        <v>-1.1898627967225092E-3</v>
      </c>
      <c r="I290">
        <f>10^(_10sept_0_30[[#This Row],[H_mag_adj]]/20)*SIN(RADIANS(_10sept_0_30[[#This Row],[H_phase]]))</f>
        <v>-7.6124164359588444E-4</v>
      </c>
      <c r="J290">
        <f>10^(_10sept_0_30[[#This Row],[V_mag_adj]]/20)*COS(RADIANS(_10sept_0_30[[#This Row],[V_phase]]))</f>
        <v>-1.2030962722434854E-3</v>
      </c>
      <c r="K290">
        <f>10^(_10sept_0_30[[#This Row],[V_mag_adj]]/20)*SIN(RADIANS(_10sept_0_30[[#This Row],[V_phase]]))</f>
        <v>-7.4014976503590404E-4</v>
      </c>
    </row>
    <row r="291" spans="1:11" x14ac:dyDescent="0.3">
      <c r="A291">
        <v>108</v>
      </c>
      <c r="B291">
        <v>-17</v>
      </c>
      <c r="C291">
        <v>-162.44999999999999</v>
      </c>
      <c r="D291">
        <v>-17.03</v>
      </c>
      <c r="E291">
        <v>-163.92</v>
      </c>
      <c r="F291">
        <f>_10sept_0_30[[#This Row],[H_mag]]-40</f>
        <v>-57</v>
      </c>
      <c r="G291">
        <f>_10sept_0_30[[#This Row],[V_mag]]-40</f>
        <v>-57.03</v>
      </c>
      <c r="H291">
        <f>10^(_10sept_0_30[[#This Row],[H_mag_adj]]/20)*COS(RADIANS(_10sept_0_30[[#This Row],[H_phase]]))</f>
        <v>-1.3467898154778009E-3</v>
      </c>
      <c r="I291">
        <f>10^(_10sept_0_30[[#This Row],[H_mag_adj]]/20)*SIN(RADIANS(_10sept_0_30[[#This Row],[H_phase]]))</f>
        <v>-4.259336895505521E-4</v>
      </c>
      <c r="J291">
        <f>10^(_10sept_0_30[[#This Row],[V_mag_adj]]/20)*COS(RADIANS(_10sept_0_30[[#This Row],[V_phase]]))</f>
        <v>-1.3525935103034263E-3</v>
      </c>
      <c r="K291">
        <f>10^(_10sept_0_30[[#This Row],[V_mag_adj]]/20)*SIN(RADIANS(_10sept_0_30[[#This Row],[V_phase]]))</f>
        <v>-3.898946289578094E-4</v>
      </c>
    </row>
    <row r="292" spans="1:11" x14ac:dyDescent="0.3">
      <c r="A292">
        <v>109</v>
      </c>
      <c r="B292">
        <v>-17.059999999999999</v>
      </c>
      <c r="C292">
        <v>-177.49</v>
      </c>
      <c r="D292">
        <v>-17.05</v>
      </c>
      <c r="E292">
        <v>-178.93</v>
      </c>
      <c r="F292">
        <f>_10sept_0_30[[#This Row],[H_mag]]-40</f>
        <v>-57.06</v>
      </c>
      <c r="G292">
        <f>_10sept_0_30[[#This Row],[V_mag]]-40</f>
        <v>-57.05</v>
      </c>
      <c r="H292">
        <f>10^(_10sept_0_30[[#This Row],[H_mag_adj]]/20)*COS(RADIANS(_10sept_0_30[[#This Row],[H_phase]]))</f>
        <v>-1.401467835759827E-3</v>
      </c>
      <c r="I292">
        <f>10^(_10sept_0_30[[#This Row],[H_mag_adj]]/20)*SIN(RADIANS(_10sept_0_30[[#This Row],[H_phase]]))</f>
        <v>-6.1434477596096902E-5</v>
      </c>
      <c r="J292">
        <f>10^(_10sept_0_30[[#This Row],[V_mag_adj]]/20)*COS(RADIANS(_10sept_0_30[[#This Row],[V_phase]]))</f>
        <v>-1.404184788716286E-3</v>
      </c>
      <c r="K292">
        <f>10^(_10sept_0_30[[#This Row],[V_mag_adj]]/20)*SIN(RADIANS(_10sept_0_30[[#This Row],[V_phase]]))</f>
        <v>-2.6226232147445902E-5</v>
      </c>
    </row>
    <row r="293" spans="1:11" x14ac:dyDescent="0.3">
      <c r="A293">
        <v>110</v>
      </c>
      <c r="B293">
        <v>-17.100000000000001</v>
      </c>
      <c r="C293">
        <v>167.15</v>
      </c>
      <c r="D293">
        <v>-17.02</v>
      </c>
      <c r="E293">
        <v>165.83</v>
      </c>
      <c r="F293">
        <f>_10sept_0_30[[#This Row],[H_mag]]-40</f>
        <v>-57.1</v>
      </c>
      <c r="G293">
        <f>_10sept_0_30[[#This Row],[V_mag]]-40</f>
        <v>-57.019999999999996</v>
      </c>
      <c r="H293">
        <f>10^(_10sept_0_30[[#This Row],[H_mag_adj]]/20)*COS(RADIANS(_10sept_0_30[[#This Row],[H_phase]]))</f>
        <v>-1.3613972167866714E-3</v>
      </c>
      <c r="I293">
        <f>10^(_10sept_0_30[[#This Row],[H_mag_adj]]/20)*SIN(RADIANS(_10sept_0_30[[#This Row],[H_phase]]))</f>
        <v>3.1055147380675864E-4</v>
      </c>
      <c r="J293">
        <f>10^(_10sept_0_30[[#This Row],[V_mag_adj]]/20)*COS(RADIANS(_10sept_0_30[[#This Row],[V_phase]]))</f>
        <v>-1.3664092977849834E-3</v>
      </c>
      <c r="K293">
        <f>10^(_10sept_0_30[[#This Row],[V_mag_adj]]/20)*SIN(RADIANS(_10sept_0_30[[#This Row],[V_phase]]))</f>
        <v>3.4499354817752159E-4</v>
      </c>
    </row>
    <row r="294" spans="1:11" x14ac:dyDescent="0.3">
      <c r="A294">
        <v>111</v>
      </c>
      <c r="B294">
        <v>-17.2</v>
      </c>
      <c r="C294">
        <v>151.97</v>
      </c>
      <c r="D294">
        <v>-17.12</v>
      </c>
      <c r="E294">
        <v>150.04</v>
      </c>
      <c r="F294">
        <f>_10sept_0_30[[#This Row],[H_mag]]-40</f>
        <v>-57.2</v>
      </c>
      <c r="G294">
        <f>_10sept_0_30[[#This Row],[V_mag]]-40</f>
        <v>-57.120000000000005</v>
      </c>
      <c r="H294">
        <f>10^(_10sept_0_30[[#This Row],[H_mag_adj]]/20)*COS(RADIANS(_10sept_0_30[[#This Row],[H_phase]]))</f>
        <v>-1.2184674778027127E-3</v>
      </c>
      <c r="I294">
        <f>10^(_10sept_0_30[[#This Row],[H_mag_adj]]/20)*SIN(RADIANS(_10sept_0_30[[#This Row],[H_phase]]))</f>
        <v>6.4868923491941696E-4</v>
      </c>
      <c r="J294">
        <f>10^(_10sept_0_30[[#This Row],[V_mag_adj]]/20)*COS(RADIANS(_10sept_0_30[[#This Row],[V_phase]]))</f>
        <v>-1.206995192211439E-3</v>
      </c>
      <c r="K294">
        <f>10^(_10sept_0_30[[#This Row],[V_mag_adj]]/20)*SIN(RADIANS(_10sept_0_30[[#This Row],[V_phase]]))</f>
        <v>6.9573592948132649E-4</v>
      </c>
    </row>
    <row r="295" spans="1:11" x14ac:dyDescent="0.3">
      <c r="A295">
        <v>112</v>
      </c>
      <c r="B295">
        <v>-17.38</v>
      </c>
      <c r="C295">
        <v>136.26</v>
      </c>
      <c r="D295">
        <v>-17.25</v>
      </c>
      <c r="E295">
        <v>135.41</v>
      </c>
      <c r="F295">
        <f>_10sept_0_30[[#This Row],[H_mag]]-40</f>
        <v>-57.379999999999995</v>
      </c>
      <c r="G295">
        <f>_10sept_0_30[[#This Row],[V_mag]]-40</f>
        <v>-57.25</v>
      </c>
      <c r="H295">
        <f>10^(_10sept_0_30[[#This Row],[H_mag_adj]]/20)*COS(RADIANS(_10sept_0_30[[#This Row],[H_phase]]))</f>
        <v>-9.7685166293123024E-4</v>
      </c>
      <c r="I295">
        <f>10^(_10sept_0_30[[#This Row],[H_mag_adj]]/20)*SIN(RADIANS(_10sept_0_30[[#This Row],[H_phase]]))</f>
        <v>9.3480535127438787E-4</v>
      </c>
      <c r="J295">
        <f>10^(_10sept_0_30[[#This Row],[V_mag_adj]]/20)*COS(RADIANS(_10sept_0_30[[#This Row],[V_phase]]))</f>
        <v>-9.7739612993821313E-4</v>
      </c>
      <c r="K295">
        <f>10^(_10sept_0_30[[#This Row],[V_mag_adj]]/20)*SIN(RADIANS(_10sept_0_30[[#This Row],[V_phase]]))</f>
        <v>9.6350708075841553E-4</v>
      </c>
    </row>
    <row r="296" spans="1:11" x14ac:dyDescent="0.3">
      <c r="A296">
        <v>113</v>
      </c>
      <c r="B296">
        <v>-17.57</v>
      </c>
      <c r="C296">
        <v>120.55</v>
      </c>
      <c r="D296">
        <v>-17.37</v>
      </c>
      <c r="E296">
        <v>119.43</v>
      </c>
      <c r="F296">
        <f>_10sept_0_30[[#This Row],[H_mag]]-40</f>
        <v>-57.57</v>
      </c>
      <c r="G296">
        <f>_10sept_0_30[[#This Row],[V_mag]]-40</f>
        <v>-57.370000000000005</v>
      </c>
      <c r="H296">
        <f>10^(_10sept_0_30[[#This Row],[H_mag_adj]]/20)*COS(RADIANS(_10sept_0_30[[#This Row],[H_phase]]))</f>
        <v>-6.7237512246336823E-4</v>
      </c>
      <c r="I296">
        <f>10^(_10sept_0_30[[#This Row],[H_mag_adj]]/20)*SIN(RADIANS(_10sept_0_30[[#This Row],[H_phase]]))</f>
        <v>1.1391919870316098E-3</v>
      </c>
      <c r="J296">
        <f>10^(_10sept_0_30[[#This Row],[V_mag_adj]]/20)*COS(RADIANS(_10sept_0_30[[#This Row],[V_phase]]))</f>
        <v>-6.6511948208046044E-4</v>
      </c>
      <c r="K296">
        <f>10^(_10sept_0_30[[#This Row],[V_mag_adj]]/20)*SIN(RADIANS(_10sept_0_30[[#This Row],[V_phase]]))</f>
        <v>1.1789531360186583E-3</v>
      </c>
    </row>
    <row r="297" spans="1:11" x14ac:dyDescent="0.3">
      <c r="A297">
        <v>114</v>
      </c>
      <c r="B297">
        <v>-17.71</v>
      </c>
      <c r="C297">
        <v>103.84</v>
      </c>
      <c r="D297">
        <v>-17.559999999999999</v>
      </c>
      <c r="E297">
        <v>103.4</v>
      </c>
      <c r="F297">
        <f>_10sept_0_30[[#This Row],[H_mag]]-40</f>
        <v>-57.71</v>
      </c>
      <c r="G297">
        <f>_10sept_0_30[[#This Row],[V_mag]]-40</f>
        <v>-57.56</v>
      </c>
      <c r="H297">
        <f>10^(_10sept_0_30[[#This Row],[H_mag_adj]]/20)*COS(RADIANS(_10sept_0_30[[#This Row],[H_phase]]))</f>
        <v>-3.1137363358613483E-4</v>
      </c>
      <c r="I297">
        <f>10^(_10sept_0_30[[#This Row],[H_mag_adj]]/20)*SIN(RADIANS(_10sept_0_30[[#This Row],[H_phase]]))</f>
        <v>1.2638766794093065E-3</v>
      </c>
      <c r="J297">
        <f>10^(_10sept_0_30[[#This Row],[V_mag_adj]]/20)*COS(RADIANS(_10sept_0_30[[#This Row],[V_phase]]))</f>
        <v>-3.0691337429159698E-4</v>
      </c>
      <c r="K297">
        <f>10^(_10sept_0_30[[#This Row],[V_mag_adj]]/20)*SIN(RADIANS(_10sept_0_30[[#This Row],[V_phase]]))</f>
        <v>1.2882874999481687E-3</v>
      </c>
    </row>
    <row r="298" spans="1:11" x14ac:dyDescent="0.3">
      <c r="A298">
        <v>115</v>
      </c>
      <c r="B298">
        <v>-17.899999999999999</v>
      </c>
      <c r="C298">
        <v>87.27</v>
      </c>
      <c r="D298">
        <v>-17.66</v>
      </c>
      <c r="E298">
        <v>86.63</v>
      </c>
      <c r="F298">
        <f>_10sept_0_30[[#This Row],[H_mag]]-40</f>
        <v>-57.9</v>
      </c>
      <c r="G298">
        <f>_10sept_0_30[[#This Row],[V_mag]]-40</f>
        <v>-57.66</v>
      </c>
      <c r="H298">
        <f>10^(_10sept_0_30[[#This Row],[H_mag_adj]]/20)*COS(RADIANS(_10sept_0_30[[#This Row],[H_phase]]))</f>
        <v>6.0656266278126437E-5</v>
      </c>
      <c r="I298">
        <f>10^(_10sept_0_30[[#This Row],[H_mag_adj]]/20)*SIN(RADIANS(_10sept_0_30[[#This Row],[H_phase]]))</f>
        <v>1.2720577481860347E-3</v>
      </c>
      <c r="J298">
        <f>10^(_10sept_0_30[[#This Row],[V_mag_adj]]/20)*COS(RADIANS(_10sept_0_30[[#This Row],[V_phase]]))</f>
        <v>7.6958542113943299E-5</v>
      </c>
      <c r="K298">
        <f>10^(_10sept_0_30[[#This Row],[V_mag_adj]]/20)*SIN(RADIANS(_10sept_0_30[[#This Row],[V_phase]]))</f>
        <v>1.3069180120819058E-3</v>
      </c>
    </row>
    <row r="299" spans="1:11" x14ac:dyDescent="0.3">
      <c r="A299">
        <v>116</v>
      </c>
      <c r="B299">
        <v>-17.940000000000001</v>
      </c>
      <c r="C299">
        <v>70.650000000000006</v>
      </c>
      <c r="D299">
        <v>-17.7</v>
      </c>
      <c r="E299">
        <v>70.78</v>
      </c>
      <c r="F299">
        <f>_10sept_0_30[[#This Row],[H_mag]]-40</f>
        <v>-57.94</v>
      </c>
      <c r="G299">
        <f>_10sept_0_30[[#This Row],[V_mag]]-40</f>
        <v>-57.7</v>
      </c>
      <c r="H299">
        <f>10^(_10sept_0_30[[#This Row],[H_mag_adj]]/20)*COS(RADIANS(_10sept_0_30[[#This Row],[H_phase]]))</f>
        <v>4.2002109253897656E-4</v>
      </c>
      <c r="I299">
        <f>10^(_10sept_0_30[[#This Row],[H_mag_adj]]/20)*SIN(RADIANS(_10sept_0_30[[#This Row],[H_phase]]))</f>
        <v>1.1960449551899129E-3</v>
      </c>
      <c r="J299">
        <f>10^(_10sept_0_30[[#This Row],[V_mag_adj]]/20)*COS(RADIANS(_10sept_0_30[[#This Row],[V_phase]]))</f>
        <v>4.2899765078221292E-4</v>
      </c>
      <c r="K299">
        <f>10^(_10sept_0_30[[#This Row],[V_mag_adj]]/20)*SIN(RADIANS(_10sept_0_30[[#This Row],[V_phase]]))</f>
        <v>1.2305302385902932E-3</v>
      </c>
    </row>
    <row r="300" spans="1:11" x14ac:dyDescent="0.3">
      <c r="A300">
        <v>117</v>
      </c>
      <c r="B300">
        <v>-17.850000000000001</v>
      </c>
      <c r="C300">
        <v>53.32</v>
      </c>
      <c r="D300">
        <v>-17.760000000000002</v>
      </c>
      <c r="E300">
        <v>53.39</v>
      </c>
      <c r="F300">
        <f>_10sept_0_30[[#This Row],[H_mag]]-40</f>
        <v>-57.85</v>
      </c>
      <c r="G300">
        <f>_10sept_0_30[[#This Row],[V_mag]]-40</f>
        <v>-57.760000000000005</v>
      </c>
      <c r="H300">
        <f>10^(_10sept_0_30[[#This Row],[H_mag_adj]]/20)*COS(RADIANS(_10sept_0_30[[#This Row],[H_phase]]))</f>
        <v>7.6511269138498049E-4</v>
      </c>
      <c r="I300">
        <f>10^(_10sept_0_30[[#This Row],[H_mag_adj]]/20)*SIN(RADIANS(_10sept_0_30[[#This Row],[H_phase]]))</f>
        <v>1.0272255558937231E-3</v>
      </c>
      <c r="J300">
        <f>10^(_10sept_0_30[[#This Row],[V_mag_adj]]/20)*COS(RADIANS(_10sept_0_30[[#This Row],[V_phase]]))</f>
        <v>7.7181308223547721E-4</v>
      </c>
      <c r="K300">
        <f>10^(_10sept_0_30[[#This Row],[V_mag_adj]]/20)*SIN(RADIANS(_10sept_0_30[[#This Row],[V_phase]]))</f>
        <v>1.0388683468643203E-3</v>
      </c>
    </row>
    <row r="301" spans="1:11" x14ac:dyDescent="0.3">
      <c r="A301">
        <v>118</v>
      </c>
      <c r="B301">
        <v>-17.809999999999999</v>
      </c>
      <c r="C301">
        <v>36.119999999999997</v>
      </c>
      <c r="D301">
        <v>-17.71</v>
      </c>
      <c r="E301">
        <v>36.46</v>
      </c>
      <c r="F301">
        <f>_10sept_0_30[[#This Row],[H_mag]]-40</f>
        <v>-57.81</v>
      </c>
      <c r="G301">
        <f>_10sept_0_30[[#This Row],[V_mag]]-40</f>
        <v>-57.71</v>
      </c>
      <c r="H301">
        <f>10^(_10sept_0_30[[#This Row],[H_mag_adj]]/20)*COS(RADIANS(_10sept_0_30[[#This Row],[H_phase]]))</f>
        <v>1.0394302127739164E-3</v>
      </c>
      <c r="I301">
        <f>10^(_10sept_0_30[[#This Row],[H_mag_adj]]/20)*SIN(RADIANS(_10sept_0_30[[#This Row],[H_phase]]))</f>
        <v>7.5852145404220104E-4</v>
      </c>
      <c r="J301">
        <f>10^(_10sept_0_30[[#This Row],[V_mag_adj]]/20)*COS(RADIANS(_10sept_0_30[[#This Row],[V_phase]]))</f>
        <v>1.0468944832496506E-3</v>
      </c>
      <c r="K301">
        <f>10^(_10sept_0_30[[#This Row],[V_mag_adj]]/20)*SIN(RADIANS(_10sept_0_30[[#This Row],[V_phase]]))</f>
        <v>7.7353069841395094E-4</v>
      </c>
    </row>
    <row r="302" spans="1:11" x14ac:dyDescent="0.3">
      <c r="A302">
        <v>119</v>
      </c>
      <c r="B302">
        <v>-17.61</v>
      </c>
      <c r="C302">
        <v>20.13</v>
      </c>
      <c r="D302">
        <v>-17.559999999999999</v>
      </c>
      <c r="E302">
        <v>20.84</v>
      </c>
      <c r="F302">
        <f>_10sept_0_30[[#This Row],[H_mag]]-40</f>
        <v>-57.61</v>
      </c>
      <c r="G302">
        <f>_10sept_0_30[[#This Row],[V_mag]]-40</f>
        <v>-57.56</v>
      </c>
      <c r="H302">
        <f>10^(_10sept_0_30[[#This Row],[H_mag_adj]]/20)*COS(RADIANS(_10sept_0_30[[#This Row],[H_phase]]))</f>
        <v>1.2363057801383969E-3</v>
      </c>
      <c r="I302">
        <f>10^(_10sept_0_30[[#This Row],[H_mag_adj]]/20)*SIN(RADIANS(_10sept_0_30[[#This Row],[H_phase]]))</f>
        <v>4.5315782653566379E-4</v>
      </c>
      <c r="J302">
        <f>10^(_10sept_0_30[[#This Row],[V_mag_adj]]/20)*COS(RADIANS(_10sept_0_30[[#This Row],[V_phase]]))</f>
        <v>1.2376998503436771E-3</v>
      </c>
      <c r="K302">
        <f>10^(_10sept_0_30[[#This Row],[V_mag_adj]]/20)*SIN(RADIANS(_10sept_0_30[[#This Row],[V_phase]]))</f>
        <v>4.7114709200099769E-4</v>
      </c>
    </row>
    <row r="303" spans="1:11" x14ac:dyDescent="0.3">
      <c r="A303">
        <v>120</v>
      </c>
      <c r="B303">
        <v>-17.440000000000001</v>
      </c>
      <c r="C303">
        <v>4.7699999999999996</v>
      </c>
      <c r="D303">
        <v>-17.350000000000001</v>
      </c>
      <c r="E303">
        <v>5.8</v>
      </c>
      <c r="F303">
        <f>_10sept_0_30[[#This Row],[H_mag]]-40</f>
        <v>-57.44</v>
      </c>
      <c r="G303">
        <f>_10sept_0_30[[#This Row],[V_mag]]-40</f>
        <v>-57.35</v>
      </c>
      <c r="H303">
        <f>10^(_10sept_0_30[[#This Row],[H_mag_adj]]/20)*COS(RADIANS(_10sept_0_30[[#This Row],[H_phase]]))</f>
        <v>1.3381143433926579E-3</v>
      </c>
      <c r="I303">
        <f>10^(_10sept_0_30[[#This Row],[H_mag_adj]]/20)*SIN(RADIANS(_10sept_0_30[[#This Row],[H_phase]]))</f>
        <v>1.1165905635640149E-4</v>
      </c>
      <c r="J303">
        <f>10^(_10sept_0_30[[#This Row],[V_mag_adj]]/20)*COS(RADIANS(_10sept_0_30[[#This Row],[V_phase]]))</f>
        <v>1.3498049292885593E-3</v>
      </c>
      <c r="K303">
        <f>10^(_10sept_0_30[[#This Row],[V_mag_adj]]/20)*SIN(RADIANS(_10sept_0_30[[#This Row],[V_phase]]))</f>
        <v>1.3710818479310274E-4</v>
      </c>
    </row>
    <row r="304" spans="1:11" x14ac:dyDescent="0.3">
      <c r="A304">
        <v>121</v>
      </c>
      <c r="B304">
        <v>-17.2</v>
      </c>
      <c r="C304">
        <v>-10.66</v>
      </c>
      <c r="D304">
        <v>-17.23</v>
      </c>
      <c r="E304">
        <v>-9.4</v>
      </c>
      <c r="F304">
        <f>_10sept_0_30[[#This Row],[H_mag]]-40</f>
        <v>-57.2</v>
      </c>
      <c r="G304">
        <f>_10sept_0_30[[#This Row],[V_mag]]-40</f>
        <v>-57.230000000000004</v>
      </c>
      <c r="H304">
        <f>10^(_10sept_0_30[[#This Row],[H_mag_adj]]/20)*COS(RADIANS(_10sept_0_30[[#This Row],[H_phase]]))</f>
        <v>1.3565618370526041E-3</v>
      </c>
      <c r="I304">
        <f>10^(_10sept_0_30[[#This Row],[H_mag_adj]]/20)*SIN(RADIANS(_10sept_0_30[[#This Row],[H_phase]]))</f>
        <v>-2.5534427782056789E-4</v>
      </c>
      <c r="J304">
        <f>10^(_10sept_0_30[[#This Row],[V_mag_adj]]/20)*COS(RADIANS(_10sept_0_30[[#This Row],[V_phase]]))</f>
        <v>1.3571531426334854E-3</v>
      </c>
      <c r="K304">
        <f>10^(_10sept_0_30[[#This Row],[V_mag_adj]]/20)*SIN(RADIANS(_10sept_0_30[[#This Row],[V_phase]]))</f>
        <v>-2.2467524582166337E-4</v>
      </c>
    </row>
    <row r="305" spans="1:11" x14ac:dyDescent="0.3">
      <c r="A305">
        <v>122</v>
      </c>
      <c r="B305">
        <v>-17.100000000000001</v>
      </c>
      <c r="C305">
        <v>-24.53</v>
      </c>
      <c r="D305">
        <v>-17.11</v>
      </c>
      <c r="E305">
        <v>-23.45</v>
      </c>
      <c r="F305">
        <f>_10sept_0_30[[#This Row],[H_mag]]-40</f>
        <v>-57.1</v>
      </c>
      <c r="G305">
        <f>_10sept_0_30[[#This Row],[V_mag]]-40</f>
        <v>-57.11</v>
      </c>
      <c r="H305">
        <f>10^(_10sept_0_30[[#This Row],[H_mag_adj]]/20)*COS(RADIANS(_10sept_0_30[[#This Row],[H_phase]]))</f>
        <v>1.2703377567998308E-3</v>
      </c>
      <c r="I305">
        <f>10^(_10sept_0_30[[#This Row],[H_mag_adj]]/20)*SIN(RADIANS(_10sept_0_30[[#This Row],[H_phase]]))</f>
        <v>-5.7972975032062851E-4</v>
      </c>
      <c r="J305">
        <f>10^(_10sept_0_30[[#This Row],[V_mag_adj]]/20)*COS(RADIANS(_10sept_0_30[[#This Row],[V_phase]]))</f>
        <v>1.2795650834875425E-3</v>
      </c>
      <c r="K305">
        <f>10^(_10sept_0_30[[#This Row],[V_mag_adj]]/20)*SIN(RADIANS(_10sept_0_30[[#This Row],[V_phase]]))</f>
        <v>-5.55043492658169E-4</v>
      </c>
    </row>
    <row r="306" spans="1:11" x14ac:dyDescent="0.3">
      <c r="A306">
        <v>123</v>
      </c>
      <c r="B306">
        <v>-16.86</v>
      </c>
      <c r="C306">
        <v>-37.299999999999997</v>
      </c>
      <c r="D306">
        <v>-17</v>
      </c>
      <c r="E306">
        <v>-37.32</v>
      </c>
      <c r="F306">
        <f>_10sept_0_30[[#This Row],[H_mag]]-40</f>
        <v>-56.86</v>
      </c>
      <c r="G306">
        <f>_10sept_0_30[[#This Row],[V_mag]]-40</f>
        <v>-57</v>
      </c>
      <c r="H306">
        <f>10^(_10sept_0_30[[#This Row],[H_mag_adj]]/20)*COS(RADIANS(_10sept_0_30[[#This Row],[H_phase]]))</f>
        <v>1.141893776280254E-3</v>
      </c>
      <c r="I306">
        <f>10^(_10sept_0_30[[#This Row],[H_mag_adj]]/20)*SIN(RADIANS(_10sept_0_30[[#This Row],[H_phase]]))</f>
        <v>-8.6988994531631328E-4</v>
      </c>
      <c r="J306">
        <f>10^(_10sept_0_30[[#This Row],[V_mag_adj]]/20)*COS(RADIANS(_10sept_0_30[[#This Row],[V_phase]]))</f>
        <v>1.1233372951457371E-3</v>
      </c>
      <c r="K306">
        <f>10^(_10sept_0_30[[#This Row],[V_mag_adj]]/20)*SIN(RADIANS(_10sept_0_30[[#This Row],[V_phase]]))</f>
        <v>-8.5637353783470798E-4</v>
      </c>
    </row>
    <row r="307" spans="1:11" x14ac:dyDescent="0.3">
      <c r="A307">
        <v>124</v>
      </c>
      <c r="B307">
        <v>-16.82</v>
      </c>
      <c r="C307">
        <v>-50.57</v>
      </c>
      <c r="D307">
        <v>-16.84</v>
      </c>
      <c r="E307">
        <v>-49.4</v>
      </c>
      <c r="F307">
        <f>_10sept_0_30[[#This Row],[H_mag]]-40</f>
        <v>-56.82</v>
      </c>
      <c r="G307">
        <f>_10sept_0_30[[#This Row],[V_mag]]-40</f>
        <v>-56.84</v>
      </c>
      <c r="H307">
        <f>10^(_10sept_0_30[[#This Row],[H_mag_adj]]/20)*COS(RADIANS(_10sept_0_30[[#This Row],[H_phase]]))</f>
        <v>9.1593797493320439E-4</v>
      </c>
      <c r="I307">
        <f>10^(_10sept_0_30[[#This Row],[H_mag_adj]]/20)*SIN(RADIANS(_10sept_0_30[[#This Row],[H_phase]]))</f>
        <v>-1.113891517688752E-3</v>
      </c>
      <c r="J307">
        <f>10^(_10sept_0_30[[#This Row],[V_mag_adj]]/20)*COS(RADIANS(_10sept_0_30[[#This Row],[V_phase]]))</f>
        <v>9.3633301856766609E-4</v>
      </c>
      <c r="K307">
        <f>10^(_10sept_0_30[[#This Row],[V_mag_adj]]/20)*SIN(RADIANS(_10sept_0_30[[#This Row],[V_phase]]))</f>
        <v>-1.0924384775038826E-3</v>
      </c>
    </row>
    <row r="308" spans="1:11" x14ac:dyDescent="0.3">
      <c r="A308">
        <v>125</v>
      </c>
      <c r="B308">
        <v>-16.760000000000002</v>
      </c>
      <c r="C308">
        <v>-62.08</v>
      </c>
      <c r="D308">
        <v>-16.8</v>
      </c>
      <c r="E308">
        <v>-62.13</v>
      </c>
      <c r="F308">
        <f>_10sept_0_30[[#This Row],[H_mag]]-40</f>
        <v>-56.760000000000005</v>
      </c>
      <c r="G308">
        <f>_10sept_0_30[[#This Row],[V_mag]]-40</f>
        <v>-56.8</v>
      </c>
      <c r="H308">
        <f>10^(_10sept_0_30[[#This Row],[H_mag_adj]]/20)*COS(RADIANS(_10sept_0_30[[#This Row],[H_phase]]))</f>
        <v>6.799342434974314E-4</v>
      </c>
      <c r="I308">
        <f>10^(_10sept_0_30[[#This Row],[H_mag_adj]]/20)*SIN(RADIANS(_10sept_0_30[[#This Row],[H_phase]]))</f>
        <v>-1.2830890750266959E-3</v>
      </c>
      <c r="J308">
        <f>10^(_10sept_0_30[[#This Row],[V_mag_adj]]/20)*COS(RADIANS(_10sept_0_30[[#This Row],[V_phase]]))</f>
        <v>6.7569540998744149E-4</v>
      </c>
      <c r="K308">
        <f>10^(_10sept_0_30[[#This Row],[V_mag_adj]]/20)*SIN(RADIANS(_10sept_0_30[[#This Row],[V_phase]]))</f>
        <v>-1.2777839581775714E-3</v>
      </c>
    </row>
    <row r="309" spans="1:11" x14ac:dyDescent="0.3">
      <c r="A309">
        <v>126</v>
      </c>
      <c r="B309">
        <v>-16.73</v>
      </c>
      <c r="C309">
        <v>-73.8</v>
      </c>
      <c r="D309">
        <v>-16.75</v>
      </c>
      <c r="E309">
        <v>-74.28</v>
      </c>
      <c r="F309">
        <f>_10sept_0_30[[#This Row],[H_mag]]-40</f>
        <v>-56.730000000000004</v>
      </c>
      <c r="G309">
        <f>_10sept_0_30[[#This Row],[V_mag]]-40</f>
        <v>-56.75</v>
      </c>
      <c r="H309">
        <f>10^(_10sept_0_30[[#This Row],[H_mag_adj]]/20)*COS(RADIANS(_10sept_0_30[[#This Row],[H_phase]]))</f>
        <v>4.065279019119916E-4</v>
      </c>
      <c r="I309">
        <f>10^(_10sept_0_30[[#This Row],[H_mag_adj]]/20)*SIN(RADIANS(_10sept_0_30[[#This Row],[H_phase]]))</f>
        <v>-1.3992782164270446E-3</v>
      </c>
      <c r="J309">
        <f>10^(_10sept_0_30[[#This Row],[V_mag_adj]]/20)*COS(RADIANS(_10sept_0_30[[#This Row],[V_phase]]))</f>
        <v>3.9388321291591963E-4</v>
      </c>
      <c r="K309">
        <f>10^(_10sept_0_30[[#This Row],[V_mag_adj]]/20)*SIN(RADIANS(_10sept_0_30[[#This Row],[V_phase]]))</f>
        <v>-1.3994088231891627E-3</v>
      </c>
    </row>
    <row r="310" spans="1:11" x14ac:dyDescent="0.3">
      <c r="A310">
        <v>127</v>
      </c>
      <c r="B310">
        <v>-16.739999999999998</v>
      </c>
      <c r="C310">
        <v>-84.95</v>
      </c>
      <c r="D310">
        <v>-16.72</v>
      </c>
      <c r="E310">
        <v>-86.67</v>
      </c>
      <c r="F310">
        <f>_10sept_0_30[[#This Row],[H_mag]]-40</f>
        <v>-56.739999999999995</v>
      </c>
      <c r="G310">
        <f>_10sept_0_30[[#This Row],[V_mag]]-40</f>
        <v>-56.72</v>
      </c>
      <c r="H310">
        <f>10^(_10sept_0_30[[#This Row],[H_mag_adj]]/20)*COS(RADIANS(_10sept_0_30[[#This Row],[H_phase]]))</f>
        <v>1.2811686317986025E-4</v>
      </c>
      <c r="I310">
        <f>10^(_10sept_0_30[[#This Row],[H_mag_adj]]/20)*SIN(RADIANS(_10sept_0_30[[#This Row],[H_phase]]))</f>
        <v>-1.449809368371392E-3</v>
      </c>
      <c r="J310">
        <f>10^(_10sept_0_30[[#This Row],[V_mag_adj]]/20)*COS(RADIANS(_10sept_0_30[[#This Row],[V_phase]]))</f>
        <v>8.4737778646223248E-5</v>
      </c>
      <c r="K310">
        <f>10^(_10sept_0_30[[#This Row],[V_mag_adj]]/20)*SIN(RADIANS(_10sept_0_30[[#This Row],[V_phase]]))</f>
        <v>-1.4563511097440804E-3</v>
      </c>
    </row>
    <row r="311" spans="1:11" x14ac:dyDescent="0.3">
      <c r="A311">
        <v>128</v>
      </c>
      <c r="B311">
        <v>-16.809999999999999</v>
      </c>
      <c r="C311">
        <v>-96.84</v>
      </c>
      <c r="D311">
        <v>-16.79</v>
      </c>
      <c r="E311">
        <v>-98.35</v>
      </c>
      <c r="F311">
        <f>_10sept_0_30[[#This Row],[H_mag]]-40</f>
        <v>-56.81</v>
      </c>
      <c r="G311">
        <f>_10sept_0_30[[#This Row],[V_mag]]-40</f>
        <v>-56.79</v>
      </c>
      <c r="H311">
        <f>10^(_10sept_0_30[[#This Row],[H_mag_adj]]/20)*COS(RADIANS(_10sept_0_30[[#This Row],[H_phase]]))</f>
        <v>-1.7194969338244116E-4</v>
      </c>
      <c r="I311">
        <f>10^(_10sept_0_30[[#This Row],[H_mag_adj]]/20)*SIN(RADIANS(_10sept_0_30[[#This Row],[H_phase]]))</f>
        <v>-1.4335006752851463E-3</v>
      </c>
      <c r="J311">
        <f>10^(_10sept_0_30[[#This Row],[V_mag_adj]]/20)*COS(RADIANS(_10sept_0_30[[#This Row],[V_phase]]))</f>
        <v>-2.1014808933361864E-4</v>
      </c>
      <c r="K311">
        <f>10^(_10sept_0_30[[#This Row],[V_mag_adj]]/20)*SIN(RADIANS(_10sept_0_30[[#This Row],[V_phase]]))</f>
        <v>-1.4317647280193482E-3</v>
      </c>
    </row>
    <row r="312" spans="1:11" x14ac:dyDescent="0.3">
      <c r="A312">
        <v>129</v>
      </c>
      <c r="B312">
        <v>-17</v>
      </c>
      <c r="C312">
        <v>-108.73</v>
      </c>
      <c r="D312">
        <v>-16.8</v>
      </c>
      <c r="E312">
        <v>-110.12</v>
      </c>
      <c r="F312">
        <f>_10sept_0_30[[#This Row],[H_mag]]-40</f>
        <v>-57</v>
      </c>
      <c r="G312">
        <f>_10sept_0_30[[#This Row],[V_mag]]-40</f>
        <v>-56.8</v>
      </c>
      <c r="H312">
        <f>10^(_10sept_0_30[[#This Row],[H_mag_adj]]/20)*COS(RADIANS(_10sept_0_30[[#This Row],[H_phase]]))</f>
        <v>-4.5357838388017678E-4</v>
      </c>
      <c r="I312">
        <f>10^(_10sept_0_30[[#This Row],[H_mag_adj]]/20)*SIN(RADIANS(_10sept_0_30[[#This Row],[H_phase]]))</f>
        <v>-1.3377327702667383E-3</v>
      </c>
      <c r="J312">
        <f>10^(_10sept_0_30[[#This Row],[V_mag_adj]]/20)*COS(RADIANS(_10sept_0_30[[#This Row],[V_phase]]))</f>
        <v>-4.9721318332831806E-4</v>
      </c>
      <c r="K312">
        <f>10^(_10sept_0_30[[#This Row],[V_mag_adj]]/20)*SIN(RADIANS(_10sept_0_30[[#This Row],[V_phase]]))</f>
        <v>-1.357230703004673E-3</v>
      </c>
    </row>
    <row r="313" spans="1:11" x14ac:dyDescent="0.3">
      <c r="A313">
        <v>130</v>
      </c>
      <c r="B313">
        <v>-17.09</v>
      </c>
      <c r="C313">
        <v>-121.23</v>
      </c>
      <c r="D313">
        <v>-16.97</v>
      </c>
      <c r="E313">
        <v>-121.43</v>
      </c>
      <c r="F313">
        <f>_10sept_0_30[[#This Row],[H_mag]]-40</f>
        <v>-57.09</v>
      </c>
      <c r="G313">
        <f>_10sept_0_30[[#This Row],[V_mag]]-40</f>
        <v>-56.97</v>
      </c>
      <c r="H313">
        <f>10^(_10sept_0_30[[#This Row],[H_mag_adj]]/20)*COS(RADIANS(_10sept_0_30[[#This Row],[H_phase]]))</f>
        <v>-7.2481580999514926E-4</v>
      </c>
      <c r="I313">
        <f>10^(_10sept_0_30[[#This Row],[H_mag_adj]]/20)*SIN(RADIANS(_10sept_0_30[[#This Row],[H_phase]]))</f>
        <v>-1.1954001411060931E-3</v>
      </c>
      <c r="J313">
        <f>10^(_10sept_0_30[[#This Row],[V_mag_adj]]/20)*COS(RADIANS(_10sept_0_30[[#This Row],[V_phase]]))</f>
        <v>-7.3912529864388543E-4</v>
      </c>
      <c r="K313">
        <f>10^(_10sept_0_30[[#This Row],[V_mag_adj]]/20)*SIN(RADIANS(_10sept_0_30[[#This Row],[V_phase]]))</f>
        <v>-1.2094571532358274E-3</v>
      </c>
    </row>
    <row r="314" spans="1:11" x14ac:dyDescent="0.3">
      <c r="A314">
        <v>131</v>
      </c>
      <c r="B314">
        <v>-17.28</v>
      </c>
      <c r="C314">
        <v>-133.13999999999999</v>
      </c>
      <c r="D314">
        <v>-17.18</v>
      </c>
      <c r="E314">
        <v>-133.01</v>
      </c>
      <c r="F314">
        <f>_10sept_0_30[[#This Row],[H_mag]]-40</f>
        <v>-57.28</v>
      </c>
      <c r="G314">
        <f>_10sept_0_30[[#This Row],[V_mag]]-40</f>
        <v>-57.18</v>
      </c>
      <c r="H314">
        <f>10^(_10sept_0_30[[#This Row],[H_mag_adj]]/20)*COS(RADIANS(_10sept_0_30[[#This Row],[H_phase]]))</f>
        <v>-9.3523020723220124E-4</v>
      </c>
      <c r="I314">
        <f>10^(_10sept_0_30[[#This Row],[H_mag_adj]]/20)*SIN(RADIANS(_10sept_0_30[[#This Row],[H_phase]]))</f>
        <v>-9.9801132250401485E-4</v>
      </c>
      <c r="J314">
        <f>10^(_10sept_0_30[[#This Row],[V_mag_adj]]/20)*COS(RADIANS(_10sept_0_30[[#This Row],[V_phase]]))</f>
        <v>-9.4376659287052672E-4</v>
      </c>
      <c r="K314">
        <f>10^(_10sept_0_30[[#This Row],[V_mag_adj]]/20)*SIN(RADIANS(_10sept_0_30[[#This Row],[V_phase]]))</f>
        <v>-1.011711689762771E-3</v>
      </c>
    </row>
    <row r="315" spans="1:11" x14ac:dyDescent="0.3">
      <c r="A315">
        <v>132</v>
      </c>
      <c r="B315">
        <v>-17.64</v>
      </c>
      <c r="C315">
        <v>-144.38999999999999</v>
      </c>
      <c r="D315">
        <v>-17.48</v>
      </c>
      <c r="E315">
        <v>-143.75</v>
      </c>
      <c r="F315">
        <f>_10sept_0_30[[#This Row],[H_mag]]-40</f>
        <v>-57.64</v>
      </c>
      <c r="G315">
        <f>_10sept_0_30[[#This Row],[V_mag]]-40</f>
        <v>-57.480000000000004</v>
      </c>
      <c r="H315">
        <f>10^(_10sept_0_30[[#This Row],[H_mag_adj]]/20)*COS(RADIANS(_10sept_0_30[[#This Row],[H_phase]]))</f>
        <v>-1.0668174012710215E-3</v>
      </c>
      <c r="I315">
        <f>10^(_10sept_0_30[[#This Row],[H_mag_adj]]/20)*SIN(RADIANS(_10sept_0_30[[#This Row],[H_phase]]))</f>
        <v>-7.6404790905502072E-4</v>
      </c>
      <c r="J315">
        <f>10^(_10sept_0_30[[#This Row],[V_mag_adj]]/20)*COS(RADIANS(_10sept_0_30[[#This Row],[V_phase]]))</f>
        <v>-1.0778902424069859E-3</v>
      </c>
      <c r="K315">
        <f>10^(_10sept_0_30[[#This Row],[V_mag_adj]]/20)*SIN(RADIANS(_10sept_0_30[[#This Row],[V_phase]]))</f>
        <v>-7.9034182489341645E-4</v>
      </c>
    </row>
    <row r="316" spans="1:11" x14ac:dyDescent="0.3">
      <c r="A316">
        <v>133</v>
      </c>
      <c r="B316">
        <v>-18.190000000000001</v>
      </c>
      <c r="C316">
        <v>-156.79</v>
      </c>
      <c r="D316">
        <v>-17.96</v>
      </c>
      <c r="E316">
        <v>-155.54</v>
      </c>
      <c r="F316">
        <f>_10sept_0_30[[#This Row],[H_mag]]-40</f>
        <v>-58.19</v>
      </c>
      <c r="G316">
        <f>_10sept_0_30[[#This Row],[V_mag]]-40</f>
        <v>-57.96</v>
      </c>
      <c r="H316">
        <f>10^(_10sept_0_30[[#This Row],[H_mag_adj]]/20)*COS(RADIANS(_10sept_0_30[[#This Row],[H_phase]]))</f>
        <v>-1.1320014135164965E-3</v>
      </c>
      <c r="I316">
        <f>10^(_10sept_0_30[[#This Row],[H_mag_adj]]/20)*SIN(RADIANS(_10sept_0_30[[#This Row],[H_phase]]))</f>
        <v>-4.8541030814764242E-4</v>
      </c>
      <c r="J316">
        <f>10^(_10sept_0_30[[#This Row],[V_mag_adj]]/20)*COS(RADIANS(_10sept_0_30[[#This Row],[V_phase]]))</f>
        <v>-1.1512269680318166E-3</v>
      </c>
      <c r="K316">
        <f>10^(_10sept_0_30[[#This Row],[V_mag_adj]]/20)*SIN(RADIANS(_10sept_0_30[[#This Row],[V_phase]]))</f>
        <v>-5.2367403667829117E-4</v>
      </c>
    </row>
    <row r="317" spans="1:11" x14ac:dyDescent="0.3">
      <c r="A317">
        <v>134</v>
      </c>
      <c r="B317">
        <v>-18.77</v>
      </c>
      <c r="C317">
        <v>-169.53</v>
      </c>
      <c r="D317">
        <v>-18.579999999999998</v>
      </c>
      <c r="E317">
        <v>-168.03</v>
      </c>
      <c r="F317">
        <f>_10sept_0_30[[#This Row],[H_mag]]-40</f>
        <v>-58.769999999999996</v>
      </c>
      <c r="G317">
        <f>_10sept_0_30[[#This Row],[V_mag]]-40</f>
        <v>-58.58</v>
      </c>
      <c r="H317">
        <f>10^(_10sept_0_30[[#This Row],[H_mag_adj]]/20)*COS(RADIANS(_10sept_0_30[[#This Row],[H_phase]]))</f>
        <v>-1.1329433810723765E-3</v>
      </c>
      <c r="I317">
        <f>10^(_10sept_0_30[[#This Row],[H_mag_adj]]/20)*SIN(RADIANS(_10sept_0_30[[#This Row],[H_phase]]))</f>
        <v>-2.0936511890482401E-4</v>
      </c>
      <c r="J317">
        <f>10^(_10sept_0_30[[#This Row],[V_mag_adj]]/20)*COS(RADIANS(_10sept_0_30[[#This Row],[V_phase]]))</f>
        <v>-1.1520004966098472E-3</v>
      </c>
      <c r="K317">
        <f>10^(_10sept_0_30[[#This Row],[V_mag_adj]]/20)*SIN(RADIANS(_10sept_0_30[[#This Row],[V_phase]]))</f>
        <v>-2.4423489652904308E-4</v>
      </c>
    </row>
    <row r="318" spans="1:11" x14ac:dyDescent="0.3">
      <c r="A318">
        <v>135</v>
      </c>
      <c r="B318">
        <v>-19.43</v>
      </c>
      <c r="C318">
        <v>177.32</v>
      </c>
      <c r="D318">
        <v>-19.21</v>
      </c>
      <c r="E318">
        <v>177.8</v>
      </c>
      <c r="F318">
        <f>_10sept_0_30[[#This Row],[H_mag]]-40</f>
        <v>-59.43</v>
      </c>
      <c r="G318">
        <f>_10sept_0_30[[#This Row],[V_mag]]-40</f>
        <v>-59.21</v>
      </c>
      <c r="H318">
        <f>10^(_10sept_0_30[[#This Row],[H_mag_adj]]/20)*COS(RADIANS(_10sept_0_30[[#This Row],[H_phase]]))</f>
        <v>-1.0666568670304468E-3</v>
      </c>
      <c r="I318">
        <f>10^(_10sept_0_30[[#This Row],[H_mag_adj]]/20)*SIN(RADIANS(_10sept_0_30[[#This Row],[H_phase]]))</f>
        <v>4.9929105519320308E-5</v>
      </c>
      <c r="J318">
        <f>10^(_10sept_0_30[[#This Row],[V_mag_adj]]/20)*COS(RADIANS(_10sept_0_30[[#This Row],[V_phase]]))</f>
        <v>-1.0944092892169576E-3</v>
      </c>
      <c r="K318">
        <f>10^(_10sept_0_30[[#This Row],[V_mag_adj]]/20)*SIN(RADIANS(_10sept_0_30[[#This Row],[V_phase]]))</f>
        <v>4.2042964036909371E-5</v>
      </c>
    </row>
    <row r="319" spans="1:11" x14ac:dyDescent="0.3">
      <c r="A319">
        <v>136</v>
      </c>
      <c r="B319">
        <v>-20.16</v>
      </c>
      <c r="C319">
        <v>162.56</v>
      </c>
      <c r="D319">
        <v>-19.91</v>
      </c>
      <c r="E319">
        <v>163.69</v>
      </c>
      <c r="F319">
        <f>_10sept_0_30[[#This Row],[H_mag]]-40</f>
        <v>-60.16</v>
      </c>
      <c r="G319">
        <f>_10sept_0_30[[#This Row],[V_mag]]-40</f>
        <v>-59.91</v>
      </c>
      <c r="H319">
        <f>10^(_10sept_0_30[[#This Row],[H_mag_adj]]/20)*COS(RADIANS(_10sept_0_30[[#This Row],[H_phase]]))</f>
        <v>-9.3661829200844397E-4</v>
      </c>
      <c r="I319">
        <f>10^(_10sept_0_30[[#This Row],[H_mag_adj]]/20)*SIN(RADIANS(_10sept_0_30[[#This Row],[H_phase]]))</f>
        <v>2.9423663724824275E-4</v>
      </c>
      <c r="J319">
        <f>10^(_10sept_0_30[[#This Row],[V_mag_adj]]/20)*COS(RADIANS(_10sept_0_30[[#This Row],[V_phase]]))</f>
        <v>-9.6975263393899E-4</v>
      </c>
      <c r="K319">
        <f>10^(_10sept_0_30[[#This Row],[V_mag_adj]]/20)*SIN(RADIANS(_10sept_0_30[[#This Row],[V_phase]]))</f>
        <v>2.8375925126076677E-4</v>
      </c>
    </row>
    <row r="320" spans="1:11" x14ac:dyDescent="0.3">
      <c r="A320">
        <v>137</v>
      </c>
      <c r="B320">
        <v>-20.76</v>
      </c>
      <c r="C320">
        <v>146.44</v>
      </c>
      <c r="D320">
        <v>-20.69</v>
      </c>
      <c r="E320">
        <v>147.68</v>
      </c>
      <c r="F320">
        <f>_10sept_0_30[[#This Row],[H_mag]]-40</f>
        <v>-60.760000000000005</v>
      </c>
      <c r="G320">
        <f>_10sept_0_30[[#This Row],[V_mag]]-40</f>
        <v>-60.69</v>
      </c>
      <c r="H320">
        <f>10^(_10sept_0_30[[#This Row],[H_mag_adj]]/20)*COS(RADIANS(_10sept_0_30[[#This Row],[H_phase]]))</f>
        <v>-7.6349329418747621E-4</v>
      </c>
      <c r="I320">
        <f>10^(_10sept_0_30[[#This Row],[H_mag_adj]]/20)*SIN(RADIANS(_10sept_0_30[[#This Row],[H_phase]]))</f>
        <v>5.0649578107833323E-4</v>
      </c>
      <c r="J320">
        <f>10^(_10sept_0_30[[#This Row],[V_mag_adj]]/20)*COS(RADIANS(_10sept_0_30[[#This Row],[V_phase]]))</f>
        <v>-7.8054039968111278E-4</v>
      </c>
      <c r="K320">
        <f>10^(_10sept_0_30[[#This Row],[V_mag_adj]]/20)*SIN(RADIANS(_10sept_0_30[[#This Row],[V_phase]]))</f>
        <v>4.9381858863679559E-4</v>
      </c>
    </row>
    <row r="321" spans="1:11" x14ac:dyDescent="0.3">
      <c r="A321">
        <v>138</v>
      </c>
      <c r="B321">
        <v>-21.37</v>
      </c>
      <c r="C321">
        <v>128.19999999999999</v>
      </c>
      <c r="D321">
        <v>-21.21</v>
      </c>
      <c r="E321">
        <v>130</v>
      </c>
      <c r="F321">
        <f>_10sept_0_30[[#This Row],[H_mag]]-40</f>
        <v>-61.370000000000005</v>
      </c>
      <c r="G321">
        <f>_10sept_0_30[[#This Row],[V_mag]]-40</f>
        <v>-61.21</v>
      </c>
      <c r="H321">
        <f>10^(_10sept_0_30[[#This Row],[H_mag_adj]]/20)*COS(RADIANS(_10sept_0_30[[#This Row],[H_phase]]))</f>
        <v>-5.281720031745118E-4</v>
      </c>
      <c r="I321">
        <f>10^(_10sept_0_30[[#This Row],[H_mag_adj]]/20)*SIN(RADIANS(_10sept_0_30[[#This Row],[H_phase]]))</f>
        <v>6.7118689298673723E-4</v>
      </c>
      <c r="J321">
        <f>10^(_10sept_0_30[[#This Row],[V_mag_adj]]/20)*COS(RADIANS(_10sept_0_30[[#This Row],[V_phase]]))</f>
        <v>-5.5920043007949907E-4</v>
      </c>
      <c r="K321">
        <f>10^(_10sept_0_30[[#This Row],[V_mag_adj]]/20)*SIN(RADIANS(_10sept_0_30[[#This Row],[V_phase]]))</f>
        <v>6.6642912152747023E-4</v>
      </c>
    </row>
    <row r="322" spans="1:11" x14ac:dyDescent="0.3">
      <c r="A322">
        <v>139</v>
      </c>
      <c r="B322">
        <v>-21.32</v>
      </c>
      <c r="C322">
        <v>110.75</v>
      </c>
      <c r="D322">
        <v>-21.24</v>
      </c>
      <c r="E322">
        <v>111.54</v>
      </c>
      <c r="F322">
        <f>_10sept_0_30[[#This Row],[H_mag]]-40</f>
        <v>-61.32</v>
      </c>
      <c r="G322">
        <f>_10sept_0_30[[#This Row],[V_mag]]-40</f>
        <v>-61.239999999999995</v>
      </c>
      <c r="H322">
        <f>10^(_10sept_0_30[[#This Row],[H_mag_adj]]/20)*COS(RADIANS(_10sept_0_30[[#This Row],[H_phase]]))</f>
        <v>-3.043407921882197E-4</v>
      </c>
      <c r="I322">
        <f>10^(_10sept_0_30[[#This Row],[H_mag_adj]]/20)*SIN(RADIANS(_10sept_0_30[[#This Row],[H_phase]]))</f>
        <v>8.0329378955606697E-4</v>
      </c>
      <c r="J322">
        <f>10^(_10sept_0_30[[#This Row],[V_mag_adj]]/20)*COS(RADIANS(_10sept_0_30[[#This Row],[V_phase]]))</f>
        <v>-3.1830565206444195E-4</v>
      </c>
      <c r="K322">
        <f>10^(_10sept_0_30[[#This Row],[V_mag_adj]]/20)*SIN(RADIANS(_10sept_0_30[[#This Row],[V_phase]]))</f>
        <v>8.0641453724622004E-4</v>
      </c>
    </row>
    <row r="323" spans="1:11" x14ac:dyDescent="0.3">
      <c r="A323">
        <v>140</v>
      </c>
      <c r="B323">
        <v>-21.14</v>
      </c>
      <c r="C323">
        <v>93.62</v>
      </c>
      <c r="D323">
        <v>-21.1</v>
      </c>
      <c r="E323">
        <v>96.22</v>
      </c>
      <c r="F323">
        <f>_10sept_0_30[[#This Row],[H_mag]]-40</f>
        <v>-61.14</v>
      </c>
      <c r="G323">
        <f>_10sept_0_30[[#This Row],[V_mag]]-40</f>
        <v>-61.1</v>
      </c>
      <c r="H323">
        <f>10^(_10sept_0_30[[#This Row],[H_mag_adj]]/20)*COS(RADIANS(_10sept_0_30[[#This Row],[H_phase]]))</f>
        <v>-5.5372860783904263E-5</v>
      </c>
      <c r="I323">
        <f>10^(_10sept_0_30[[#This Row],[H_mag_adj]]/20)*SIN(RADIANS(_10sept_0_30[[#This Row],[H_phase]]))</f>
        <v>8.7525098490388181E-4</v>
      </c>
      <c r="J323">
        <f>10^(_10sept_0_30[[#This Row],[V_mag_adj]]/20)*COS(RADIANS(_10sept_0_30[[#This Row],[V_phase]]))</f>
        <v>-9.5458450064869223E-5</v>
      </c>
      <c r="K323">
        <f>10^(_10sept_0_30[[#This Row],[V_mag_adj]]/20)*SIN(RADIANS(_10sept_0_30[[#This Row],[V_phase]]))</f>
        <v>8.7586231848384871E-4</v>
      </c>
    </row>
    <row r="324" spans="1:11" x14ac:dyDescent="0.3">
      <c r="A324">
        <v>141</v>
      </c>
      <c r="B324">
        <v>-20.67</v>
      </c>
      <c r="C324">
        <v>79.290000000000006</v>
      </c>
      <c r="D324">
        <v>-20.76</v>
      </c>
      <c r="E324">
        <v>81.25</v>
      </c>
      <c r="F324">
        <f>_10sept_0_30[[#This Row],[H_mag]]-40</f>
        <v>-60.67</v>
      </c>
      <c r="G324">
        <f>_10sept_0_30[[#This Row],[V_mag]]-40</f>
        <v>-60.760000000000005</v>
      </c>
      <c r="H324">
        <f>10^(_10sept_0_30[[#This Row],[H_mag_adj]]/20)*COS(RADIANS(_10sept_0_30[[#This Row],[H_phase]]))</f>
        <v>1.7204211857806861E-4</v>
      </c>
      <c r="I324">
        <f>10^(_10sept_0_30[[#This Row],[H_mag_adj]]/20)*SIN(RADIANS(_10sept_0_30[[#This Row],[H_phase]]))</f>
        <v>9.0963693563175948E-4</v>
      </c>
      <c r="J324">
        <f>10^(_10sept_0_30[[#This Row],[V_mag_adj]]/20)*COS(RADIANS(_10sept_0_30[[#This Row],[V_phase]]))</f>
        <v>1.3937856345394361E-4</v>
      </c>
      <c r="K324">
        <f>10^(_10sept_0_30[[#This Row],[V_mag_adj]]/20)*SIN(RADIANS(_10sept_0_30[[#This Row],[V_phase]]))</f>
        <v>9.0555706753849029E-4</v>
      </c>
    </row>
    <row r="325" spans="1:11" x14ac:dyDescent="0.3">
      <c r="A325">
        <v>142</v>
      </c>
      <c r="B325">
        <v>-20.23</v>
      </c>
      <c r="C325">
        <v>67.61</v>
      </c>
      <c r="D325">
        <v>-20.43</v>
      </c>
      <c r="E325">
        <v>69.11</v>
      </c>
      <c r="F325">
        <f>_10sept_0_30[[#This Row],[H_mag]]-40</f>
        <v>-60.230000000000004</v>
      </c>
      <c r="G325">
        <f>_10sept_0_30[[#This Row],[V_mag]]-40</f>
        <v>-60.43</v>
      </c>
      <c r="H325">
        <f>10^(_10sept_0_30[[#This Row],[H_mag_adj]]/20)*COS(RADIANS(_10sept_0_30[[#This Row],[H_phase]]))</f>
        <v>3.7095501088676671E-4</v>
      </c>
      <c r="I325">
        <f>10^(_10sept_0_30[[#This Row],[H_mag_adj]]/20)*SIN(RADIANS(_10sept_0_30[[#This Row],[H_phase]]))</f>
        <v>9.0045035576587608E-4</v>
      </c>
      <c r="J325">
        <f>10^(_10sept_0_30[[#This Row],[V_mag_adj]]/20)*COS(RADIANS(_10sept_0_30[[#This Row],[V_phase]]))</f>
        <v>3.3935232047145733E-4</v>
      </c>
      <c r="K325">
        <f>10^(_10sept_0_30[[#This Row],[V_mag_adj]]/20)*SIN(RADIANS(_10sept_0_30[[#This Row],[V_phase]]))</f>
        <v>8.8914149801301947E-4</v>
      </c>
    </row>
    <row r="326" spans="1:11" x14ac:dyDescent="0.3">
      <c r="A326">
        <v>143</v>
      </c>
      <c r="B326">
        <v>-20.18</v>
      </c>
      <c r="C326">
        <v>57.39</v>
      </c>
      <c r="D326">
        <v>-20.21</v>
      </c>
      <c r="E326">
        <v>58.08</v>
      </c>
      <c r="F326">
        <f>_10sept_0_30[[#This Row],[H_mag]]-40</f>
        <v>-60.18</v>
      </c>
      <c r="G326">
        <f>_10sept_0_30[[#This Row],[V_mag]]-40</f>
        <v>-60.21</v>
      </c>
      <c r="H326">
        <f>10^(_10sept_0_30[[#This Row],[H_mag_adj]]/20)*COS(RADIANS(_10sept_0_30[[#This Row],[H_phase]]))</f>
        <v>5.2786460028385405E-4</v>
      </c>
      <c r="I326">
        <f>10^(_10sept_0_30[[#This Row],[H_mag_adj]]/20)*SIN(RADIANS(_10sept_0_30[[#This Row],[H_phase]]))</f>
        <v>8.2508156886643581E-4</v>
      </c>
      <c r="J326">
        <f>10^(_10sept_0_30[[#This Row],[V_mag_adj]]/20)*COS(RADIANS(_10sept_0_30[[#This Row],[V_phase]]))</f>
        <v>5.1610464993573758E-4</v>
      </c>
      <c r="K326">
        <f>10^(_10sept_0_30[[#This Row],[V_mag_adj]]/20)*SIN(RADIANS(_10sept_0_30[[#This Row],[V_phase]]))</f>
        <v>8.2851201218712576E-4</v>
      </c>
    </row>
    <row r="327" spans="1:11" x14ac:dyDescent="0.3">
      <c r="A327">
        <v>144</v>
      </c>
      <c r="B327">
        <v>-20.03</v>
      </c>
      <c r="C327">
        <v>48.46</v>
      </c>
      <c r="D327">
        <v>-20.21</v>
      </c>
      <c r="E327">
        <v>48.58</v>
      </c>
      <c r="F327">
        <f>_10sept_0_30[[#This Row],[H_mag]]-40</f>
        <v>-60.03</v>
      </c>
      <c r="G327">
        <f>_10sept_0_30[[#This Row],[V_mag]]-40</f>
        <v>-60.21</v>
      </c>
      <c r="H327">
        <f>10^(_10sept_0_30[[#This Row],[H_mag_adj]]/20)*COS(RADIANS(_10sept_0_30[[#This Row],[H_phase]]))</f>
        <v>6.6085629334458672E-4</v>
      </c>
      <c r="I327">
        <f>10^(_10sept_0_30[[#This Row],[H_mag_adj]]/20)*SIN(RADIANS(_10sept_0_30[[#This Row],[H_phase]]))</f>
        <v>7.4591219856480798E-4</v>
      </c>
      <c r="J327">
        <f>10^(_10sept_0_30[[#This Row],[V_mag_adj]]/20)*COS(RADIANS(_10sept_0_30[[#This Row],[V_phase]]))</f>
        <v>6.4577050915632891E-4</v>
      </c>
      <c r="K327">
        <f>10^(_10sept_0_30[[#This Row],[V_mag_adj]]/20)*SIN(RADIANS(_10sept_0_30[[#This Row],[V_phase]]))</f>
        <v>7.3196763147534471E-4</v>
      </c>
    </row>
    <row r="328" spans="1:11" x14ac:dyDescent="0.3">
      <c r="A328">
        <v>145</v>
      </c>
      <c r="B328">
        <v>-20.05</v>
      </c>
      <c r="C328">
        <v>40.32</v>
      </c>
      <c r="D328">
        <v>-20.34</v>
      </c>
      <c r="E328">
        <v>40.049999999999997</v>
      </c>
      <c r="F328">
        <f>_10sept_0_30[[#This Row],[H_mag]]-40</f>
        <v>-60.05</v>
      </c>
      <c r="G328">
        <f>_10sept_0_30[[#This Row],[V_mag]]-40</f>
        <v>-60.34</v>
      </c>
      <c r="H328">
        <f>10^(_10sept_0_30[[#This Row],[H_mag_adj]]/20)*COS(RADIANS(_10sept_0_30[[#This Row],[H_phase]]))</f>
        <v>7.5806614738311965E-4</v>
      </c>
      <c r="I328">
        <f>10^(_10sept_0_30[[#This Row],[H_mag_adj]]/20)*SIN(RADIANS(_10sept_0_30[[#This Row],[H_phase]]))</f>
        <v>6.4334190820173665E-4</v>
      </c>
      <c r="J328">
        <f>10^(_10sept_0_30[[#This Row],[V_mag_adj]]/20)*COS(RADIANS(_10sept_0_30[[#This Row],[V_phase]]))</f>
        <v>7.3609805699153695E-4</v>
      </c>
      <c r="K328">
        <f>10^(_10sept_0_30[[#This Row],[V_mag_adj]]/20)*SIN(RADIANS(_10sept_0_30[[#This Row],[V_phase]]))</f>
        <v>6.1875506012597963E-4</v>
      </c>
    </row>
    <row r="329" spans="1:11" x14ac:dyDescent="0.3">
      <c r="A329">
        <v>146</v>
      </c>
      <c r="B329">
        <v>-20.420000000000002</v>
      </c>
      <c r="C329">
        <v>32.64</v>
      </c>
      <c r="D329">
        <v>-20.61</v>
      </c>
      <c r="E329">
        <v>32.270000000000003</v>
      </c>
      <c r="F329">
        <f>_10sept_0_30[[#This Row],[H_mag]]-40</f>
        <v>-60.42</v>
      </c>
      <c r="G329">
        <f>_10sept_0_30[[#This Row],[V_mag]]-40</f>
        <v>-60.61</v>
      </c>
      <c r="H329">
        <f>10^(_10sept_0_30[[#This Row],[H_mag_adj]]/20)*COS(RADIANS(_10sept_0_30[[#This Row],[H_phase]]))</f>
        <v>8.0232683861477627E-4</v>
      </c>
      <c r="I329">
        <f>10^(_10sept_0_30[[#This Row],[H_mag_adj]]/20)*SIN(RADIANS(_10sept_0_30[[#This Row],[H_phase]]))</f>
        <v>5.1389899223155131E-4</v>
      </c>
      <c r="J329">
        <f>10^(_10sept_0_30[[#This Row],[V_mag_adj]]/20)*COS(RADIANS(_10sept_0_30[[#This Row],[V_phase]]))</f>
        <v>7.8819727649895831E-4</v>
      </c>
      <c r="K329">
        <f>10^(_10sept_0_30[[#This Row],[V_mag_adj]]/20)*SIN(RADIANS(_10sept_0_30[[#This Row],[V_phase]]))</f>
        <v>4.9770019349596926E-4</v>
      </c>
    </row>
    <row r="330" spans="1:11" x14ac:dyDescent="0.3">
      <c r="A330">
        <v>147</v>
      </c>
      <c r="B330">
        <v>-20.87</v>
      </c>
      <c r="C330">
        <v>24.95</v>
      </c>
      <c r="D330">
        <v>-21.17</v>
      </c>
      <c r="E330">
        <v>24.7</v>
      </c>
      <c r="F330">
        <f>_10sept_0_30[[#This Row],[H_mag]]-40</f>
        <v>-60.870000000000005</v>
      </c>
      <c r="G330">
        <f>_10sept_0_30[[#This Row],[V_mag]]-40</f>
        <v>-61.17</v>
      </c>
      <c r="H330">
        <f>10^(_10sept_0_30[[#This Row],[H_mag_adj]]/20)*COS(RADIANS(_10sept_0_30[[#This Row],[H_phase]]))</f>
        <v>8.2026132979071131E-4</v>
      </c>
      <c r="I330">
        <f>10^(_10sept_0_30[[#This Row],[H_mag_adj]]/20)*SIN(RADIANS(_10sept_0_30[[#This Row],[H_phase]]))</f>
        <v>3.8162303256585831E-4</v>
      </c>
      <c r="J330">
        <f>10^(_10sept_0_30[[#This Row],[V_mag_adj]]/20)*COS(RADIANS(_10sept_0_30[[#This Row],[V_phase]]))</f>
        <v>7.9401524473876074E-4</v>
      </c>
      <c r="K330">
        <f>10^(_10sept_0_30[[#This Row],[V_mag_adj]]/20)*SIN(RADIANS(_10sept_0_30[[#This Row],[V_phase]]))</f>
        <v>3.652062084632945E-4</v>
      </c>
    </row>
    <row r="331" spans="1:11" x14ac:dyDescent="0.3">
      <c r="A331">
        <v>148</v>
      </c>
      <c r="B331">
        <v>-21.51</v>
      </c>
      <c r="C331">
        <v>17.66</v>
      </c>
      <c r="D331">
        <v>-21.78</v>
      </c>
      <c r="E331">
        <v>17.37</v>
      </c>
      <c r="F331">
        <f>_10sept_0_30[[#This Row],[H_mag]]-40</f>
        <v>-61.510000000000005</v>
      </c>
      <c r="G331">
        <f>_10sept_0_30[[#This Row],[V_mag]]-40</f>
        <v>-61.78</v>
      </c>
      <c r="H331">
        <f>10^(_10sept_0_30[[#This Row],[H_mag_adj]]/20)*COS(RADIANS(_10sept_0_30[[#This Row],[H_phase]]))</f>
        <v>8.0082062727665384E-4</v>
      </c>
      <c r="I331">
        <f>10^(_10sept_0_30[[#This Row],[H_mag_adj]]/20)*SIN(RADIANS(_10sept_0_30[[#This Row],[H_phase]]))</f>
        <v>2.5495857936376037E-4</v>
      </c>
      <c r="J331">
        <f>10^(_10sept_0_30[[#This Row],[V_mag_adj]]/20)*COS(RADIANS(_10sept_0_30[[#This Row],[V_phase]]))</f>
        <v>7.7755114132687514E-4</v>
      </c>
      <c r="K331">
        <f>10^(_10sept_0_30[[#This Row],[V_mag_adj]]/20)*SIN(RADIANS(_10sept_0_30[[#This Row],[V_phase]]))</f>
        <v>2.4322272308150274E-4</v>
      </c>
    </row>
    <row r="332" spans="1:11" x14ac:dyDescent="0.3">
      <c r="A332">
        <v>149</v>
      </c>
      <c r="B332">
        <v>-22.45</v>
      </c>
      <c r="C332">
        <v>10.039999999999999</v>
      </c>
      <c r="D332">
        <v>-22.75</v>
      </c>
      <c r="E332">
        <v>9.07</v>
      </c>
      <c r="F332">
        <f>_10sept_0_30[[#This Row],[H_mag]]-40</f>
        <v>-62.45</v>
      </c>
      <c r="G332">
        <f>_10sept_0_30[[#This Row],[V_mag]]-40</f>
        <v>-62.75</v>
      </c>
      <c r="H332">
        <f>10^(_10sept_0_30[[#This Row],[H_mag_adj]]/20)*COS(RADIANS(_10sept_0_30[[#This Row],[H_phase]]))</f>
        <v>7.4267343276145635E-4</v>
      </c>
      <c r="I332">
        <f>10^(_10sept_0_30[[#This Row],[H_mag_adj]]/20)*SIN(RADIANS(_10sept_0_30[[#This Row],[H_phase]]))</f>
        <v>1.3148803411016359E-4</v>
      </c>
      <c r="J332">
        <f>10^(_10sept_0_30[[#This Row],[V_mag_adj]]/20)*COS(RADIANS(_10sept_0_30[[#This Row],[V_phase]]))</f>
        <v>7.1950788461042677E-4</v>
      </c>
      <c r="K332">
        <f>10^(_10sept_0_30[[#This Row],[V_mag_adj]]/20)*SIN(RADIANS(_10sept_0_30[[#This Row],[V_phase]]))</f>
        <v>1.1486012456207785E-4</v>
      </c>
    </row>
    <row r="333" spans="1:11" x14ac:dyDescent="0.3">
      <c r="A333">
        <v>150</v>
      </c>
      <c r="B333">
        <v>-23.55</v>
      </c>
      <c r="C333">
        <v>-0.02</v>
      </c>
      <c r="D333">
        <v>-23.86</v>
      </c>
      <c r="E333">
        <v>-0.56999999999999995</v>
      </c>
      <c r="F333">
        <f>_10sept_0_30[[#This Row],[H_mag]]-40</f>
        <v>-63.55</v>
      </c>
      <c r="G333">
        <f>_10sept_0_30[[#This Row],[V_mag]]-40</f>
        <v>-63.86</v>
      </c>
      <c r="H333">
        <f>10^(_10sept_0_30[[#This Row],[H_mag_adj]]/20)*COS(RADIANS(_10sept_0_30[[#This Row],[H_phase]]))</f>
        <v>6.6450763242365755E-4</v>
      </c>
      <c r="I333">
        <f>10^(_10sept_0_30[[#This Row],[H_mag_adj]]/20)*SIN(RADIANS(_10sept_0_30[[#This Row],[H_phase]]))</f>
        <v>-2.3195693122958405E-7</v>
      </c>
      <c r="J333">
        <f>10^(_10sept_0_30[[#This Row],[V_mag_adj]]/20)*COS(RADIANS(_10sept_0_30[[#This Row],[V_phase]]))</f>
        <v>6.41177846526938E-4</v>
      </c>
      <c r="K333">
        <f>10^(_10sept_0_30[[#This Row],[V_mag_adj]]/20)*SIN(RADIANS(_10sept_0_30[[#This Row],[V_phase]]))</f>
        <v>-6.3788892136311689E-6</v>
      </c>
    </row>
    <row r="334" spans="1:11" x14ac:dyDescent="0.3">
      <c r="A334">
        <v>151</v>
      </c>
      <c r="B334">
        <v>-24.9</v>
      </c>
      <c r="C334">
        <v>-12.08</v>
      </c>
      <c r="D334">
        <v>-25.18</v>
      </c>
      <c r="E334">
        <v>-11.18</v>
      </c>
      <c r="F334">
        <f>_10sept_0_30[[#This Row],[H_mag]]-40</f>
        <v>-64.900000000000006</v>
      </c>
      <c r="G334">
        <f>_10sept_0_30[[#This Row],[V_mag]]-40</f>
        <v>-65.180000000000007</v>
      </c>
      <c r="H334">
        <f>10^(_10sept_0_30[[#This Row],[H_mag_adj]]/20)*COS(RADIANS(_10sept_0_30[[#This Row],[H_phase]]))</f>
        <v>5.562564494295799E-4</v>
      </c>
      <c r="I334">
        <f>10^(_10sept_0_30[[#This Row],[H_mag_adj]]/20)*SIN(RADIANS(_10sept_0_30[[#This Row],[H_phase]]))</f>
        <v>-1.1904797099331332E-4</v>
      </c>
      <c r="J334">
        <f>10^(_10sept_0_30[[#This Row],[V_mag_adj]]/20)*COS(RADIANS(_10sept_0_30[[#This Row],[V_phase]]))</f>
        <v>5.4035496155682597E-4</v>
      </c>
      <c r="K334">
        <f>10^(_10sept_0_30[[#This Row],[V_mag_adj]]/20)*SIN(RADIANS(_10sept_0_30[[#This Row],[V_phase]]))</f>
        <v>-1.0679716260438315E-4</v>
      </c>
    </row>
    <row r="335" spans="1:11" x14ac:dyDescent="0.3">
      <c r="A335">
        <v>152</v>
      </c>
      <c r="B335">
        <v>-25.9</v>
      </c>
      <c r="C335">
        <v>-24.88</v>
      </c>
      <c r="D335">
        <v>-26.36</v>
      </c>
      <c r="E335">
        <v>-25.04</v>
      </c>
      <c r="F335">
        <f>_10sept_0_30[[#This Row],[H_mag]]-40</f>
        <v>-65.900000000000006</v>
      </c>
      <c r="G335">
        <f>_10sept_0_30[[#This Row],[V_mag]]-40</f>
        <v>-66.36</v>
      </c>
      <c r="H335">
        <f>10^(_10sept_0_30[[#This Row],[H_mag_adj]]/20)*COS(RADIANS(_10sept_0_30[[#This Row],[H_phase]]))</f>
        <v>4.599373712550909E-4</v>
      </c>
      <c r="I335">
        <f>10^(_10sept_0_30[[#This Row],[H_mag_adj]]/20)*SIN(RADIANS(_10sept_0_30[[#This Row],[H_phase]]))</f>
        <v>-2.1330070979685544E-4</v>
      </c>
      <c r="J335">
        <f>10^(_10sept_0_30[[#This Row],[V_mag_adj]]/20)*COS(RADIANS(_10sept_0_30[[#This Row],[V_phase]]))</f>
        <v>4.3564647124327583E-4</v>
      </c>
      <c r="K335">
        <f>10^(_10sept_0_30[[#This Row],[V_mag_adj]]/20)*SIN(RADIANS(_10sept_0_30[[#This Row],[V_phase]]))</f>
        <v>-2.0351567780109916E-4</v>
      </c>
    </row>
    <row r="336" spans="1:11" x14ac:dyDescent="0.3">
      <c r="A336">
        <v>153</v>
      </c>
      <c r="B336">
        <v>-26.85</v>
      </c>
      <c r="C336">
        <v>-44.31</v>
      </c>
      <c r="D336">
        <v>-27.61</v>
      </c>
      <c r="E336">
        <v>-43.35</v>
      </c>
      <c r="F336">
        <f>_10sept_0_30[[#This Row],[H_mag]]-40</f>
        <v>-66.849999999999994</v>
      </c>
      <c r="G336">
        <f>_10sept_0_30[[#This Row],[V_mag]]-40</f>
        <v>-67.61</v>
      </c>
      <c r="H336">
        <f>10^(_10sept_0_30[[#This Row],[H_mag_adj]]/20)*COS(RADIANS(_10sept_0_30[[#This Row],[H_phase]]))</f>
        <v>3.2520156443367044E-4</v>
      </c>
      <c r="I336">
        <f>10^(_10sept_0_30[[#This Row],[H_mag_adj]]/20)*SIN(RADIANS(_10sept_0_30[[#This Row],[H_phase]]))</f>
        <v>-3.1746174268869977E-4</v>
      </c>
      <c r="J336">
        <f>10^(_10sept_0_30[[#This Row],[V_mag_adj]]/20)*COS(RADIANS(_10sept_0_30[[#This Row],[V_phase]]))</f>
        <v>3.0278777533310848E-4</v>
      </c>
      <c r="K336">
        <f>10^(_10sept_0_30[[#This Row],[V_mag_adj]]/20)*SIN(RADIANS(_10sept_0_30[[#This Row],[V_phase]]))</f>
        <v>-2.8583205363331895E-4</v>
      </c>
    </row>
    <row r="337" spans="1:11" x14ac:dyDescent="0.3">
      <c r="A337">
        <v>154</v>
      </c>
      <c r="B337">
        <v>-27.21</v>
      </c>
      <c r="C337">
        <v>-62.33</v>
      </c>
      <c r="D337">
        <v>-27.92</v>
      </c>
      <c r="E337">
        <v>-63.2</v>
      </c>
      <c r="F337">
        <f>_10sept_0_30[[#This Row],[H_mag]]-40</f>
        <v>-67.210000000000008</v>
      </c>
      <c r="G337">
        <f>_10sept_0_30[[#This Row],[V_mag]]-40</f>
        <v>-67.92</v>
      </c>
      <c r="H337">
        <f>10^(_10sept_0_30[[#This Row],[H_mag_adj]]/20)*COS(RADIANS(_10sept_0_30[[#This Row],[H_phase]]))</f>
        <v>2.0247527730812192E-4</v>
      </c>
      <c r="I337">
        <f>10^(_10sept_0_30[[#This Row],[H_mag_adj]]/20)*SIN(RADIANS(_10sept_0_30[[#This Row],[H_phase]]))</f>
        <v>-3.8614969904342587E-4</v>
      </c>
      <c r="J337">
        <f>10^(_10sept_0_30[[#This Row],[V_mag_adj]]/20)*COS(RADIANS(_10sept_0_30[[#This Row],[V_phase]]))</f>
        <v>1.8115845266718225E-4</v>
      </c>
      <c r="K337">
        <f>10^(_10sept_0_30[[#This Row],[V_mag_adj]]/20)*SIN(RADIANS(_10sept_0_30[[#This Row],[V_phase]]))</f>
        <v>-3.586327797481441E-4</v>
      </c>
    </row>
    <row r="338" spans="1:11" x14ac:dyDescent="0.3">
      <c r="A338">
        <v>155</v>
      </c>
      <c r="B338">
        <v>-27.19</v>
      </c>
      <c r="C338">
        <v>-79.84</v>
      </c>
      <c r="D338">
        <v>-27.68</v>
      </c>
      <c r="E338">
        <v>-82.35</v>
      </c>
      <c r="F338">
        <f>_10sept_0_30[[#This Row],[H_mag]]-40</f>
        <v>-67.19</v>
      </c>
      <c r="G338">
        <f>_10sept_0_30[[#This Row],[V_mag]]-40</f>
        <v>-67.680000000000007</v>
      </c>
      <c r="H338">
        <f>10^(_10sept_0_30[[#This Row],[H_mag_adj]]/20)*COS(RADIANS(_10sept_0_30[[#This Row],[H_phase]]))</f>
        <v>7.7089045735580748E-5</v>
      </c>
      <c r="I338">
        <f>10^(_10sept_0_30[[#This Row],[H_mag_adj]]/20)*SIN(RADIANS(_10sept_0_30[[#This Row],[H_phase]]))</f>
        <v>-4.3016578767284734E-4</v>
      </c>
      <c r="J338">
        <f>10^(_10sept_0_30[[#This Row],[V_mag_adj]]/20)*COS(RADIANS(_10sept_0_30[[#This Row],[V_phase]]))</f>
        <v>5.4985436339979071E-5</v>
      </c>
      <c r="K338">
        <f>10^(_10sept_0_30[[#This Row],[V_mag_adj]]/20)*SIN(RADIANS(_10sept_0_30[[#This Row],[V_phase]]))</f>
        <v>-4.0937127487259518E-4</v>
      </c>
    </row>
    <row r="339" spans="1:11" x14ac:dyDescent="0.3">
      <c r="A339">
        <v>156</v>
      </c>
      <c r="B339">
        <v>-26.82</v>
      </c>
      <c r="C339">
        <v>-94.06</v>
      </c>
      <c r="D339">
        <v>-26.92</v>
      </c>
      <c r="E339">
        <v>-95.66</v>
      </c>
      <c r="F339">
        <f>_10sept_0_30[[#This Row],[H_mag]]-40</f>
        <v>-66.819999999999993</v>
      </c>
      <c r="G339">
        <f>_10sept_0_30[[#This Row],[V_mag]]-40</f>
        <v>-66.92</v>
      </c>
      <c r="H339">
        <f>10^(_10sept_0_30[[#This Row],[H_mag_adj]]/20)*COS(RADIANS(_10sept_0_30[[#This Row],[H_phase]]))</f>
        <v>-3.2287907051892036E-5</v>
      </c>
      <c r="I339">
        <f>10^(_10sept_0_30[[#This Row],[H_mag_adj]]/20)*SIN(RADIANS(_10sept_0_30[[#This Row],[H_phase]]))</f>
        <v>-4.5489247055604029E-4</v>
      </c>
      <c r="J339">
        <f>10^(_10sept_0_30[[#This Row],[V_mag_adj]]/20)*COS(RADIANS(_10sept_0_30[[#This Row],[V_phase]]))</f>
        <v>-4.4461818114324746E-5</v>
      </c>
      <c r="K339">
        <f>10^(_10sept_0_30[[#This Row],[V_mag_adj]]/20)*SIN(RADIANS(_10sept_0_30[[#This Row],[V_phase]]))</f>
        <v>-4.4861882241340546E-4</v>
      </c>
    </row>
    <row r="340" spans="1:11" x14ac:dyDescent="0.3">
      <c r="A340">
        <v>157</v>
      </c>
      <c r="B340">
        <v>-26.01</v>
      </c>
      <c r="C340">
        <v>-104.44</v>
      </c>
      <c r="D340">
        <v>-26.37</v>
      </c>
      <c r="E340">
        <v>-107</v>
      </c>
      <c r="F340">
        <f>_10sept_0_30[[#This Row],[H_mag]]-40</f>
        <v>-66.010000000000005</v>
      </c>
      <c r="G340">
        <f>_10sept_0_30[[#This Row],[V_mag]]-40</f>
        <v>-66.37</v>
      </c>
      <c r="H340">
        <f>10^(_10sept_0_30[[#This Row],[H_mag_adj]]/20)*COS(RADIANS(_10sept_0_30[[#This Row],[H_phase]]))</f>
        <v>-1.2483526361491305E-4</v>
      </c>
      <c r="I340">
        <f>10^(_10sept_0_30[[#This Row],[H_mag_adj]]/20)*SIN(RADIANS(_10sept_0_30[[#This Row],[H_phase]]))</f>
        <v>-4.8479591815670821E-4</v>
      </c>
      <c r="J340">
        <f>10^(_10sept_0_30[[#This Row],[V_mag_adj]]/20)*COS(RADIANS(_10sept_0_30[[#This Row],[V_phase]]))</f>
        <v>-1.4042206003427943E-4</v>
      </c>
      <c r="K340">
        <f>10^(_10sept_0_30[[#This Row],[V_mag_adj]]/20)*SIN(RADIANS(_10sept_0_30[[#This Row],[V_phase]]))</f>
        <v>-4.5929986275606026E-4</v>
      </c>
    </row>
    <row r="341" spans="1:11" x14ac:dyDescent="0.3">
      <c r="A341">
        <v>158</v>
      </c>
      <c r="B341">
        <v>-25.82</v>
      </c>
      <c r="C341">
        <v>-113.08</v>
      </c>
      <c r="D341">
        <v>-26.01</v>
      </c>
      <c r="E341">
        <v>-114.23</v>
      </c>
      <c r="F341">
        <f>_10sept_0_30[[#This Row],[H_mag]]-40</f>
        <v>-65.819999999999993</v>
      </c>
      <c r="G341">
        <f>_10sept_0_30[[#This Row],[V_mag]]-40</f>
        <v>-66.010000000000005</v>
      </c>
      <c r="H341">
        <f>10^(_10sept_0_30[[#This Row],[H_mag_adj]]/20)*COS(RADIANS(_10sept_0_30[[#This Row],[H_phase]]))</f>
        <v>-2.0058747382696934E-4</v>
      </c>
      <c r="I341">
        <f>10^(_10sept_0_30[[#This Row],[H_mag_adj]]/20)*SIN(RADIANS(_10sept_0_30[[#This Row],[H_phase]]))</f>
        <v>-4.7072599903299768E-4</v>
      </c>
      <c r="J341">
        <f>10^(_10sept_0_30[[#This Row],[V_mag_adj]]/20)*COS(RADIANS(_10sept_0_30[[#This Row],[V_phase]]))</f>
        <v>-2.054508524035347E-4</v>
      </c>
      <c r="K341">
        <f>10^(_10sept_0_30[[#This Row],[V_mag_adj]]/20)*SIN(RADIANS(_10sept_0_30[[#This Row],[V_phase]]))</f>
        <v>-4.5650944409713094E-4</v>
      </c>
    </row>
    <row r="342" spans="1:11" x14ac:dyDescent="0.3">
      <c r="A342">
        <v>159</v>
      </c>
      <c r="B342">
        <v>-25.71</v>
      </c>
      <c r="C342">
        <v>-118.37</v>
      </c>
      <c r="D342">
        <v>-25.69</v>
      </c>
      <c r="E342">
        <v>-120.35</v>
      </c>
      <c r="F342">
        <f>_10sept_0_30[[#This Row],[H_mag]]-40</f>
        <v>-65.710000000000008</v>
      </c>
      <c r="G342">
        <f>_10sept_0_30[[#This Row],[V_mag]]-40</f>
        <v>-65.69</v>
      </c>
      <c r="H342">
        <f>10^(_10sept_0_30[[#This Row],[H_mag_adj]]/20)*COS(RADIANS(_10sept_0_30[[#This Row],[H_phase]]))</f>
        <v>-2.4623122650800194E-4</v>
      </c>
      <c r="I342">
        <f>10^(_10sept_0_30[[#This Row],[H_mag_adj]]/20)*SIN(RADIANS(_10sept_0_30[[#This Row],[H_phase]]))</f>
        <v>-4.5596559920482466E-4</v>
      </c>
      <c r="J342">
        <f>10^(_10sept_0_30[[#This Row],[V_mag_adj]]/20)*COS(RADIANS(_10sept_0_30[[#This Row],[V_phase]]))</f>
        <v>-2.6244171684542479E-4</v>
      </c>
      <c r="K342">
        <f>10^(_10sept_0_30[[#This Row],[V_mag_adj]]/20)*SIN(RADIANS(_10sept_0_30[[#This Row],[V_phase]]))</f>
        <v>-4.4821678739614132E-4</v>
      </c>
    </row>
    <row r="343" spans="1:11" x14ac:dyDescent="0.3">
      <c r="A343">
        <v>160</v>
      </c>
      <c r="B343">
        <v>-25.88</v>
      </c>
      <c r="C343">
        <v>-123.01</v>
      </c>
      <c r="D343">
        <v>-25.79</v>
      </c>
      <c r="E343">
        <v>-124.27</v>
      </c>
      <c r="F343">
        <f>_10sept_0_30[[#This Row],[H_mag]]-40</f>
        <v>-65.88</v>
      </c>
      <c r="G343">
        <f>_10sept_0_30[[#This Row],[V_mag]]-40</f>
        <v>-65.789999999999992</v>
      </c>
      <c r="H343">
        <f>10^(_10sept_0_30[[#This Row],[H_mag_adj]]/20)*COS(RADIANS(_10sept_0_30[[#This Row],[H_phase]]))</f>
        <v>-2.7683784637150749E-4</v>
      </c>
      <c r="I343">
        <f>10^(_10sept_0_30[[#This Row],[H_mag_adj]]/20)*SIN(RADIANS(_10sept_0_30[[#This Row],[H_phase]]))</f>
        <v>-4.2613005747053949E-4</v>
      </c>
      <c r="J343">
        <f>10^(_10sept_0_30[[#This Row],[V_mag_adj]]/20)*COS(RADIANS(_10sept_0_30[[#This Row],[V_phase]]))</f>
        <v>-2.8912154656700881E-4</v>
      </c>
      <c r="K343">
        <f>10^(_10sept_0_30[[#This Row],[V_mag_adj]]/20)*SIN(RADIANS(_10sept_0_30[[#This Row],[V_phase]]))</f>
        <v>-4.2431340998516566E-4</v>
      </c>
    </row>
    <row r="344" spans="1:11" x14ac:dyDescent="0.3">
      <c r="A344">
        <v>161</v>
      </c>
      <c r="B344">
        <v>-26.34</v>
      </c>
      <c r="C344">
        <v>-127.5</v>
      </c>
      <c r="D344">
        <v>-26</v>
      </c>
      <c r="E344">
        <v>-127.71</v>
      </c>
      <c r="F344">
        <f>_10sept_0_30[[#This Row],[H_mag]]-40</f>
        <v>-66.34</v>
      </c>
      <c r="G344">
        <f>_10sept_0_30[[#This Row],[V_mag]]-40</f>
        <v>-66</v>
      </c>
      <c r="H344">
        <f>10^(_10sept_0_30[[#This Row],[H_mag_adj]]/20)*COS(RADIANS(_10sept_0_30[[#This Row],[H_phase]]))</f>
        <v>-2.93391229989878E-4</v>
      </c>
      <c r="I344">
        <f>10^(_10sept_0_30[[#This Row],[H_mag_adj]]/20)*SIN(RADIANS(_10sept_0_30[[#This Row],[H_phase]]))</f>
        <v>-3.8235489509189866E-4</v>
      </c>
      <c r="J344">
        <f>10^(_10sept_0_30[[#This Row],[V_mag_adj]]/20)*COS(RADIANS(_10sept_0_30[[#This Row],[V_phase]]))</f>
        <v>-3.0655875211990657E-4</v>
      </c>
      <c r="K344">
        <f>10^(_10sept_0_30[[#This Row],[V_mag_adj]]/20)*SIN(RADIANS(_10sept_0_30[[#This Row],[V_phase]]))</f>
        <v>-3.9649763511229608E-4</v>
      </c>
    </row>
    <row r="345" spans="1:11" x14ac:dyDescent="0.3">
      <c r="A345">
        <v>162</v>
      </c>
      <c r="B345">
        <v>-27.06</v>
      </c>
      <c r="C345">
        <v>-131.6</v>
      </c>
      <c r="D345">
        <v>-26.71</v>
      </c>
      <c r="E345">
        <v>-130.6</v>
      </c>
      <c r="F345">
        <f>_10sept_0_30[[#This Row],[H_mag]]-40</f>
        <v>-67.06</v>
      </c>
      <c r="G345">
        <f>_10sept_0_30[[#This Row],[V_mag]]-40</f>
        <v>-66.710000000000008</v>
      </c>
      <c r="H345">
        <f>10^(_10sept_0_30[[#This Row],[H_mag_adj]]/20)*COS(RADIANS(_10sept_0_30[[#This Row],[H_phase]]))</f>
        <v>-2.945234068651924E-4</v>
      </c>
      <c r="I345">
        <f>10^(_10sept_0_30[[#This Row],[H_mag_adj]]/20)*SIN(RADIANS(_10sept_0_30[[#This Row],[H_phase]]))</f>
        <v>-3.3172969686056796E-4</v>
      </c>
      <c r="J345">
        <f>10^(_10sept_0_30[[#This Row],[V_mag_adj]]/20)*COS(RADIANS(_10sept_0_30[[#This Row],[V_phase]]))</f>
        <v>-3.0055941619565215E-4</v>
      </c>
      <c r="K345">
        <f>10^(_10sept_0_30[[#This Row],[V_mag_adj]]/20)*SIN(RADIANS(_10sept_0_30[[#This Row],[V_phase]]))</f>
        <v>-3.5066868786760163E-4</v>
      </c>
    </row>
    <row r="346" spans="1:11" x14ac:dyDescent="0.3">
      <c r="A346">
        <v>163</v>
      </c>
      <c r="B346">
        <v>-27.88</v>
      </c>
      <c r="C346">
        <v>-134.88999999999999</v>
      </c>
      <c r="D346">
        <v>-27.85</v>
      </c>
      <c r="E346">
        <v>-133.53</v>
      </c>
      <c r="F346">
        <f>_10sept_0_30[[#This Row],[H_mag]]-40</f>
        <v>-67.88</v>
      </c>
      <c r="G346">
        <f>_10sept_0_30[[#This Row],[V_mag]]-40</f>
        <v>-67.849999999999994</v>
      </c>
      <c r="H346">
        <f>10^(_10sept_0_30[[#This Row],[H_mag_adj]]/20)*COS(RADIANS(_10sept_0_30[[#This Row],[H_phase]]))</f>
        <v>-2.8487190106742127E-4</v>
      </c>
      <c r="I346">
        <f>10^(_10sept_0_30[[#This Row],[H_mag_adj]]/20)*SIN(RADIANS(_10sept_0_30[[#This Row],[H_phase]]))</f>
        <v>-2.8596783603441442E-4</v>
      </c>
      <c r="J346">
        <f>10^(_10sept_0_30[[#This Row],[V_mag_adj]]/20)*COS(RADIANS(_10sept_0_30[[#This Row],[V_phase]]))</f>
        <v>-2.7896627506620924E-4</v>
      </c>
      <c r="K346">
        <f>10^(_10sept_0_30[[#This Row],[V_mag_adj]]/20)*SIN(RADIANS(_10sept_0_30[[#This Row],[V_phase]]))</f>
        <v>-2.9366102004801063E-4</v>
      </c>
    </row>
    <row r="347" spans="1:11" x14ac:dyDescent="0.3">
      <c r="A347">
        <v>164</v>
      </c>
      <c r="B347">
        <v>-29.35</v>
      </c>
      <c r="C347">
        <v>-136.62</v>
      </c>
      <c r="D347">
        <v>-29.15</v>
      </c>
      <c r="E347">
        <v>-132.82</v>
      </c>
      <c r="F347">
        <f>_10sept_0_30[[#This Row],[H_mag]]-40</f>
        <v>-69.349999999999994</v>
      </c>
      <c r="G347">
        <f>_10sept_0_30[[#This Row],[V_mag]]-40</f>
        <v>-69.150000000000006</v>
      </c>
      <c r="H347">
        <f>10^(_10sept_0_30[[#This Row],[H_mag_adj]]/20)*COS(RADIANS(_10sept_0_30[[#This Row],[H_phase]]))</f>
        <v>-2.4769860590753999E-4</v>
      </c>
      <c r="I347">
        <f>10^(_10sept_0_30[[#This Row],[H_mag_adj]]/20)*SIN(RADIANS(_10sept_0_30[[#This Row],[H_phase]]))</f>
        <v>-2.3407319798621827E-4</v>
      </c>
      <c r="J347">
        <f>10^(_10sept_0_30[[#This Row],[V_mag_adj]]/20)*COS(RADIANS(_10sept_0_30[[#This Row],[V_phase]]))</f>
        <v>-2.3703670295348214E-4</v>
      </c>
      <c r="K347">
        <f>10^(_10sept_0_30[[#This Row],[V_mag_adj]]/20)*SIN(RADIANS(_10sept_0_30[[#This Row],[V_phase]]))</f>
        <v>-2.5579718825190212E-4</v>
      </c>
    </row>
    <row r="348" spans="1:11" x14ac:dyDescent="0.3">
      <c r="A348">
        <v>165</v>
      </c>
      <c r="B348">
        <v>-31.58</v>
      </c>
      <c r="C348">
        <v>-144.54</v>
      </c>
      <c r="D348">
        <v>-31.28</v>
      </c>
      <c r="E348">
        <v>-136.61000000000001</v>
      </c>
      <c r="F348">
        <f>_10sept_0_30[[#This Row],[H_mag]]-40</f>
        <v>-71.58</v>
      </c>
      <c r="G348">
        <f>_10sept_0_30[[#This Row],[V_mag]]-40</f>
        <v>-71.28</v>
      </c>
      <c r="H348">
        <f>10^(_10sept_0_30[[#This Row],[H_mag_adj]]/20)*COS(RADIANS(_10sept_0_30[[#This Row],[H_phase]]))</f>
        <v>-2.1473465571812905E-4</v>
      </c>
      <c r="I348">
        <f>10^(_10sept_0_30[[#This Row],[H_mag_adj]]/20)*SIN(RADIANS(_10sept_0_30[[#This Row],[H_phase]]))</f>
        <v>-1.5294266701119144E-4</v>
      </c>
      <c r="J348">
        <f>10^(_10sept_0_30[[#This Row],[V_mag_adj]]/20)*COS(RADIANS(_10sept_0_30[[#This Row],[V_phase]]))</f>
        <v>-1.9831333617889051E-4</v>
      </c>
      <c r="K348">
        <f>10^(_10sept_0_30[[#This Row],[V_mag_adj]]/20)*SIN(RADIANS(_10sept_0_30[[#This Row],[V_phase]]))</f>
        <v>-1.8747004583185322E-4</v>
      </c>
    </row>
    <row r="349" spans="1:11" x14ac:dyDescent="0.3">
      <c r="A349">
        <v>166</v>
      </c>
      <c r="B349">
        <v>-33.74</v>
      </c>
      <c r="C349">
        <v>-150.96</v>
      </c>
      <c r="D349">
        <v>-33.299999999999997</v>
      </c>
      <c r="E349">
        <v>-140.59</v>
      </c>
      <c r="F349">
        <f>_10sept_0_30[[#This Row],[H_mag]]-40</f>
        <v>-73.740000000000009</v>
      </c>
      <c r="G349">
        <f>_10sept_0_30[[#This Row],[V_mag]]-40</f>
        <v>-73.3</v>
      </c>
      <c r="H349">
        <f>10^(_10sept_0_30[[#This Row],[H_mag_adj]]/20)*COS(RADIANS(_10sept_0_30[[#This Row],[H_phase]]))</f>
        <v>-1.7974261541207659E-4</v>
      </c>
      <c r="I349">
        <f>10^(_10sept_0_30[[#This Row],[H_mag_adj]]/20)*SIN(RADIANS(_10sept_0_30[[#This Row],[H_phase]]))</f>
        <v>-9.979706223825671E-5</v>
      </c>
      <c r="J349">
        <f>10^(_10sept_0_30[[#This Row],[V_mag_adj]]/20)*COS(RADIANS(_10sept_0_30[[#This Row],[V_phase]]))</f>
        <v>-1.6709655989279349E-4</v>
      </c>
      <c r="K349">
        <f>10^(_10sept_0_30[[#This Row],[V_mag_adj]]/20)*SIN(RADIANS(_10sept_0_30[[#This Row],[V_phase]]))</f>
        <v>-1.3730350979022297E-4</v>
      </c>
    </row>
    <row r="350" spans="1:11" x14ac:dyDescent="0.3">
      <c r="A350">
        <v>167</v>
      </c>
      <c r="B350">
        <v>-37.03</v>
      </c>
      <c r="C350">
        <v>-168.11</v>
      </c>
      <c r="D350">
        <v>-36.229999999999997</v>
      </c>
      <c r="E350">
        <v>-146.75</v>
      </c>
      <c r="F350">
        <f>_10sept_0_30[[#This Row],[H_mag]]-40</f>
        <v>-77.03</v>
      </c>
      <c r="G350">
        <f>_10sept_0_30[[#This Row],[V_mag]]-40</f>
        <v>-76.22999999999999</v>
      </c>
      <c r="H350">
        <f>10^(_10sept_0_30[[#This Row],[H_mag_adj]]/20)*COS(RADIANS(_10sept_0_30[[#This Row],[H_phase]]))</f>
        <v>-1.3774656711329337E-4</v>
      </c>
      <c r="I350">
        <f>10^(_10sept_0_30[[#This Row],[H_mag_adj]]/20)*SIN(RADIANS(_10sept_0_30[[#This Row],[H_phase]]))</f>
        <v>-2.9002646543960278E-5</v>
      </c>
      <c r="J350">
        <f>10^(_10sept_0_30[[#This Row],[V_mag_adj]]/20)*COS(RADIANS(_10sept_0_30[[#This Row],[V_phase]]))</f>
        <v>-1.2907879647037221E-4</v>
      </c>
      <c r="K350">
        <f>10^(_10sept_0_30[[#This Row],[V_mag_adj]]/20)*SIN(RADIANS(_10sept_0_30[[#This Row],[V_phase]]))</f>
        <v>-8.4627767283245323E-5</v>
      </c>
    </row>
    <row r="351" spans="1:11" x14ac:dyDescent="0.3">
      <c r="A351">
        <v>168</v>
      </c>
      <c r="B351">
        <v>-39.67</v>
      </c>
      <c r="C351">
        <v>171.74</v>
      </c>
      <c r="D351">
        <v>-39.99</v>
      </c>
      <c r="E351">
        <v>-158.57</v>
      </c>
      <c r="F351">
        <f>_10sept_0_30[[#This Row],[H_mag]]-40</f>
        <v>-79.67</v>
      </c>
      <c r="G351">
        <f>_10sept_0_30[[#This Row],[V_mag]]-40</f>
        <v>-79.990000000000009</v>
      </c>
      <c r="H351">
        <f>10^(_10sept_0_30[[#This Row],[H_mag_adj]]/20)*COS(RADIANS(_10sept_0_30[[#This Row],[H_phase]]))</f>
        <v>-1.0279482240148551E-4</v>
      </c>
      <c r="I351">
        <f>10^(_10sept_0_30[[#This Row],[H_mag_adj]]/20)*SIN(RADIANS(_10sept_0_30[[#This Row],[H_phase]]))</f>
        <v>1.4922858631820643E-5</v>
      </c>
      <c r="J351">
        <f>10^(_10sept_0_30[[#This Row],[V_mag_adj]]/20)*COS(RADIANS(_10sept_0_30[[#This Row],[V_phase]]))</f>
        <v>-9.3193695388303554E-5</v>
      </c>
      <c r="K351">
        <f>10^(_10sept_0_30[[#This Row],[V_mag_adj]]/20)*SIN(RADIANS(_10sept_0_30[[#This Row],[V_phase]]))</f>
        <v>-3.6578511733681019E-5</v>
      </c>
    </row>
    <row r="352" spans="1:11" x14ac:dyDescent="0.3">
      <c r="A352">
        <v>169</v>
      </c>
      <c r="B352">
        <v>-42.24</v>
      </c>
      <c r="C352">
        <v>139.16</v>
      </c>
      <c r="D352">
        <v>-44.9</v>
      </c>
      <c r="E352">
        <v>170.33</v>
      </c>
      <c r="F352">
        <f>_10sept_0_30[[#This Row],[H_mag]]-40</f>
        <v>-82.240000000000009</v>
      </c>
      <c r="G352">
        <f>_10sept_0_30[[#This Row],[V_mag]]-40</f>
        <v>-84.9</v>
      </c>
      <c r="H352">
        <f>10^(_10sept_0_30[[#This Row],[H_mag_adj]]/20)*COS(RADIANS(_10sept_0_30[[#This Row],[H_phase]]))</f>
        <v>-5.8456276349065251E-5</v>
      </c>
      <c r="I352">
        <f>10^(_10sept_0_30[[#This Row],[H_mag_adj]]/20)*SIN(RADIANS(_10sept_0_30[[#This Row],[H_phase]]))</f>
        <v>5.0529363950480027E-5</v>
      </c>
      <c r="J352">
        <f>10^(_10sept_0_30[[#This Row],[V_mag_adj]]/20)*COS(RADIANS(_10sept_0_30[[#This Row],[V_phase]]))</f>
        <v>-5.6077041514884018E-5</v>
      </c>
      <c r="K352">
        <f>10^(_10sept_0_30[[#This Row],[V_mag_adj]]/20)*SIN(RADIANS(_10sept_0_30[[#This Row],[V_phase]]))</f>
        <v>9.5552071790335784E-6</v>
      </c>
    </row>
    <row r="353" spans="1:11" x14ac:dyDescent="0.3">
      <c r="A353">
        <v>170</v>
      </c>
      <c r="B353">
        <v>-41.46</v>
      </c>
      <c r="C353">
        <v>108.32</v>
      </c>
      <c r="D353">
        <v>-46.02</v>
      </c>
      <c r="E353">
        <v>125.84</v>
      </c>
      <c r="F353">
        <f>_10sept_0_30[[#This Row],[H_mag]]-40</f>
        <v>-81.460000000000008</v>
      </c>
      <c r="G353">
        <f>_10sept_0_30[[#This Row],[V_mag]]-40</f>
        <v>-86.02000000000001</v>
      </c>
      <c r="H353">
        <f>10^(_10sept_0_30[[#This Row],[H_mag_adj]]/20)*COS(RADIANS(_10sept_0_30[[#This Row],[H_phase]]))</f>
        <v>-2.6569129995626659E-5</v>
      </c>
      <c r="I353">
        <f>10^(_10sept_0_30[[#This Row],[H_mag_adj]]/20)*SIN(RADIANS(_10sept_0_30[[#This Row],[H_phase]]))</f>
        <v>8.0243657643645525E-5</v>
      </c>
      <c r="J353">
        <f>10^(_10sept_0_30[[#This Row],[V_mag_adj]]/20)*COS(RADIANS(_10sept_0_30[[#This Row],[V_phase]]))</f>
        <v>-2.9278210192662944E-5</v>
      </c>
      <c r="K353">
        <f>10^(_10sept_0_30[[#This Row],[V_mag_adj]]/20)*SIN(RADIANS(_10sept_0_30[[#This Row],[V_phase]]))</f>
        <v>4.0535561789750445E-5</v>
      </c>
    </row>
    <row r="354" spans="1:11" x14ac:dyDescent="0.3">
      <c r="A354">
        <v>171</v>
      </c>
      <c r="B354">
        <v>-39.549999999999997</v>
      </c>
      <c r="C354">
        <v>89.62</v>
      </c>
      <c r="D354">
        <v>-43.86</v>
      </c>
      <c r="E354">
        <v>98.11</v>
      </c>
      <c r="F354">
        <f>_10sept_0_30[[#This Row],[H_mag]]-40</f>
        <v>-79.55</v>
      </c>
      <c r="G354">
        <f>_10sept_0_30[[#This Row],[V_mag]]-40</f>
        <v>-83.86</v>
      </c>
      <c r="H354">
        <f>10^(_10sept_0_30[[#This Row],[H_mag_adj]]/20)*COS(RADIANS(_10sept_0_30[[#This Row],[H_phase]]))</f>
        <v>6.9848611984374382E-7</v>
      </c>
      <c r="I354">
        <f>10^(_10sept_0_30[[#This Row],[H_mag_adj]]/20)*SIN(RADIANS(_10sept_0_30[[#This Row],[H_phase]]))</f>
        <v>1.0531505243679258E-4</v>
      </c>
      <c r="J354">
        <f>10^(_10sept_0_30[[#This Row],[V_mag_adj]]/20)*COS(RADIANS(_10sept_0_30[[#This Row],[V_phase]]))</f>
        <v>-9.045801360321907E-6</v>
      </c>
      <c r="K354">
        <f>10^(_10sept_0_30[[#This Row],[V_mag_adj]]/20)*SIN(RADIANS(_10sept_0_30[[#This Row],[V_phase]]))</f>
        <v>6.3479687214059469E-5</v>
      </c>
    </row>
    <row r="355" spans="1:11" x14ac:dyDescent="0.3">
      <c r="A355">
        <v>172</v>
      </c>
      <c r="B355">
        <v>-38.69</v>
      </c>
      <c r="C355">
        <v>81.63</v>
      </c>
      <c r="D355">
        <v>-42.16</v>
      </c>
      <c r="E355">
        <v>92.23</v>
      </c>
      <c r="F355">
        <f>_10sept_0_30[[#This Row],[H_mag]]-40</f>
        <v>-78.69</v>
      </c>
      <c r="G355">
        <f>_10sept_0_30[[#This Row],[V_mag]]-40</f>
        <v>-82.16</v>
      </c>
      <c r="H355">
        <f>10^(_10sept_0_30[[#This Row],[H_mag_adj]]/20)*COS(RADIANS(_10sept_0_30[[#This Row],[H_phase]]))</f>
        <v>1.6926105543513572E-5</v>
      </c>
      <c r="I355">
        <f>10^(_10sept_0_30[[#This Row],[H_mag_adj]]/20)*SIN(RADIANS(_10sept_0_30[[#This Row],[H_phase]]))</f>
        <v>1.1504013466209339E-4</v>
      </c>
      <c r="J355">
        <f>10^(_10sept_0_30[[#This Row],[V_mag_adj]]/20)*COS(RADIANS(_10sept_0_30[[#This Row],[V_phase]]))</f>
        <v>-3.0343982407745639E-6</v>
      </c>
      <c r="K355">
        <f>10^(_10sept_0_30[[#This Row],[V_mag_adj]]/20)*SIN(RADIANS(_10sept_0_30[[#This Row],[V_phase]]))</f>
        <v>7.7923952929144711E-5</v>
      </c>
    </row>
    <row r="356" spans="1:11" x14ac:dyDescent="0.3">
      <c r="A356">
        <v>173</v>
      </c>
      <c r="B356">
        <v>-38.92</v>
      </c>
      <c r="C356">
        <v>82.89</v>
      </c>
      <c r="D356">
        <v>-41.5</v>
      </c>
      <c r="E356">
        <v>96.59</v>
      </c>
      <c r="F356">
        <f>_10sept_0_30[[#This Row],[H_mag]]-40</f>
        <v>-78.92</v>
      </c>
      <c r="G356">
        <f>_10sept_0_30[[#This Row],[V_mag]]-40</f>
        <v>-81.5</v>
      </c>
      <c r="H356">
        <f>10^(_10sept_0_30[[#This Row],[H_mag_adj]]/20)*COS(RADIANS(_10sept_0_30[[#This Row],[H_phase]]))</f>
        <v>1.4016248064787376E-5</v>
      </c>
      <c r="I356">
        <f>10^(_10sept_0_30[[#This Row],[H_mag_adj]]/20)*SIN(RADIANS(_10sept_0_30[[#This Row],[H_phase]]))</f>
        <v>1.1236926010589598E-4</v>
      </c>
      <c r="J356">
        <f>10^(_10sept_0_30[[#This Row],[V_mag_adj]]/20)*COS(RADIANS(_10sept_0_30[[#This Row],[V_phase]]))</f>
        <v>-9.6561680608748992E-6</v>
      </c>
      <c r="K356">
        <f>10^(_10sept_0_30[[#This Row],[V_mag_adj]]/20)*SIN(RADIANS(_10sept_0_30[[#This Row],[V_phase]]))</f>
        <v>8.3583588474182499E-5</v>
      </c>
    </row>
    <row r="357" spans="1:11" x14ac:dyDescent="0.3">
      <c r="A357">
        <v>174</v>
      </c>
      <c r="B357">
        <v>-40.369999999999997</v>
      </c>
      <c r="C357">
        <v>84.62</v>
      </c>
      <c r="D357">
        <v>-43.38</v>
      </c>
      <c r="E357">
        <v>102.72</v>
      </c>
      <c r="F357">
        <f>_10sept_0_30[[#This Row],[H_mag]]-40</f>
        <v>-80.37</v>
      </c>
      <c r="G357">
        <f>_10sept_0_30[[#This Row],[V_mag]]-40</f>
        <v>-83.38</v>
      </c>
      <c r="H357">
        <f>10^(_10sept_0_30[[#This Row],[H_mag_adj]]/20)*COS(RADIANS(_10sept_0_30[[#This Row],[H_phase]]))</f>
        <v>8.9850658045776034E-6</v>
      </c>
      <c r="I357">
        <f>10^(_10sept_0_30[[#This Row],[H_mag_adj]]/20)*SIN(RADIANS(_10sept_0_30[[#This Row],[H_phase]]))</f>
        <v>9.5407518347995999E-5</v>
      </c>
      <c r="J357">
        <f>10^(_10sept_0_30[[#This Row],[V_mag_adj]]/20)*COS(RADIANS(_10sept_0_30[[#This Row],[V_phase]]))</f>
        <v>-1.4920765869248599E-5</v>
      </c>
      <c r="K357">
        <f>10^(_10sept_0_30[[#This Row],[V_mag_adj]]/20)*SIN(RADIANS(_10sept_0_30[[#This Row],[V_phase]]))</f>
        <v>6.6101065605962431E-5</v>
      </c>
    </row>
    <row r="358" spans="1:11" x14ac:dyDescent="0.3">
      <c r="A358">
        <v>175</v>
      </c>
      <c r="B358">
        <v>-42.77</v>
      </c>
      <c r="C358">
        <v>88.78</v>
      </c>
      <c r="D358">
        <v>-43.29</v>
      </c>
      <c r="E358">
        <v>122.18</v>
      </c>
      <c r="F358">
        <f>_10sept_0_30[[#This Row],[H_mag]]-40</f>
        <v>-82.77000000000001</v>
      </c>
      <c r="G358">
        <f>_10sept_0_30[[#This Row],[V_mag]]-40</f>
        <v>-83.289999999999992</v>
      </c>
      <c r="H358">
        <f>10^(_10sept_0_30[[#This Row],[H_mag_adj]]/20)*COS(RADIANS(_10sept_0_30[[#This Row],[H_phase]]))</f>
        <v>1.5477627137746233E-6</v>
      </c>
      <c r="I358">
        <f>10^(_10sept_0_30[[#This Row],[H_mag_adj]]/20)*SIN(RADIANS(_10sept_0_30[[#This Row],[H_phase]]))</f>
        <v>7.2677761029998943E-5</v>
      </c>
      <c r="J358">
        <f>10^(_10sept_0_30[[#This Row],[V_mag_adj]]/20)*COS(RADIANS(_10sept_0_30[[#This Row],[V_phase]]))</f>
        <v>-3.6465784397960157E-5</v>
      </c>
      <c r="K358">
        <f>10^(_10sept_0_30[[#This Row],[V_mag_adj]]/20)*SIN(RADIANS(_10sept_0_30[[#This Row],[V_phase]]))</f>
        <v>5.795153483467152E-5</v>
      </c>
    </row>
    <row r="359" spans="1:11" x14ac:dyDescent="0.3">
      <c r="A359">
        <v>176</v>
      </c>
      <c r="B359">
        <v>-47.01</v>
      </c>
      <c r="C359">
        <v>93.04</v>
      </c>
      <c r="D359">
        <v>-45.06</v>
      </c>
      <c r="E359">
        <v>148.62</v>
      </c>
      <c r="F359">
        <f>_10sept_0_30[[#This Row],[H_mag]]-40</f>
        <v>-87.009999999999991</v>
      </c>
      <c r="G359">
        <f>_10sept_0_30[[#This Row],[V_mag]]-40</f>
        <v>-85.06</v>
      </c>
      <c r="H359">
        <f>10^(_10sept_0_30[[#This Row],[H_mag_adj]]/20)*COS(RADIANS(_10sept_0_30[[#This Row],[H_phase]]))</f>
        <v>-2.3661766512573612E-6</v>
      </c>
      <c r="I359">
        <f>10^(_10sept_0_30[[#This Row],[H_mag_adj]]/20)*SIN(RADIANS(_10sept_0_30[[#This Row],[H_phase]]))</f>
        <v>4.4554175416477324E-5</v>
      </c>
      <c r="J359">
        <f>10^(_10sept_0_30[[#This Row],[V_mag_adj]]/20)*COS(RADIANS(_10sept_0_30[[#This Row],[V_phase]]))</f>
        <v>-4.7678421804362224E-5</v>
      </c>
      <c r="K359">
        <f>10^(_10sept_0_30[[#This Row],[V_mag_adj]]/20)*SIN(RADIANS(_10sept_0_30[[#This Row],[V_phase]]))</f>
        <v>2.9080193918528959E-5</v>
      </c>
    </row>
    <row r="360" spans="1:11" x14ac:dyDescent="0.3">
      <c r="A360">
        <v>177</v>
      </c>
      <c r="B360">
        <v>-52.5</v>
      </c>
      <c r="C360">
        <v>-128.05000000000001</v>
      </c>
      <c r="D360">
        <v>-42.02</v>
      </c>
      <c r="E360">
        <v>-158.58000000000001</v>
      </c>
      <c r="F360">
        <f>_10sept_0_30[[#This Row],[H_mag]]-40</f>
        <v>-92.5</v>
      </c>
      <c r="G360">
        <f>_10sept_0_30[[#This Row],[V_mag]]-40</f>
        <v>-82.02000000000001</v>
      </c>
      <c r="H360">
        <f>10^(_10sept_0_30[[#This Row],[H_mag_adj]]/20)*COS(RADIANS(_10sept_0_30[[#This Row],[H_phase]]))</f>
        <v>-1.4615935985009674E-5</v>
      </c>
      <c r="I360">
        <f>10^(_10sept_0_30[[#This Row],[H_mag_adj]]/20)*SIN(RADIANS(_10sept_0_30[[#This Row],[H_phase]]))</f>
        <v>-1.8673932110630802E-5</v>
      </c>
      <c r="J360">
        <f>10^(_10sept_0_30[[#This Row],[V_mag_adj]]/20)*COS(RADIANS(_10sept_0_30[[#This Row],[V_phase]]))</f>
        <v>-7.3776199012721755E-5</v>
      </c>
      <c r="K360">
        <f>10^(_10sept_0_30[[#This Row],[V_mag_adj]]/20)*SIN(RADIANS(_10sept_0_30[[#This Row],[V_phase]]))</f>
        <v>-2.8942288219289508E-5</v>
      </c>
    </row>
    <row r="361" spans="1:11" x14ac:dyDescent="0.3">
      <c r="A361">
        <v>178</v>
      </c>
      <c r="B361">
        <v>-40.68</v>
      </c>
      <c r="C361">
        <v>-104.21</v>
      </c>
      <c r="D361">
        <v>-38.799999999999997</v>
      </c>
      <c r="E361">
        <v>-137.62</v>
      </c>
      <c r="F361">
        <f>_10sept_0_30[[#This Row],[H_mag]]-40</f>
        <v>-80.680000000000007</v>
      </c>
      <c r="G361">
        <f>_10sept_0_30[[#This Row],[V_mag]]-40</f>
        <v>-78.8</v>
      </c>
      <c r="H361">
        <f>10^(_10sept_0_30[[#This Row],[H_mag_adj]]/20)*COS(RADIANS(_10sept_0_30[[#This Row],[H_phase]]))</f>
        <v>-2.2699174737376689E-5</v>
      </c>
      <c r="I361">
        <f>10^(_10sept_0_30[[#This Row],[H_mag_adj]]/20)*SIN(RADIANS(_10sept_0_30[[#This Row],[H_phase]]))</f>
        <v>-8.9640474090049569E-5</v>
      </c>
      <c r="J361">
        <f>10^(_10sept_0_30[[#This Row],[V_mag_adj]]/20)*COS(RADIANS(_10sept_0_30[[#This Row],[V_phase]]))</f>
        <v>-8.4813036972696934E-5</v>
      </c>
      <c r="K361">
        <f>10^(_10sept_0_30[[#This Row],[V_mag_adj]]/20)*SIN(RADIANS(_10sept_0_30[[#This Row],[V_phase]]))</f>
        <v>-7.7390672209459295E-5</v>
      </c>
    </row>
    <row r="362" spans="1:11" x14ac:dyDescent="0.3">
      <c r="A362">
        <v>179</v>
      </c>
      <c r="B362">
        <v>-35.75</v>
      </c>
      <c r="C362">
        <v>-98.6</v>
      </c>
      <c r="D362">
        <v>-34.71</v>
      </c>
      <c r="E362">
        <v>-120.67</v>
      </c>
      <c r="F362">
        <f>_10sept_0_30[[#This Row],[H_mag]]-40</f>
        <v>-75.75</v>
      </c>
      <c r="G362">
        <f>_10sept_0_30[[#This Row],[V_mag]]-40</f>
        <v>-74.710000000000008</v>
      </c>
      <c r="H362">
        <f>10^(_10sept_0_30[[#This Row],[H_mag_adj]]/20)*COS(RADIANS(_10sept_0_30[[#This Row],[H_phase]]))</f>
        <v>-2.4391800119745924E-5</v>
      </c>
      <c r="I362">
        <f>10^(_10sept_0_30[[#This Row],[H_mag_adj]]/20)*SIN(RADIANS(_10sept_0_30[[#This Row],[H_phase]]))</f>
        <v>-1.6128326225900322E-4</v>
      </c>
      <c r="J362">
        <f>10^(_10sept_0_30[[#This Row],[V_mag_adj]]/20)*COS(RADIANS(_10sept_0_30[[#This Row],[V_phase]]))</f>
        <v>-9.3788383163260279E-5</v>
      </c>
      <c r="K362">
        <f>10^(_10sept_0_30[[#This Row],[V_mag_adj]]/20)*SIN(RADIANS(_10sept_0_30[[#This Row],[V_phase]]))</f>
        <v>-1.5814620704974084E-4</v>
      </c>
    </row>
    <row r="363" spans="1:11" x14ac:dyDescent="0.3">
      <c r="A363">
        <v>180</v>
      </c>
      <c r="B363">
        <v>-32.24</v>
      </c>
      <c r="C363">
        <v>-95.03</v>
      </c>
      <c r="D363">
        <v>-31.51</v>
      </c>
      <c r="E363">
        <v>-111.6</v>
      </c>
      <c r="F363">
        <f>_10sept_0_30[[#This Row],[H_mag]]-40</f>
        <v>-72.240000000000009</v>
      </c>
      <c r="G363">
        <f>_10sept_0_30[[#This Row],[V_mag]]-40</f>
        <v>-71.510000000000005</v>
      </c>
      <c r="H363">
        <f>10^(_10sept_0_30[[#This Row],[H_mag_adj]]/20)*COS(RADIANS(_10sept_0_30[[#This Row],[H_phase]]))</f>
        <v>-2.1423348425114425E-5</v>
      </c>
      <c r="I363">
        <f>10^(_10sept_0_30[[#This Row],[H_mag_adj]]/20)*SIN(RADIANS(_10sept_0_30[[#This Row],[H_phase]]))</f>
        <v>-2.4340207230144845E-4</v>
      </c>
      <c r="J363">
        <f>10^(_10sept_0_30[[#This Row],[V_mag_adj]]/20)*COS(RADIANS(_10sept_0_30[[#This Row],[V_phase]]))</f>
        <v>-9.7835120536605207E-5</v>
      </c>
      <c r="K363">
        <f>10^(_10sept_0_30[[#This Row],[V_mag_adj]]/20)*SIN(RADIANS(_10sept_0_30[[#This Row],[V_phase]]))</f>
        <v>-2.4710330757779004E-4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74E2-239F-40F9-A909-53506ED71E1F}">
  <dimension ref="A1:K363"/>
  <sheetViews>
    <sheetView topLeftCell="A340" workbookViewId="0">
      <selection activeCell="H3" sqref="H3:K363"/>
    </sheetView>
  </sheetViews>
  <sheetFormatPr defaultRowHeight="14.4" x14ac:dyDescent="0.3"/>
  <cols>
    <col min="1" max="5" width="11.109375" bestFit="1" customWidth="1"/>
    <col min="6" max="6" width="12" bestFit="1" customWidth="1"/>
    <col min="7" max="7" width="10.6640625" bestFit="1" customWidth="1"/>
    <col min="8" max="8" width="12" bestFit="1" customWidth="1"/>
    <col min="9" max="9" width="12.6640625" bestFit="1" customWidth="1"/>
    <col min="10" max="10" width="12" bestFit="1" customWidth="1"/>
    <col min="11" max="11" width="12.6640625" bestFit="1" customWidth="1"/>
    <col min="12" max="15" width="11.109375" bestFit="1" customWidth="1"/>
  </cols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-180</v>
      </c>
      <c r="B3">
        <v>-27.01</v>
      </c>
      <c r="C3">
        <v>-81.77</v>
      </c>
      <c r="D3">
        <v>-27.17</v>
      </c>
      <c r="E3">
        <v>-84.93</v>
      </c>
      <c r="F3">
        <f>_10sept_0_106[[#This Row],[H_mag]]-40</f>
        <v>-67.010000000000005</v>
      </c>
      <c r="G3">
        <f>_10sept_0_106[[#This Row],[V_mag]]-40</f>
        <v>-67.17</v>
      </c>
      <c r="H3">
        <f>10^(_10sept_0_106[[#This Row],[H_mag_adj]]/20)*COS(RADIANS(_10sept_0_106[[#This Row],[H_phase]]))</f>
        <v>6.3867914526910137E-5</v>
      </c>
      <c r="I3">
        <f>10^(_10sept_0_106[[#This Row],[H_mag_adj]]/20)*SIN(RADIANS(_10sept_0_106[[#This Row],[H_phase]]))</f>
        <v>-4.415747087330767E-4</v>
      </c>
      <c r="J3">
        <f>10^(_10sept_0_106[[#This Row],[V_mag_adj]]/20)*COS(RADIANS(_10sept_0_106[[#This Row],[V_phase]]))</f>
        <v>3.8709575880432748E-5</v>
      </c>
      <c r="K3">
        <f>10^(_10sept_0_106[[#This Row],[V_mag_adj]]/20)*SIN(RADIANS(_10sept_0_106[[#This Row],[V_phase]]))</f>
        <v>-4.3631232254221901E-4</v>
      </c>
    </row>
    <row r="4" spans="1:11" x14ac:dyDescent="0.3">
      <c r="A4">
        <v>-179</v>
      </c>
      <c r="B4">
        <v>-28.24</v>
      </c>
      <c r="C4">
        <v>-88.58</v>
      </c>
      <c r="D4">
        <v>-28.35</v>
      </c>
      <c r="E4">
        <v>-91.09</v>
      </c>
      <c r="F4">
        <f>_10sept_0_106[[#This Row],[H_mag]]-40</f>
        <v>-68.239999999999995</v>
      </c>
      <c r="G4">
        <f>_10sept_0_106[[#This Row],[V_mag]]-40</f>
        <v>-68.349999999999994</v>
      </c>
      <c r="H4">
        <f>10^(_10sept_0_106[[#This Row],[H_mag_adj]]/20)*COS(RADIANS(_10sept_0_106[[#This Row],[H_phase]]))</f>
        <v>9.5966852595356077E-6</v>
      </c>
      <c r="I4">
        <f>10^(_10sept_0_106[[#This Row],[H_mag_adj]]/20)*SIN(RADIANS(_10sept_0_106[[#This Row],[H_phase]]))</f>
        <v>-3.87138718268099E-4</v>
      </c>
      <c r="J4">
        <f>10^(_10sept_0_106[[#This Row],[V_mag_adj]]/20)*COS(RADIANS(_10sept_0_106[[#This Row],[V_phase]]))</f>
        <v>-7.2740732294636198E-6</v>
      </c>
      <c r="K4">
        <f>10^(_10sept_0_106[[#This Row],[V_mag_adj]]/20)*SIN(RADIANS(_10sept_0_106[[#This Row],[V_phase]]))</f>
        <v>-3.8231506026355325E-4</v>
      </c>
    </row>
    <row r="5" spans="1:11" x14ac:dyDescent="0.3">
      <c r="A5">
        <v>-178</v>
      </c>
      <c r="B5">
        <v>-29.18</v>
      </c>
      <c r="C5">
        <v>-97.03</v>
      </c>
      <c r="D5">
        <v>-29.16</v>
      </c>
      <c r="E5">
        <v>-101.54</v>
      </c>
      <c r="F5">
        <f>_10sept_0_106[[#This Row],[H_mag]]-40</f>
        <v>-69.180000000000007</v>
      </c>
      <c r="G5">
        <f>_10sept_0_106[[#This Row],[V_mag]]-40</f>
        <v>-69.16</v>
      </c>
      <c r="H5">
        <f>10^(_10sept_0_106[[#This Row],[H_mag_adj]]/20)*COS(RADIANS(_10sept_0_106[[#This Row],[H_phase]]))</f>
        <v>-4.2534611126065643E-5</v>
      </c>
      <c r="I5">
        <f>10^(_10sept_0_106[[#This Row],[H_mag_adj]]/20)*SIN(RADIANS(_10sept_0_106[[#This Row],[H_phase]]))</f>
        <v>-3.4492345580872281E-4</v>
      </c>
      <c r="J5">
        <f>10^(_10sept_0_106[[#This Row],[V_mag_adj]]/20)*COS(RADIANS(_10sept_0_106[[#This Row],[V_phase]]))</f>
        <v>-6.96855773409439E-5</v>
      </c>
      <c r="K5">
        <f>10^(_10sept_0_106[[#This Row],[V_mag_adj]]/20)*SIN(RADIANS(_10sept_0_106[[#This Row],[V_phase]]))</f>
        <v>-3.4129577401010544E-4</v>
      </c>
    </row>
    <row r="6" spans="1:11" x14ac:dyDescent="0.3">
      <c r="A6">
        <v>-177</v>
      </c>
      <c r="B6">
        <v>-29.77</v>
      </c>
      <c r="C6">
        <v>-110.43</v>
      </c>
      <c r="D6">
        <v>-29.59</v>
      </c>
      <c r="E6">
        <v>-111.3</v>
      </c>
      <c r="F6">
        <f>_10sept_0_106[[#This Row],[H_mag]]-40</f>
        <v>-69.77</v>
      </c>
      <c r="G6">
        <f>_10sept_0_106[[#This Row],[V_mag]]-40</f>
        <v>-69.59</v>
      </c>
      <c r="H6">
        <f>10^(_10sept_0_106[[#This Row],[H_mag_adj]]/20)*COS(RADIANS(_10sept_0_106[[#This Row],[H_phase]]))</f>
        <v>-1.1334530026635801E-4</v>
      </c>
      <c r="I6">
        <f>10^(_10sept_0_106[[#This Row],[H_mag_adj]]/20)*SIN(RADIANS(_10sept_0_106[[#This Row],[H_phase]]))</f>
        <v>-3.0428856788689121E-4</v>
      </c>
      <c r="J6">
        <f>10^(_10sept_0_106[[#This Row],[V_mag_adj]]/20)*COS(RADIANS(_10sept_0_106[[#This Row],[V_phase]]))</f>
        <v>-1.2042234890141086E-4</v>
      </c>
      <c r="K6">
        <f>10^(_10sept_0_106[[#This Row],[V_mag_adj]]/20)*SIN(RADIANS(_10sept_0_106[[#This Row],[V_phase]]))</f>
        <v>-3.0886735312803549E-4</v>
      </c>
    </row>
    <row r="7" spans="1:11" x14ac:dyDescent="0.3">
      <c r="A7">
        <v>-176</v>
      </c>
      <c r="B7">
        <v>-29.83</v>
      </c>
      <c r="C7">
        <v>-123.95</v>
      </c>
      <c r="D7">
        <v>-29.26</v>
      </c>
      <c r="E7">
        <v>-125.9</v>
      </c>
      <c r="F7">
        <f>_10sept_0_106[[#This Row],[H_mag]]-40</f>
        <v>-69.83</v>
      </c>
      <c r="G7">
        <f>_10sept_0_106[[#This Row],[V_mag]]-40</f>
        <v>-69.260000000000005</v>
      </c>
      <c r="H7">
        <f>10^(_10sept_0_106[[#This Row],[H_mag_adj]]/20)*COS(RADIANS(_10sept_0_106[[#This Row],[H_phase]]))</f>
        <v>-1.800939987501325E-4</v>
      </c>
      <c r="I7">
        <f>10^(_10sept_0_106[[#This Row],[H_mag_adj]]/20)*SIN(RADIANS(_10sept_0_106[[#This Row],[H_phase]]))</f>
        <v>-2.6750358539109946E-4</v>
      </c>
      <c r="J7">
        <f>10^(_10sept_0_106[[#This Row],[V_mag_adj]]/20)*COS(RADIANS(_10sept_0_106[[#This Row],[V_phase]]))</f>
        <v>-2.0191728044350449E-4</v>
      </c>
      <c r="K7">
        <f>10^(_10sept_0_106[[#This Row],[V_mag_adj]]/20)*SIN(RADIANS(_10sept_0_106[[#This Row],[V_phase]]))</f>
        <v>-2.789377828029307E-4</v>
      </c>
    </row>
    <row r="8" spans="1:11" x14ac:dyDescent="0.3">
      <c r="A8">
        <v>-175</v>
      </c>
      <c r="B8">
        <v>-28.75</v>
      </c>
      <c r="C8">
        <v>-134.13</v>
      </c>
      <c r="D8">
        <v>-28.72</v>
      </c>
      <c r="E8">
        <v>-136.38999999999999</v>
      </c>
      <c r="F8">
        <f>_10sept_0_106[[#This Row],[H_mag]]-40</f>
        <v>-68.75</v>
      </c>
      <c r="G8">
        <f>_10sept_0_106[[#This Row],[V_mag]]-40</f>
        <v>-68.72</v>
      </c>
      <c r="H8">
        <f>10^(_10sept_0_106[[#This Row],[H_mag_adj]]/20)*COS(RADIANS(_10sept_0_106[[#This Row],[H_phase]]))</f>
        <v>-2.5426662244122964E-4</v>
      </c>
      <c r="I8">
        <f>10^(_10sept_0_106[[#This Row],[H_mag_adj]]/20)*SIN(RADIANS(_10sept_0_106[[#This Row],[H_phase]]))</f>
        <v>-2.6210804628752117E-4</v>
      </c>
      <c r="J8">
        <f>10^(_10sept_0_106[[#This Row],[V_mag_adj]]/20)*COS(RADIANS(_10sept_0_106[[#This Row],[V_phase]]))</f>
        <v>-2.6531967158304907E-4</v>
      </c>
      <c r="K8">
        <f>10^(_10sept_0_106[[#This Row],[V_mag_adj]]/20)*SIN(RADIANS(_10sept_0_106[[#This Row],[V_phase]]))</f>
        <v>-2.5274882390398807E-4</v>
      </c>
    </row>
    <row r="9" spans="1:11" x14ac:dyDescent="0.3">
      <c r="A9">
        <v>-174</v>
      </c>
      <c r="B9">
        <v>-28</v>
      </c>
      <c r="C9">
        <v>-141.13999999999999</v>
      </c>
      <c r="D9">
        <v>-27.7</v>
      </c>
      <c r="E9">
        <v>-142.18</v>
      </c>
      <c r="F9">
        <f>_10sept_0_106[[#This Row],[H_mag]]-40</f>
        <v>-68</v>
      </c>
      <c r="G9">
        <f>_10sept_0_106[[#This Row],[V_mag]]-40</f>
        <v>-67.7</v>
      </c>
      <c r="H9">
        <f>10^(_10sept_0_106[[#This Row],[H_mag_adj]]/20)*COS(RADIANS(_10sept_0_106[[#This Row],[H_phase]]))</f>
        <v>-3.0999863289471555E-4</v>
      </c>
      <c r="I9">
        <f>10^(_10sept_0_106[[#This Row],[H_mag_adj]]/20)*SIN(RADIANS(_10sept_0_106[[#This Row],[H_phase]]))</f>
        <v>-2.497802371075794E-4</v>
      </c>
      <c r="J9">
        <f>10^(_10sept_0_106[[#This Row],[V_mag_adj]]/20)*COS(RADIANS(_10sept_0_106[[#This Row],[V_phase]]))</f>
        <v>-3.2553273429463357E-4</v>
      </c>
      <c r="K9">
        <f>10^(_10sept_0_106[[#This Row],[V_mag_adj]]/20)*SIN(RADIANS(_10sept_0_106[[#This Row],[V_phase]]))</f>
        <v>-2.5269112400089054E-4</v>
      </c>
    </row>
    <row r="10" spans="1:11" x14ac:dyDescent="0.3">
      <c r="A10">
        <v>-173</v>
      </c>
      <c r="B10">
        <v>-26.81</v>
      </c>
      <c r="C10">
        <v>-144.94</v>
      </c>
      <c r="D10">
        <v>-26.85</v>
      </c>
      <c r="E10">
        <v>-144.80000000000001</v>
      </c>
      <c r="F10">
        <f>_10sept_0_106[[#This Row],[H_mag]]-40</f>
        <v>-66.81</v>
      </c>
      <c r="G10">
        <f>_10sept_0_106[[#This Row],[V_mag]]-40</f>
        <v>-66.849999999999994</v>
      </c>
      <c r="H10">
        <f>10^(_10sept_0_106[[#This Row],[H_mag_adj]]/20)*COS(RADIANS(_10sept_0_106[[#This Row],[H_phase]]))</f>
        <v>-3.7371946245416752E-4</v>
      </c>
      <c r="I10">
        <f>10^(_10sept_0_106[[#This Row],[H_mag_adj]]/20)*SIN(RADIANS(_10sept_0_106[[#This Row],[H_phase]]))</f>
        <v>-2.6226485028058326E-4</v>
      </c>
      <c r="J10">
        <f>10^(_10sept_0_106[[#This Row],[V_mag_adj]]/20)*COS(RADIANS(_10sept_0_106[[#This Row],[V_phase]]))</f>
        <v>-3.7136337805498531E-4</v>
      </c>
      <c r="K10">
        <f>10^(_10sept_0_106[[#This Row],[V_mag_adj]]/20)*SIN(RADIANS(_10sept_0_106[[#This Row],[V_phase]]))</f>
        <v>-2.6196804580071019E-4</v>
      </c>
    </row>
    <row r="11" spans="1:11" x14ac:dyDescent="0.3">
      <c r="A11">
        <v>-172</v>
      </c>
      <c r="B11">
        <v>-25.91</v>
      </c>
      <c r="C11">
        <v>-145.44</v>
      </c>
      <c r="D11">
        <v>-25.89</v>
      </c>
      <c r="E11">
        <v>-145.47999999999999</v>
      </c>
      <c r="F11">
        <f>_10sept_0_106[[#This Row],[H_mag]]-40</f>
        <v>-65.91</v>
      </c>
      <c r="G11">
        <f>_10sept_0_106[[#This Row],[V_mag]]-40</f>
        <v>-65.89</v>
      </c>
      <c r="H11">
        <f>10^(_10sept_0_106[[#This Row],[H_mag_adj]]/20)*COS(RADIANS(_10sept_0_106[[#This Row],[H_phase]]))</f>
        <v>-4.17042960011504E-4</v>
      </c>
      <c r="I11">
        <f>10^(_10sept_0_106[[#This Row],[H_mag_adj]]/20)*SIN(RADIANS(_10sept_0_106[[#This Row],[H_phase]]))</f>
        <v>-2.8726916499446101E-4</v>
      </c>
      <c r="J11">
        <f>10^(_10sept_0_106[[#This Row],[V_mag_adj]]/20)*COS(RADIANS(_10sept_0_106[[#This Row],[V_phase]]))</f>
        <v>-4.1820525547177833E-4</v>
      </c>
      <c r="K11">
        <f>10^(_10sept_0_106[[#This Row],[V_mag_adj]]/20)*SIN(RADIANS(_10sept_0_106[[#This Row],[V_phase]]))</f>
        <v>-2.8763949658564209E-4</v>
      </c>
    </row>
    <row r="12" spans="1:11" x14ac:dyDescent="0.3">
      <c r="A12">
        <v>-171</v>
      </c>
      <c r="B12">
        <v>-25.17</v>
      </c>
      <c r="C12">
        <v>-143.66999999999999</v>
      </c>
      <c r="D12">
        <v>-25.24</v>
      </c>
      <c r="E12">
        <v>-143.94999999999999</v>
      </c>
      <c r="F12">
        <f>_10sept_0_106[[#This Row],[H_mag]]-40</f>
        <v>-65.17</v>
      </c>
      <c r="G12">
        <f>_10sept_0_106[[#This Row],[V_mag]]-40</f>
        <v>-65.239999999999995</v>
      </c>
      <c r="H12">
        <f>10^(_10sept_0_106[[#This Row],[H_mag_adj]]/20)*COS(RADIANS(_10sept_0_106[[#This Row],[H_phase]]))</f>
        <v>-4.4425187140547653E-4</v>
      </c>
      <c r="I12">
        <f>10^(_10sept_0_106[[#This Row],[H_mag_adj]]/20)*SIN(RADIANS(_10sept_0_106[[#This Row],[H_phase]]))</f>
        <v>-3.2669370566382124E-4</v>
      </c>
      <c r="J12">
        <f>10^(_10sept_0_106[[#This Row],[V_mag_adj]]/20)*COS(RADIANS(_10sept_0_106[[#This Row],[V_phase]]))</f>
        <v>-4.422644556641453E-4</v>
      </c>
      <c r="K12">
        <f>10^(_10sept_0_106[[#This Row],[V_mag_adj]]/20)*SIN(RADIANS(_10sept_0_106[[#This Row],[V_phase]]))</f>
        <v>-3.2191398683020361E-4</v>
      </c>
    </row>
    <row r="13" spans="1:11" x14ac:dyDescent="0.3">
      <c r="A13">
        <v>-170</v>
      </c>
      <c r="B13">
        <v>-24.66</v>
      </c>
      <c r="C13">
        <v>-141.02000000000001</v>
      </c>
      <c r="D13">
        <v>-24.67</v>
      </c>
      <c r="E13">
        <v>-140.96</v>
      </c>
      <c r="F13">
        <f>_10sept_0_106[[#This Row],[H_mag]]-40</f>
        <v>-64.66</v>
      </c>
      <c r="G13">
        <f>_10sept_0_106[[#This Row],[V_mag]]-40</f>
        <v>-64.67</v>
      </c>
      <c r="H13">
        <f>10^(_10sept_0_106[[#This Row],[H_mag_adj]]/20)*COS(RADIANS(_10sept_0_106[[#This Row],[H_phase]]))</f>
        <v>-4.5459568783014199E-4</v>
      </c>
      <c r="I13">
        <f>10^(_10sept_0_106[[#This Row],[H_mag_adj]]/20)*SIN(RADIANS(_10sept_0_106[[#This Row],[H_phase]]))</f>
        <v>-3.6786166302014842E-4</v>
      </c>
      <c r="J13">
        <f>10^(_10sept_0_106[[#This Row],[V_mag_adj]]/20)*COS(RADIANS(_10sept_0_106[[#This Row],[V_phase]]))</f>
        <v>-4.5368758687959558E-4</v>
      </c>
      <c r="K13">
        <f>10^(_10sept_0_106[[#This Row],[V_mag_adj]]/20)*SIN(RADIANS(_10sept_0_106[[#This Row],[V_phase]]))</f>
        <v>-3.6791369250586102E-4</v>
      </c>
    </row>
    <row r="14" spans="1:11" x14ac:dyDescent="0.3">
      <c r="A14">
        <v>-169</v>
      </c>
      <c r="B14">
        <v>-24.37</v>
      </c>
      <c r="C14">
        <v>-136.26</v>
      </c>
      <c r="D14">
        <v>-24.41</v>
      </c>
      <c r="E14">
        <v>-136.93</v>
      </c>
      <c r="F14">
        <f>_10sept_0_106[[#This Row],[H_mag]]-40</f>
        <v>-64.37</v>
      </c>
      <c r="G14">
        <f>_10sept_0_106[[#This Row],[V_mag]]-40</f>
        <v>-64.41</v>
      </c>
      <c r="H14">
        <f>10^(_10sept_0_106[[#This Row],[H_mag_adj]]/20)*COS(RADIANS(_10sept_0_106[[#This Row],[H_phase]]))</f>
        <v>-4.3684625823461345E-4</v>
      </c>
      <c r="I14">
        <f>10^(_10sept_0_106[[#This Row],[H_mag_adj]]/20)*SIN(RADIANS(_10sept_0_106[[#This Row],[H_phase]]))</f>
        <v>-4.1804322537213973E-4</v>
      </c>
      <c r="J14">
        <f>10^(_10sept_0_106[[#This Row],[V_mag_adj]]/20)*COS(RADIANS(_10sept_0_106[[#This Row],[V_phase]]))</f>
        <v>-4.3967530495334734E-4</v>
      </c>
      <c r="K14">
        <f>10^(_10sept_0_106[[#This Row],[V_mag_adj]]/20)*SIN(RADIANS(_10sept_0_106[[#This Row],[V_phase]]))</f>
        <v>-4.1100927560199792E-4</v>
      </c>
    </row>
    <row r="15" spans="1:11" x14ac:dyDescent="0.3">
      <c r="A15">
        <v>-168</v>
      </c>
      <c r="B15">
        <v>-24.31</v>
      </c>
      <c r="C15">
        <v>-131.66999999999999</v>
      </c>
      <c r="D15">
        <v>-24.3</v>
      </c>
      <c r="E15">
        <v>-132.37</v>
      </c>
      <c r="F15">
        <f>_10sept_0_106[[#This Row],[H_mag]]-40</f>
        <v>-64.31</v>
      </c>
      <c r="G15">
        <f>_10sept_0_106[[#This Row],[V_mag]]-40</f>
        <v>-64.3</v>
      </c>
      <c r="H15">
        <f>10^(_10sept_0_106[[#This Row],[H_mag_adj]]/20)*COS(RADIANS(_10sept_0_106[[#This Row],[H_phase]]))</f>
        <v>-4.04777813064379E-4</v>
      </c>
      <c r="I15">
        <f>10^(_10sept_0_106[[#This Row],[H_mag_adj]]/20)*SIN(RADIANS(_10sept_0_106[[#This Row],[H_phase]]))</f>
        <v>-4.5479186869753298E-4</v>
      </c>
      <c r="J15">
        <f>10^(_10sept_0_106[[#This Row],[V_mag_adj]]/20)*COS(RADIANS(_10sept_0_106[[#This Row],[V_phase]]))</f>
        <v>-4.1077644872977443E-4</v>
      </c>
      <c r="K15">
        <f>10^(_10sept_0_106[[#This Row],[V_mag_adj]]/20)*SIN(RADIANS(_10sept_0_106[[#This Row],[V_phase]]))</f>
        <v>-4.5033092084169313E-4</v>
      </c>
    </row>
    <row r="16" spans="1:11" x14ac:dyDescent="0.3">
      <c r="A16">
        <v>-167</v>
      </c>
      <c r="B16">
        <v>-24.67</v>
      </c>
      <c r="C16">
        <v>-127.4</v>
      </c>
      <c r="D16">
        <v>-24.73</v>
      </c>
      <c r="E16">
        <v>-126.64</v>
      </c>
      <c r="F16">
        <f>_10sept_0_106[[#This Row],[H_mag]]-40</f>
        <v>-64.67</v>
      </c>
      <c r="G16">
        <f>_10sept_0_106[[#This Row],[V_mag]]-40</f>
        <v>-64.73</v>
      </c>
      <c r="H16">
        <f>10^(_10sept_0_106[[#This Row],[H_mag_adj]]/20)*COS(RADIANS(_10sept_0_106[[#This Row],[H_phase]]))</f>
        <v>-3.5477867915482855E-4</v>
      </c>
      <c r="I16">
        <f>10^(_10sept_0_106[[#This Row],[H_mag_adj]]/20)*SIN(RADIANS(_10sept_0_106[[#This Row],[H_phase]]))</f>
        <v>-4.6403124942085859E-4</v>
      </c>
      <c r="J16">
        <f>10^(_10sept_0_106[[#This Row],[V_mag_adj]]/20)*COS(RADIANS(_10sept_0_106[[#This Row],[V_phase]]))</f>
        <v>-3.4619281147117763E-4</v>
      </c>
      <c r="K16">
        <f>10^(_10sept_0_106[[#This Row],[V_mag_adj]]/20)*SIN(RADIANS(_10sept_0_106[[#This Row],[V_phase]]))</f>
        <v>-4.6546976986821777E-4</v>
      </c>
    </row>
    <row r="17" spans="1:11" x14ac:dyDescent="0.3">
      <c r="A17">
        <v>-166</v>
      </c>
      <c r="B17">
        <v>-25.3</v>
      </c>
      <c r="C17">
        <v>-120.13</v>
      </c>
      <c r="D17">
        <v>-25.27</v>
      </c>
      <c r="E17">
        <v>-119.84</v>
      </c>
      <c r="F17">
        <f>_10sept_0_106[[#This Row],[H_mag]]-40</f>
        <v>-65.3</v>
      </c>
      <c r="G17">
        <f>_10sept_0_106[[#This Row],[V_mag]]-40</f>
        <v>-65.27</v>
      </c>
      <c r="H17">
        <f>10^(_10sept_0_106[[#This Row],[H_mag_adj]]/20)*COS(RADIANS(_10sept_0_106[[#This Row],[H_phase]]))</f>
        <v>-2.7269192502748726E-4</v>
      </c>
      <c r="I17">
        <f>10^(_10sept_0_106[[#This Row],[H_mag_adj]]/20)*SIN(RADIANS(_10sept_0_106[[#This Row],[H_phase]]))</f>
        <v>-4.6985107927027472E-4</v>
      </c>
      <c r="J17">
        <f>10^(_10sept_0_106[[#This Row],[V_mag_adj]]/20)*COS(RADIANS(_10sept_0_106[[#This Row],[V_phase]]))</f>
        <v>-2.7124554512216262E-4</v>
      </c>
      <c r="K17">
        <f>10^(_10sept_0_106[[#This Row],[V_mag_adj]]/20)*SIN(RADIANS(_10sept_0_106[[#This Row],[V_phase]]))</f>
        <v>-4.7285564121112445E-4</v>
      </c>
    </row>
    <row r="18" spans="1:11" x14ac:dyDescent="0.3">
      <c r="A18">
        <v>-165</v>
      </c>
      <c r="B18">
        <v>-26.51</v>
      </c>
      <c r="C18">
        <v>-112.32</v>
      </c>
      <c r="D18">
        <v>-26.45</v>
      </c>
      <c r="E18">
        <v>-112.18</v>
      </c>
      <c r="F18">
        <f>_10sept_0_106[[#This Row],[H_mag]]-40</f>
        <v>-66.510000000000005</v>
      </c>
      <c r="G18">
        <f>_10sept_0_106[[#This Row],[V_mag]]-40</f>
        <v>-66.45</v>
      </c>
      <c r="H18">
        <f>10^(_10sept_0_106[[#This Row],[H_mag_adj]]/20)*COS(RADIANS(_10sept_0_106[[#This Row],[H_phase]]))</f>
        <v>-1.7948619705467024E-4</v>
      </c>
      <c r="I18">
        <f>10^(_10sept_0_106[[#This Row],[H_mag_adj]]/20)*SIN(RADIANS(_10sept_0_106[[#This Row],[H_phase]]))</f>
        <v>-4.3719781260878306E-4</v>
      </c>
      <c r="J18">
        <f>10^(_10sept_0_106[[#This Row],[V_mag_adj]]/20)*COS(RADIANS(_10sept_0_106[[#This Row],[V_phase]]))</f>
        <v>-1.7965411676368792E-4</v>
      </c>
      <c r="K18">
        <f>10^(_10sept_0_106[[#This Row],[V_mag_adj]]/20)*SIN(RADIANS(_10sept_0_106[[#This Row],[V_phase]]))</f>
        <v>-4.4066861595666725E-4</v>
      </c>
    </row>
    <row r="19" spans="1:11" x14ac:dyDescent="0.3">
      <c r="A19">
        <v>-164</v>
      </c>
      <c r="B19">
        <v>-28.42</v>
      </c>
      <c r="C19">
        <v>-103.28</v>
      </c>
      <c r="D19">
        <v>-28.52</v>
      </c>
      <c r="E19">
        <v>-103.42</v>
      </c>
      <c r="F19">
        <f>_10sept_0_106[[#This Row],[H_mag]]-40</f>
        <v>-68.42</v>
      </c>
      <c r="G19">
        <f>_10sept_0_106[[#This Row],[V_mag]]-40</f>
        <v>-68.52</v>
      </c>
      <c r="H19">
        <f>10^(_10sept_0_106[[#This Row],[H_mag_adj]]/20)*COS(RADIANS(_10sept_0_106[[#This Row],[H_phase]]))</f>
        <v>-8.7132452658958024E-5</v>
      </c>
      <c r="I19">
        <f>10^(_10sept_0_106[[#This Row],[H_mag_adj]]/20)*SIN(RADIANS(_10sept_0_106[[#This Row],[H_phase]]))</f>
        <v>-3.6917176695844235E-4</v>
      </c>
      <c r="J19">
        <f>10^(_10sept_0_106[[#This Row],[V_mag_adj]]/20)*COS(RADIANS(_10sept_0_106[[#This Row],[V_phase]]))</f>
        <v>-8.7026528737768971E-5</v>
      </c>
      <c r="K19">
        <f>10^(_10sept_0_106[[#This Row],[V_mag_adj]]/20)*SIN(RADIANS(_10sept_0_106[[#This Row],[V_phase]]))</f>
        <v>-3.6473433579640633E-4</v>
      </c>
    </row>
    <row r="20" spans="1:11" x14ac:dyDescent="0.3">
      <c r="A20">
        <v>-163</v>
      </c>
      <c r="B20">
        <v>-31.28</v>
      </c>
      <c r="C20">
        <v>-94.05</v>
      </c>
      <c r="D20">
        <v>-31.51</v>
      </c>
      <c r="E20">
        <v>-92.03</v>
      </c>
      <c r="F20">
        <f>_10sept_0_106[[#This Row],[H_mag]]-40</f>
        <v>-71.28</v>
      </c>
      <c r="G20">
        <f>_10sept_0_106[[#This Row],[V_mag]]-40</f>
        <v>-71.510000000000005</v>
      </c>
      <c r="H20">
        <f>10^(_10sept_0_106[[#This Row],[H_mag_adj]]/20)*COS(RADIANS(_10sept_0_106[[#This Row],[H_phase]]))</f>
        <v>-1.9273947547284972E-5</v>
      </c>
      <c r="I20">
        <f>10^(_10sept_0_106[[#This Row],[H_mag_adj]]/20)*SIN(RADIANS(_10sept_0_106[[#This Row],[H_phase]]))</f>
        <v>-2.7221629697088911E-4</v>
      </c>
      <c r="J20">
        <f>10^(_10sept_0_106[[#This Row],[V_mag_adj]]/20)*COS(RADIANS(_10sept_0_106[[#This Row],[V_phase]]))</f>
        <v>-9.4141809192574484E-6</v>
      </c>
      <c r="K20">
        <f>10^(_10sept_0_106[[#This Row],[V_mag_adj]]/20)*SIN(RADIANS(_10sept_0_106[[#This Row],[V_phase]]))</f>
        <v>-2.6559956442719453E-4</v>
      </c>
    </row>
    <row r="21" spans="1:11" x14ac:dyDescent="0.3">
      <c r="A21">
        <v>-162</v>
      </c>
      <c r="B21">
        <v>-36.619999999999997</v>
      </c>
      <c r="C21">
        <v>-77.12</v>
      </c>
      <c r="D21">
        <v>-36.369999999999997</v>
      </c>
      <c r="E21">
        <v>-77.010000000000005</v>
      </c>
      <c r="F21">
        <f>_10sept_0_106[[#This Row],[H_mag]]-40</f>
        <v>-76.62</v>
      </c>
      <c r="G21">
        <f>_10sept_0_106[[#This Row],[V_mag]]-40</f>
        <v>-76.37</v>
      </c>
      <c r="H21">
        <f>10^(_10sept_0_106[[#This Row],[H_mag_adj]]/20)*COS(RADIANS(_10sept_0_106[[#This Row],[H_phase]]))</f>
        <v>3.289495169170896E-5</v>
      </c>
      <c r="I21">
        <f>10^(_10sept_0_106[[#This Row],[H_mag_adj]]/20)*SIN(RADIANS(_10sept_0_106[[#This Row],[H_phase]]))</f>
        <v>-1.4385763753354099E-4</v>
      </c>
      <c r="J21">
        <f>10^(_10sept_0_106[[#This Row],[V_mag_adj]]/20)*COS(RADIANS(_10sept_0_106[[#This Row],[V_phase]]))</f>
        <v>3.4139690693491631E-5</v>
      </c>
      <c r="K21">
        <f>10^(_10sept_0_106[[#This Row],[V_mag_adj]]/20)*SIN(RADIANS(_10sept_0_106[[#This Row],[V_phase]]))</f>
        <v>-1.4799308567143719E-4</v>
      </c>
    </row>
    <row r="22" spans="1:11" x14ac:dyDescent="0.3">
      <c r="A22">
        <v>-161</v>
      </c>
      <c r="B22">
        <v>-44.96</v>
      </c>
      <c r="C22">
        <v>-16.45</v>
      </c>
      <c r="D22">
        <v>-43.87</v>
      </c>
      <c r="E22">
        <v>-20.350000000000001</v>
      </c>
      <c r="F22">
        <f>_10sept_0_106[[#This Row],[H_mag]]-40</f>
        <v>-84.960000000000008</v>
      </c>
      <c r="G22">
        <f>_10sept_0_106[[#This Row],[V_mag]]-40</f>
        <v>-83.87</v>
      </c>
      <c r="H22">
        <f>10^(_10sept_0_106[[#This Row],[H_mag_adj]]/20)*COS(RADIANS(_10sept_0_106[[#This Row],[H_phase]]))</f>
        <v>5.4181253384620525E-5</v>
      </c>
      <c r="I22">
        <f>10^(_10sept_0_106[[#This Row],[H_mag_adj]]/20)*SIN(RADIANS(_10sept_0_106[[#This Row],[H_phase]]))</f>
        <v>-1.5997800998021694E-5</v>
      </c>
      <c r="J22">
        <f>10^(_10sept_0_106[[#This Row],[V_mag_adj]]/20)*COS(RADIANS(_10sept_0_106[[#This Row],[V_phase]]))</f>
        <v>6.0049725990628339E-5</v>
      </c>
      <c r="K22">
        <f>10^(_10sept_0_106[[#This Row],[V_mag_adj]]/20)*SIN(RADIANS(_10sept_0_106[[#This Row],[V_phase]]))</f>
        <v>-2.2272661231126151E-5</v>
      </c>
    </row>
    <row r="23" spans="1:11" x14ac:dyDescent="0.3">
      <c r="A23">
        <v>-160</v>
      </c>
      <c r="B23">
        <v>-38.29</v>
      </c>
      <c r="C23">
        <v>63.26</v>
      </c>
      <c r="D23">
        <v>-38.700000000000003</v>
      </c>
      <c r="E23">
        <v>63.82</v>
      </c>
      <c r="F23">
        <f>_10sept_0_106[[#This Row],[H_mag]]-40</f>
        <v>-78.289999999999992</v>
      </c>
      <c r="G23">
        <f>_10sept_0_106[[#This Row],[V_mag]]-40</f>
        <v>-78.7</v>
      </c>
      <c r="H23">
        <f>10^(_10sept_0_106[[#This Row],[H_mag_adj]]/20)*COS(RADIANS(_10sept_0_106[[#This Row],[H_phase]]))</f>
        <v>5.4784423288129722E-5</v>
      </c>
      <c r="I23">
        <f>10^(_10sept_0_106[[#This Row],[H_mag_adj]]/20)*SIN(RADIANS(_10sept_0_106[[#This Row],[H_phase]]))</f>
        <v>1.0873751797998048E-4</v>
      </c>
      <c r="J23">
        <f>10^(_10sept_0_106[[#This Row],[V_mag_adj]]/20)*COS(RADIANS(_10sept_0_106[[#This Row],[V_phase]]))</f>
        <v>5.1242256116813171E-5</v>
      </c>
      <c r="K23">
        <f>10^(_10sept_0_106[[#This Row],[V_mag_adj]]/20)*SIN(RADIANS(_10sept_0_106[[#This Row],[V_phase]]))</f>
        <v>1.0422984224287888E-4</v>
      </c>
    </row>
    <row r="24" spans="1:11" x14ac:dyDescent="0.3">
      <c r="A24">
        <v>-159</v>
      </c>
      <c r="B24">
        <v>-32.979999999999997</v>
      </c>
      <c r="C24">
        <v>84.52</v>
      </c>
      <c r="D24">
        <v>-33.229999999999997</v>
      </c>
      <c r="E24">
        <v>83.24</v>
      </c>
      <c r="F24">
        <f>_10sept_0_106[[#This Row],[H_mag]]-40</f>
        <v>-72.97999999999999</v>
      </c>
      <c r="G24">
        <f>_10sept_0_106[[#This Row],[V_mag]]-40</f>
        <v>-73.22999999999999</v>
      </c>
      <c r="H24">
        <f>10^(_10sept_0_106[[#This Row],[H_mag_adj]]/20)*COS(RADIANS(_10sept_0_106[[#This Row],[H_phase]]))</f>
        <v>2.142868818982126E-5</v>
      </c>
      <c r="I24">
        <f>10^(_10sept_0_106[[#This Row],[H_mag_adj]]/20)*SIN(RADIANS(_10sept_0_106[[#This Row],[H_phase]]))</f>
        <v>2.2336264728296427E-4</v>
      </c>
      <c r="J24">
        <f>10^(_10sept_0_106[[#This Row],[V_mag_adj]]/20)*COS(RADIANS(_10sept_0_106[[#This Row],[V_phase]]))</f>
        <v>2.566350746944023E-5</v>
      </c>
      <c r="K24">
        <f>10^(_10sept_0_106[[#This Row],[V_mag_adj]]/20)*SIN(RADIANS(_10sept_0_106[[#This Row],[V_phase]]))</f>
        <v>2.1650613612238923E-4</v>
      </c>
    </row>
    <row r="25" spans="1:11" x14ac:dyDescent="0.3">
      <c r="A25">
        <v>-158</v>
      </c>
      <c r="B25">
        <v>-30.32</v>
      </c>
      <c r="C25">
        <v>94.81</v>
      </c>
      <c r="D25">
        <v>-30.08</v>
      </c>
      <c r="E25">
        <v>91.87</v>
      </c>
      <c r="F25">
        <f>_10sept_0_106[[#This Row],[H_mag]]-40</f>
        <v>-70.319999999999993</v>
      </c>
      <c r="G25">
        <f>_10sept_0_106[[#This Row],[V_mag]]-40</f>
        <v>-70.08</v>
      </c>
      <c r="H25">
        <f>10^(_10sept_0_106[[#This Row],[H_mag_adj]]/20)*COS(RADIANS(_10sept_0_106[[#This Row],[H_phase]]))</f>
        <v>-2.5557136792481011E-5</v>
      </c>
      <c r="I25">
        <f>10^(_10sept_0_106[[#This Row],[H_mag_adj]]/20)*SIN(RADIANS(_10sept_0_106[[#This Row],[H_phase]]))</f>
        <v>3.0371610335470234E-4</v>
      </c>
      <c r="J25">
        <f>10^(_10sept_0_106[[#This Row],[V_mag_adj]]/20)*COS(RADIANS(_10sept_0_106[[#This Row],[V_phase]]))</f>
        <v>-1.0224495036493594E-5</v>
      </c>
      <c r="K25">
        <f>10^(_10sept_0_106[[#This Row],[V_mag_adj]]/20)*SIN(RADIANS(_10sept_0_106[[#This Row],[V_phase]]))</f>
        <v>3.1316170583780976E-4</v>
      </c>
    </row>
    <row r="26" spans="1:11" x14ac:dyDescent="0.3">
      <c r="A26">
        <v>-157</v>
      </c>
      <c r="B26">
        <v>-28.36</v>
      </c>
      <c r="C26">
        <v>101.38</v>
      </c>
      <c r="D26">
        <v>-28.3</v>
      </c>
      <c r="E26">
        <v>99.94</v>
      </c>
      <c r="F26">
        <f>_10sept_0_106[[#This Row],[H_mag]]-40</f>
        <v>-68.36</v>
      </c>
      <c r="G26">
        <f>_10sept_0_106[[#This Row],[V_mag]]-40</f>
        <v>-68.3</v>
      </c>
      <c r="H26">
        <f>10^(_10sept_0_106[[#This Row],[H_mag_adj]]/20)*COS(RADIANS(_10sept_0_106[[#This Row],[H_phase]]))</f>
        <v>-7.5363390768903269E-5</v>
      </c>
      <c r="I26">
        <f>10^(_10sept_0_106[[#This Row],[H_mag_adj]]/20)*SIN(RADIANS(_10sept_0_106[[#This Row],[H_phase]]))</f>
        <v>3.7443528861386453E-4</v>
      </c>
      <c r="J26">
        <f>10^(_10sept_0_106[[#This Row],[V_mag_adj]]/20)*COS(RADIANS(_10sept_0_106[[#This Row],[V_phase]]))</f>
        <v>-6.6387000559563151E-5</v>
      </c>
      <c r="K26">
        <f>10^(_10sept_0_106[[#This Row],[V_mag_adj]]/20)*SIN(RADIANS(_10sept_0_106[[#This Row],[V_phase]]))</f>
        <v>3.788186967053302E-4</v>
      </c>
    </row>
    <row r="27" spans="1:11" x14ac:dyDescent="0.3">
      <c r="A27">
        <v>-156</v>
      </c>
      <c r="B27">
        <v>-27.24</v>
      </c>
      <c r="C27">
        <v>109.1</v>
      </c>
      <c r="D27">
        <v>-27.36</v>
      </c>
      <c r="E27">
        <v>107.47</v>
      </c>
      <c r="F27">
        <f>_10sept_0_106[[#This Row],[H_mag]]-40</f>
        <v>-67.239999999999995</v>
      </c>
      <c r="G27">
        <f>_10sept_0_106[[#This Row],[V_mag]]-40</f>
        <v>-67.36</v>
      </c>
      <c r="H27">
        <f>10^(_10sept_0_106[[#This Row],[H_mag_adj]]/20)*COS(RADIANS(_10sept_0_106[[#This Row],[H_phase]]))</f>
        <v>-1.4217952263836109E-4</v>
      </c>
      <c r="I27">
        <f>10^(_10sept_0_106[[#This Row],[H_mag_adj]]/20)*SIN(RADIANS(_10sept_0_106[[#This Row],[H_phase]]))</f>
        <v>4.1058996365225158E-4</v>
      </c>
      <c r="J27">
        <f>10^(_10sept_0_106[[#This Row],[V_mag_adj]]/20)*COS(RADIANS(_10sept_0_106[[#This Row],[V_phase]]))</f>
        <v>-1.286530056537006E-4</v>
      </c>
      <c r="K27">
        <f>10^(_10sept_0_106[[#This Row],[V_mag_adj]]/20)*SIN(RADIANS(_10sept_0_106[[#This Row],[V_phase]]))</f>
        <v>4.0878140670914015E-4</v>
      </c>
    </row>
    <row r="28" spans="1:11" x14ac:dyDescent="0.3">
      <c r="A28">
        <v>-155</v>
      </c>
      <c r="B28">
        <v>-27.06</v>
      </c>
      <c r="C28">
        <v>114.75</v>
      </c>
      <c r="D28">
        <v>-26.93</v>
      </c>
      <c r="E28">
        <v>114.06</v>
      </c>
      <c r="F28">
        <f>_10sept_0_106[[#This Row],[H_mag]]-40</f>
        <v>-67.06</v>
      </c>
      <c r="G28">
        <f>_10sept_0_106[[#This Row],[V_mag]]-40</f>
        <v>-66.930000000000007</v>
      </c>
      <c r="H28">
        <f>10^(_10sept_0_106[[#This Row],[H_mag_adj]]/20)*COS(RADIANS(_10sept_0_106[[#This Row],[H_phase]]))</f>
        <v>-1.8572107843766776E-4</v>
      </c>
      <c r="I28">
        <f>10^(_10sept_0_106[[#This Row],[H_mag_adj]]/20)*SIN(RADIANS(_10sept_0_106[[#This Row],[H_phase]]))</f>
        <v>4.0286016183613098E-4</v>
      </c>
      <c r="J28">
        <f>10^(_10sept_0_106[[#This Row],[V_mag_adj]]/20)*COS(RADIANS(_10sept_0_106[[#This Row],[V_phase]]))</f>
        <v>-1.8358337201181333E-4</v>
      </c>
      <c r="K28">
        <f>10^(_10sept_0_106[[#This Row],[V_mag_adj]]/20)*SIN(RADIANS(_10sept_0_106[[#This Row],[V_phase]]))</f>
        <v>4.1117565282115131E-4</v>
      </c>
    </row>
    <row r="29" spans="1:11" x14ac:dyDescent="0.3">
      <c r="A29">
        <v>-154</v>
      </c>
      <c r="B29">
        <v>-27.19</v>
      </c>
      <c r="C29">
        <v>118.51</v>
      </c>
      <c r="D29">
        <v>-27.24</v>
      </c>
      <c r="E29">
        <v>116.88</v>
      </c>
      <c r="F29">
        <f>_10sept_0_106[[#This Row],[H_mag]]-40</f>
        <v>-67.19</v>
      </c>
      <c r="G29">
        <f>_10sept_0_106[[#This Row],[V_mag]]-40</f>
        <v>-67.239999999999995</v>
      </c>
      <c r="H29">
        <f>10^(_10sept_0_106[[#This Row],[H_mag_adj]]/20)*COS(RADIANS(_10sept_0_106[[#This Row],[H_phase]]))</f>
        <v>-2.0859431896612255E-4</v>
      </c>
      <c r="I29">
        <f>10^(_10sept_0_106[[#This Row],[H_mag_adj]]/20)*SIN(RADIANS(_10sept_0_106[[#This Row],[H_phase]]))</f>
        <v>3.8402309299270424E-4</v>
      </c>
      <c r="J29">
        <f>10^(_10sept_0_106[[#This Row],[V_mag_adj]]/20)*COS(RADIANS(_10sept_0_106[[#This Row],[V_phase]]))</f>
        <v>-1.9645223366987193E-4</v>
      </c>
      <c r="K29">
        <f>10^(_10sept_0_106[[#This Row],[V_mag_adj]]/20)*SIN(RADIANS(_10sept_0_106[[#This Row],[V_phase]]))</f>
        <v>3.8756374288076477E-4</v>
      </c>
    </row>
    <row r="30" spans="1:11" x14ac:dyDescent="0.3">
      <c r="A30">
        <v>-153</v>
      </c>
      <c r="B30">
        <v>-27.88</v>
      </c>
      <c r="C30">
        <v>119.52</v>
      </c>
      <c r="D30">
        <v>-27.75</v>
      </c>
      <c r="E30">
        <v>118.28</v>
      </c>
      <c r="F30">
        <f>_10sept_0_106[[#This Row],[H_mag]]-40</f>
        <v>-67.88</v>
      </c>
      <c r="G30">
        <f>_10sept_0_106[[#This Row],[V_mag]]-40</f>
        <v>-67.75</v>
      </c>
      <c r="H30">
        <f>10^(_10sept_0_106[[#This Row],[H_mag_adj]]/20)*COS(RADIANS(_10sept_0_106[[#This Row],[H_phase]]))</f>
        <v>-1.988871214051435E-4</v>
      </c>
      <c r="I30">
        <f>10^(_10sept_0_106[[#This Row],[H_mag_adj]]/20)*SIN(RADIANS(_10sept_0_106[[#This Row],[H_phase]]))</f>
        <v>3.5124566360760677E-4</v>
      </c>
      <c r="J30">
        <f>10^(_10sept_0_106[[#This Row],[V_mag_adj]]/20)*COS(RADIANS(_10sept_0_106[[#This Row],[V_phase]]))</f>
        <v>-1.941232213571901E-4</v>
      </c>
      <c r="K30">
        <f>10^(_10sept_0_106[[#This Row],[V_mag_adj]]/20)*SIN(RADIANS(_10sept_0_106[[#This Row],[V_phase]]))</f>
        <v>3.6082762746519697E-4</v>
      </c>
    </row>
    <row r="31" spans="1:11" x14ac:dyDescent="0.3">
      <c r="A31">
        <v>-152</v>
      </c>
      <c r="B31">
        <v>-28.73</v>
      </c>
      <c r="C31">
        <v>117.48</v>
      </c>
      <c r="D31">
        <v>-28.75</v>
      </c>
      <c r="E31">
        <v>115.29</v>
      </c>
      <c r="F31">
        <f>_10sept_0_106[[#This Row],[H_mag]]-40</f>
        <v>-68.73</v>
      </c>
      <c r="G31">
        <f>_10sept_0_106[[#This Row],[V_mag]]-40</f>
        <v>-68.75</v>
      </c>
      <c r="H31">
        <f>10^(_10sept_0_106[[#This Row],[H_mag_adj]]/20)*COS(RADIANS(_10sept_0_106[[#This Row],[H_phase]]))</f>
        <v>-1.6889401492495062E-4</v>
      </c>
      <c r="I31">
        <f>10^(_10sept_0_106[[#This Row],[H_mag_adj]]/20)*SIN(RADIANS(_10sept_0_106[[#This Row],[H_phase]]))</f>
        <v>3.2471907930567266E-4</v>
      </c>
      <c r="J31">
        <f>10^(_10sept_0_106[[#This Row],[V_mag_adj]]/20)*COS(RADIANS(_10sept_0_106[[#This Row],[V_phase]]))</f>
        <v>-1.5600241079256942E-4</v>
      </c>
      <c r="K31">
        <f>10^(_10sept_0_106[[#This Row],[V_mag_adj]]/20)*SIN(RADIANS(_10sept_0_106[[#This Row],[V_phase]]))</f>
        <v>3.3017478862450806E-4</v>
      </c>
    </row>
    <row r="32" spans="1:11" x14ac:dyDescent="0.3">
      <c r="A32">
        <v>-151</v>
      </c>
      <c r="B32">
        <v>-29.65</v>
      </c>
      <c r="C32">
        <v>110.16</v>
      </c>
      <c r="D32">
        <v>-29.53</v>
      </c>
      <c r="E32">
        <v>107.85</v>
      </c>
      <c r="F32">
        <f>_10sept_0_106[[#This Row],[H_mag]]-40</f>
        <v>-69.650000000000006</v>
      </c>
      <c r="G32">
        <f>_10sept_0_106[[#This Row],[V_mag]]-40</f>
        <v>-69.53</v>
      </c>
      <c r="H32">
        <f>10^(_10sept_0_106[[#This Row],[H_mag_adj]]/20)*COS(RADIANS(_10sept_0_106[[#This Row],[H_phase]]))</f>
        <v>-1.1346694583489634E-4</v>
      </c>
      <c r="I32">
        <f>10^(_10sept_0_106[[#This Row],[H_mag_adj]]/20)*SIN(RADIANS(_10sept_0_106[[#This Row],[H_phase]]))</f>
        <v>3.0905977351480178E-4</v>
      </c>
      <c r="J32">
        <f>10^(_10sept_0_106[[#This Row],[V_mag_adj]]/20)*COS(RADIANS(_10sept_0_106[[#This Row],[V_phase]]))</f>
        <v>-1.0232162497641856E-4</v>
      </c>
      <c r="K32">
        <f>10^(_10sept_0_106[[#This Row],[V_mag_adj]]/20)*SIN(RADIANS(_10sept_0_106[[#This Row],[V_phase]]))</f>
        <v>3.1774162211041507E-4</v>
      </c>
    </row>
    <row r="33" spans="1:11" x14ac:dyDescent="0.3">
      <c r="A33">
        <v>-150</v>
      </c>
      <c r="B33">
        <v>-30.1</v>
      </c>
      <c r="C33">
        <v>98.08</v>
      </c>
      <c r="D33">
        <v>-29.87</v>
      </c>
      <c r="E33">
        <v>96.09</v>
      </c>
      <c r="F33">
        <f>_10sept_0_106[[#This Row],[H_mag]]-40</f>
        <v>-70.099999999999994</v>
      </c>
      <c r="G33">
        <f>_10sept_0_106[[#This Row],[V_mag]]-40</f>
        <v>-69.87</v>
      </c>
      <c r="H33">
        <f>10^(_10sept_0_106[[#This Row],[H_mag_adj]]/20)*COS(RADIANS(_10sept_0_106[[#This Row],[H_phase]]))</f>
        <v>-4.3938808585684023E-5</v>
      </c>
      <c r="I33">
        <f>10^(_10sept_0_106[[#This Row],[H_mag_adj]]/20)*SIN(RADIANS(_10sept_0_106[[#This Row],[H_phase]]))</f>
        <v>3.0950460932860379E-4</v>
      </c>
      <c r="J33">
        <f>10^(_10sept_0_106[[#This Row],[V_mag_adj]]/20)*COS(RADIANS(_10sept_0_106[[#This Row],[V_phase]]))</f>
        <v>-3.4054663915676907E-5</v>
      </c>
      <c r="K33">
        <f>10^(_10sept_0_106[[#This Row],[V_mag_adj]]/20)*SIN(RADIANS(_10sept_0_106[[#This Row],[V_phase]]))</f>
        <v>3.1918473006983225E-4</v>
      </c>
    </row>
    <row r="34" spans="1:11" x14ac:dyDescent="0.3">
      <c r="A34">
        <v>-149</v>
      </c>
      <c r="B34">
        <v>-29.53</v>
      </c>
      <c r="C34">
        <v>86.8</v>
      </c>
      <c r="D34">
        <v>-29.44</v>
      </c>
      <c r="E34">
        <v>85.34</v>
      </c>
      <c r="F34">
        <f>_10sept_0_106[[#This Row],[H_mag]]-40</f>
        <v>-69.53</v>
      </c>
      <c r="G34">
        <f>_10sept_0_106[[#This Row],[V_mag]]-40</f>
        <v>-69.44</v>
      </c>
      <c r="H34">
        <f>10^(_10sept_0_106[[#This Row],[H_mag_adj]]/20)*COS(RADIANS(_10sept_0_106[[#This Row],[H_phase]]))</f>
        <v>1.8633804780893822E-5</v>
      </c>
      <c r="I34">
        <f>10^(_10sept_0_106[[#This Row],[H_mag_adj]]/20)*SIN(RADIANS(_10sept_0_106[[#This Row],[H_phase]]))</f>
        <v>3.3329001586990302E-4</v>
      </c>
      <c r="J34">
        <f>10^(_10sept_0_106[[#This Row],[V_mag_adj]]/20)*COS(RADIANS(_10sept_0_106[[#This Row],[V_phase]]))</f>
        <v>2.7402133170797099E-5</v>
      </c>
      <c r="K34">
        <f>10^(_10sept_0_106[[#This Row],[V_mag_adj]]/20)*SIN(RADIANS(_10sept_0_106[[#This Row],[V_phase]]))</f>
        <v>3.3617235412810605E-4</v>
      </c>
    </row>
    <row r="35" spans="1:11" x14ac:dyDescent="0.3">
      <c r="A35">
        <v>-148</v>
      </c>
      <c r="B35">
        <v>-28.67</v>
      </c>
      <c r="C35">
        <v>77.11</v>
      </c>
      <c r="D35">
        <v>-28.7</v>
      </c>
      <c r="E35">
        <v>76.17</v>
      </c>
      <c r="F35">
        <f>_10sept_0_106[[#This Row],[H_mag]]-40</f>
        <v>-68.67</v>
      </c>
      <c r="G35">
        <f>_10sept_0_106[[#This Row],[V_mag]]-40</f>
        <v>-68.7</v>
      </c>
      <c r="H35">
        <f>10^(_10sept_0_106[[#This Row],[H_mag_adj]]/20)*COS(RADIANS(_10sept_0_106[[#This Row],[H_phase]]))</f>
        <v>8.2216806933508999E-5</v>
      </c>
      <c r="I35">
        <f>10^(_10sept_0_106[[#This Row],[H_mag_adj]]/20)*SIN(RADIANS(_10sept_0_106[[#This Row],[H_phase]]))</f>
        <v>3.59265558210599E-4</v>
      </c>
      <c r="J35">
        <f>10^(_10sept_0_106[[#This Row],[V_mag_adj]]/20)*COS(RADIANS(_10sept_0_106[[#This Row],[V_phase]]))</f>
        <v>8.7795862465115583E-5</v>
      </c>
      <c r="K35">
        <f>10^(_10sept_0_106[[#This Row],[V_mag_adj]]/20)*SIN(RADIANS(_10sept_0_106[[#This Row],[V_phase]]))</f>
        <v>3.5663451150045981E-4</v>
      </c>
    </row>
    <row r="36" spans="1:11" x14ac:dyDescent="0.3">
      <c r="A36">
        <v>-147</v>
      </c>
      <c r="B36">
        <v>-27.41</v>
      </c>
      <c r="C36">
        <v>73.66</v>
      </c>
      <c r="D36">
        <v>-27.33</v>
      </c>
      <c r="E36">
        <v>74.48</v>
      </c>
      <c r="F36">
        <f>_10sept_0_106[[#This Row],[H_mag]]-40</f>
        <v>-67.41</v>
      </c>
      <c r="G36">
        <f>_10sept_0_106[[#This Row],[V_mag]]-40</f>
        <v>-67.33</v>
      </c>
      <c r="H36">
        <f>10^(_10sept_0_106[[#This Row],[H_mag_adj]]/20)*COS(RADIANS(_10sept_0_106[[#This Row],[H_phase]]))</f>
        <v>1.1987438882093442E-4</v>
      </c>
      <c r="I36">
        <f>10^(_10sept_0_106[[#This Row],[H_mag_adj]]/20)*SIN(RADIANS(_10sept_0_106[[#This Row],[H_phase]]))</f>
        <v>4.0887858489057721E-4</v>
      </c>
      <c r="J36">
        <f>10^(_10sept_0_106[[#This Row],[V_mag_adj]]/20)*COS(RADIANS(_10sept_0_106[[#This Row],[V_phase]]))</f>
        <v>1.1506549134806798E-4</v>
      </c>
      <c r="K36">
        <f>10^(_10sept_0_106[[#This Row],[V_mag_adj]]/20)*SIN(RADIANS(_10sept_0_106[[#This Row],[V_phase]]))</f>
        <v>4.1435105236820084E-4</v>
      </c>
    </row>
    <row r="37" spans="1:11" x14ac:dyDescent="0.3">
      <c r="A37">
        <v>-146</v>
      </c>
      <c r="B37">
        <v>-26.35</v>
      </c>
      <c r="C37">
        <v>76.73</v>
      </c>
      <c r="D37">
        <v>-26.33</v>
      </c>
      <c r="E37">
        <v>76.319999999999993</v>
      </c>
      <c r="F37">
        <f>_10sept_0_106[[#This Row],[H_mag]]-40</f>
        <v>-66.349999999999994</v>
      </c>
      <c r="G37">
        <f>_10sept_0_106[[#This Row],[V_mag]]-40</f>
        <v>-66.33</v>
      </c>
      <c r="H37">
        <f>10^(_10sept_0_106[[#This Row],[H_mag_adj]]/20)*COS(RADIANS(_10sept_0_106[[#This Row],[H_phase]]))</f>
        <v>1.1049907992976573E-4</v>
      </c>
      <c r="I37">
        <f>10^(_10sept_0_106[[#This Row],[H_mag_adj]]/20)*SIN(RADIANS(_10sept_0_106[[#This Row],[H_phase]]))</f>
        <v>4.6853966569707095E-4</v>
      </c>
      <c r="J37">
        <f>10^(_10sept_0_106[[#This Row],[V_mag_adj]]/20)*COS(RADIANS(_10sept_0_106[[#This Row],[V_phase]]))</f>
        <v>1.1411147084507962E-4</v>
      </c>
      <c r="K37">
        <f>10^(_10sept_0_106[[#This Row],[V_mag_adj]]/20)*SIN(RADIANS(_10sept_0_106[[#This Row],[V_phase]]))</f>
        <v>4.6881520665191008E-4</v>
      </c>
    </row>
    <row r="38" spans="1:11" x14ac:dyDescent="0.3">
      <c r="A38">
        <v>-145</v>
      </c>
      <c r="B38">
        <v>-25.65</v>
      </c>
      <c r="C38">
        <v>84.01</v>
      </c>
      <c r="D38">
        <v>-25.53</v>
      </c>
      <c r="E38">
        <v>84.14</v>
      </c>
      <c r="F38">
        <f>_10sept_0_106[[#This Row],[H_mag]]-40</f>
        <v>-65.650000000000006</v>
      </c>
      <c r="G38">
        <f>_10sept_0_106[[#This Row],[V_mag]]-40</f>
        <v>-65.53</v>
      </c>
      <c r="H38">
        <f>10^(_10sept_0_106[[#This Row],[H_mag_adj]]/20)*COS(RADIANS(_10sept_0_106[[#This Row],[H_phase]]))</f>
        <v>5.4451868023843177E-5</v>
      </c>
      <c r="I38">
        <f>10^(_10sept_0_106[[#This Row],[H_mag_adj]]/20)*SIN(RADIANS(_10sept_0_106[[#This Row],[H_phase]]))</f>
        <v>5.1894616760942011E-4</v>
      </c>
      <c r="J38">
        <f>10^(_10sept_0_106[[#This Row],[V_mag_adj]]/20)*COS(RADIANS(_10sept_0_106[[#This Row],[V_phase]]))</f>
        <v>5.4015396391949277E-5</v>
      </c>
      <c r="K38">
        <f>10^(_10sept_0_106[[#This Row],[V_mag_adj]]/20)*SIN(RADIANS(_10sept_0_106[[#This Row],[V_phase]]))</f>
        <v>5.262893395424767E-4</v>
      </c>
    </row>
    <row r="39" spans="1:11" x14ac:dyDescent="0.3">
      <c r="A39">
        <v>-144</v>
      </c>
      <c r="B39">
        <v>-24.9</v>
      </c>
      <c r="C39">
        <v>94.3</v>
      </c>
      <c r="D39">
        <v>-24.96</v>
      </c>
      <c r="E39">
        <v>93.77</v>
      </c>
      <c r="F39">
        <f>_10sept_0_106[[#This Row],[H_mag]]-40</f>
        <v>-64.900000000000006</v>
      </c>
      <c r="G39">
        <f>_10sept_0_106[[#This Row],[V_mag]]-40</f>
        <v>-64.960000000000008</v>
      </c>
      <c r="H39">
        <f>10^(_10sept_0_106[[#This Row],[H_mag_adj]]/20)*COS(RADIANS(_10sept_0_106[[#This Row],[H_phase]]))</f>
        <v>-4.2651868506096179E-5</v>
      </c>
      <c r="I39">
        <f>10^(_10sept_0_106[[#This Row],[H_mag_adj]]/20)*SIN(RADIANS(_10sept_0_106[[#This Row],[H_phase]]))</f>
        <v>5.6725168579966885E-4</v>
      </c>
      <c r="J39">
        <f>10^(_10sept_0_106[[#This Row],[V_mag_adj]]/20)*COS(RADIANS(_10sept_0_106[[#This Row],[V_phase]]))</f>
        <v>-3.7145421700255821E-5</v>
      </c>
      <c r="K39">
        <f>10^(_10sept_0_106[[#This Row],[V_mag_adj]]/20)*SIN(RADIANS(_10sept_0_106[[#This Row],[V_phase]]))</f>
        <v>5.6371446952937566E-4</v>
      </c>
    </row>
    <row r="40" spans="1:11" x14ac:dyDescent="0.3">
      <c r="A40">
        <v>-143</v>
      </c>
      <c r="B40">
        <v>-24.74</v>
      </c>
      <c r="C40">
        <v>106.37</v>
      </c>
      <c r="D40">
        <v>-24.7</v>
      </c>
      <c r="E40">
        <v>105.84</v>
      </c>
      <c r="F40">
        <f>_10sept_0_106[[#This Row],[H_mag]]-40</f>
        <v>-64.739999999999995</v>
      </c>
      <c r="G40">
        <f>_10sept_0_106[[#This Row],[V_mag]]-40</f>
        <v>-64.7</v>
      </c>
      <c r="H40">
        <f>10^(_10sept_0_106[[#This Row],[H_mag_adj]]/20)*COS(RADIANS(_10sept_0_106[[#This Row],[H_phase]]))</f>
        <v>-1.6330567537578918E-4</v>
      </c>
      <c r="I40">
        <f>10^(_10sept_0_106[[#This Row],[H_mag_adj]]/20)*SIN(RADIANS(_10sept_0_106[[#This Row],[H_phase]]))</f>
        <v>5.5593962858660495E-4</v>
      </c>
      <c r="J40">
        <f>10^(_10sept_0_106[[#This Row],[V_mag_adj]]/20)*COS(RADIANS(_10sept_0_106[[#This Row],[V_phase]]))</f>
        <v>-1.5888619996142229E-4</v>
      </c>
      <c r="K40">
        <f>10^(_10sept_0_106[[#This Row],[V_mag_adj]]/20)*SIN(RADIANS(_10sept_0_106[[#This Row],[V_phase]]))</f>
        <v>5.5999940321487917E-4</v>
      </c>
    </row>
    <row r="41" spans="1:11" x14ac:dyDescent="0.3">
      <c r="A41">
        <v>-142</v>
      </c>
      <c r="B41">
        <v>-24.48</v>
      </c>
      <c r="C41">
        <v>120.71</v>
      </c>
      <c r="D41">
        <v>-24.56</v>
      </c>
      <c r="E41">
        <v>120.21</v>
      </c>
      <c r="F41">
        <f>_10sept_0_106[[#This Row],[H_mag]]-40</f>
        <v>-64.48</v>
      </c>
      <c r="G41">
        <f>_10sept_0_106[[#This Row],[V_mag]]-40</f>
        <v>-64.56</v>
      </c>
      <c r="H41">
        <f>10^(_10sept_0_106[[#This Row],[H_mag_adj]]/20)*COS(RADIANS(_10sept_0_106[[#This Row],[H_phase]]))</f>
        <v>-3.0490173126296522E-4</v>
      </c>
      <c r="I41">
        <f>10^(_10sept_0_106[[#This Row],[H_mag_adj]]/20)*SIN(RADIANS(_10sept_0_106[[#This Row],[H_phase]]))</f>
        <v>5.1330893981995848E-4</v>
      </c>
      <c r="J41">
        <f>10^(_10sept_0_106[[#This Row],[V_mag_adj]]/20)*COS(RADIANS(_10sept_0_106[[#This Row],[V_phase]]))</f>
        <v>-2.9765653088408678E-4</v>
      </c>
      <c r="K41">
        <f>10^(_10sept_0_106[[#This Row],[V_mag_adj]]/20)*SIN(RADIANS(_10sept_0_106[[#This Row],[V_phase]]))</f>
        <v>5.1121987114196459E-4</v>
      </c>
    </row>
    <row r="42" spans="1:11" x14ac:dyDescent="0.3">
      <c r="A42">
        <v>-141</v>
      </c>
      <c r="B42">
        <v>-24.22</v>
      </c>
      <c r="C42">
        <v>137.43</v>
      </c>
      <c r="D42">
        <v>-24.27</v>
      </c>
      <c r="E42">
        <v>136.05000000000001</v>
      </c>
      <c r="F42">
        <f>_10sept_0_106[[#This Row],[H_mag]]-40</f>
        <v>-64.22</v>
      </c>
      <c r="G42">
        <f>_10sept_0_106[[#This Row],[V_mag]]-40</f>
        <v>-64.27</v>
      </c>
      <c r="H42">
        <f>10^(_10sept_0_106[[#This Row],[H_mag_adj]]/20)*COS(RADIANS(_10sept_0_106[[#This Row],[H_phase]]))</f>
        <v>-4.5304786769677482E-4</v>
      </c>
      <c r="I42">
        <f>10^(_10sept_0_106[[#This Row],[H_mag_adj]]/20)*SIN(RADIANS(_10sept_0_106[[#This Row],[H_phase]]))</f>
        <v>4.1616128399035235E-4</v>
      </c>
      <c r="J42">
        <f>10^(_10sept_0_106[[#This Row],[V_mag_adj]]/20)*COS(RADIANS(_10sept_0_106[[#This Row],[V_phase]]))</f>
        <v>-4.4035178419800505E-4</v>
      </c>
      <c r="K42">
        <f>10^(_10sept_0_106[[#This Row],[V_mag_adj]]/20)*SIN(RADIANS(_10sept_0_106[[#This Row],[V_phase]]))</f>
        <v>4.2450075904017752E-4</v>
      </c>
    </row>
    <row r="43" spans="1:11" x14ac:dyDescent="0.3">
      <c r="A43">
        <v>-140</v>
      </c>
      <c r="B43">
        <v>-23.98</v>
      </c>
      <c r="C43">
        <v>154.18</v>
      </c>
      <c r="D43">
        <v>-24.04</v>
      </c>
      <c r="E43">
        <v>153.16999999999999</v>
      </c>
      <c r="F43">
        <f>_10sept_0_106[[#This Row],[H_mag]]-40</f>
        <v>-63.980000000000004</v>
      </c>
      <c r="G43">
        <f>_10sept_0_106[[#This Row],[V_mag]]-40</f>
        <v>-64.039999999999992</v>
      </c>
      <c r="H43">
        <f>10^(_10sept_0_106[[#This Row],[H_mag_adj]]/20)*COS(RADIANS(_10sept_0_106[[#This Row],[H_phase]]))</f>
        <v>-5.6927614762845977E-4</v>
      </c>
      <c r="I43">
        <f>10^(_10sept_0_106[[#This Row],[H_mag_adj]]/20)*SIN(RADIANS(_10sept_0_106[[#This Row],[H_phase]]))</f>
        <v>2.7544403697011898E-4</v>
      </c>
      <c r="J43">
        <f>10^(_10sept_0_106[[#This Row],[V_mag_adj]]/20)*COS(RADIANS(_10sept_0_106[[#This Row],[V_phase]]))</f>
        <v>-5.6044763605434813E-4</v>
      </c>
      <c r="K43">
        <f>10^(_10sept_0_106[[#This Row],[V_mag_adj]]/20)*SIN(RADIANS(_10sept_0_106[[#This Row],[V_phase]]))</f>
        <v>2.8347089677138281E-4</v>
      </c>
    </row>
    <row r="44" spans="1:11" x14ac:dyDescent="0.3">
      <c r="A44">
        <v>-139</v>
      </c>
      <c r="B44">
        <v>-23.53</v>
      </c>
      <c r="C44">
        <v>171.64</v>
      </c>
      <c r="D44">
        <v>-23.57</v>
      </c>
      <c r="E44">
        <v>170.37</v>
      </c>
      <c r="F44">
        <f>_10sept_0_106[[#This Row],[H_mag]]-40</f>
        <v>-63.53</v>
      </c>
      <c r="G44">
        <f>_10sept_0_106[[#This Row],[V_mag]]-40</f>
        <v>-63.57</v>
      </c>
      <c r="H44">
        <f>10^(_10sept_0_106[[#This Row],[H_mag_adj]]/20)*COS(RADIANS(_10sept_0_106[[#This Row],[H_phase]]))</f>
        <v>-6.5896223667559505E-4</v>
      </c>
      <c r="I44">
        <f>10^(_10sept_0_106[[#This Row],[H_mag_adj]]/20)*SIN(RADIANS(_10sept_0_106[[#This Row],[H_phase]]))</f>
        <v>9.6837051622452035E-5</v>
      </c>
      <c r="J44">
        <f>10^(_10sept_0_106[[#This Row],[V_mag_adj]]/20)*COS(RADIANS(_10sept_0_106[[#This Row],[V_phase]]))</f>
        <v>-6.5363702856039113E-4</v>
      </c>
      <c r="K44">
        <f>10^(_10sept_0_106[[#This Row],[V_mag_adj]]/20)*SIN(RADIANS(_10sept_0_106[[#This Row],[V_phase]]))</f>
        <v>1.1090649364472025E-4</v>
      </c>
    </row>
    <row r="45" spans="1:11" x14ac:dyDescent="0.3">
      <c r="A45">
        <v>-138</v>
      </c>
      <c r="B45">
        <v>-23.05</v>
      </c>
      <c r="C45">
        <v>-172.47</v>
      </c>
      <c r="D45">
        <v>-23.18</v>
      </c>
      <c r="E45">
        <v>-172.65</v>
      </c>
      <c r="F45">
        <f>_10sept_0_106[[#This Row],[H_mag]]-40</f>
        <v>-63.05</v>
      </c>
      <c r="G45">
        <f>_10sept_0_106[[#This Row],[V_mag]]-40</f>
        <v>-63.18</v>
      </c>
      <c r="H45">
        <f>10^(_10sept_0_106[[#This Row],[H_mag_adj]]/20)*COS(RADIANS(_10sept_0_106[[#This Row],[H_phase]]))</f>
        <v>-6.9781221656837079E-4</v>
      </c>
      <c r="I45">
        <f>10^(_10sept_0_106[[#This Row],[H_mag_adj]]/20)*SIN(RADIANS(_10sept_0_106[[#This Row],[H_phase]]))</f>
        <v>-9.2240453233531649E-5</v>
      </c>
      <c r="J45">
        <f>10^(_10sept_0_106[[#This Row],[V_mag_adj]]/20)*COS(RADIANS(_10sept_0_106[[#This Row],[V_phase]]))</f>
        <v>-6.877280510750284E-4</v>
      </c>
      <c r="K45">
        <f>10^(_10sept_0_106[[#This Row],[V_mag_adj]]/20)*SIN(RADIANS(_10sept_0_106[[#This Row],[V_phase]]))</f>
        <v>-8.8710068280164396E-5</v>
      </c>
    </row>
    <row r="46" spans="1:11" x14ac:dyDescent="0.3">
      <c r="A46">
        <v>-137</v>
      </c>
      <c r="B46">
        <v>-22.63</v>
      </c>
      <c r="C46">
        <v>-156.83000000000001</v>
      </c>
      <c r="D46">
        <v>-22.88</v>
      </c>
      <c r="E46">
        <v>-156.46</v>
      </c>
      <c r="F46">
        <f>_10sept_0_106[[#This Row],[H_mag]]-40</f>
        <v>-62.629999999999995</v>
      </c>
      <c r="G46">
        <f>_10sept_0_106[[#This Row],[V_mag]]-40</f>
        <v>-62.879999999999995</v>
      </c>
      <c r="H46">
        <f>10^(_10sept_0_106[[#This Row],[H_mag_adj]]/20)*COS(RADIANS(_10sept_0_106[[#This Row],[H_phase]]))</f>
        <v>-6.7916743805408047E-4</v>
      </c>
      <c r="I46">
        <f>10^(_10sept_0_106[[#This Row],[H_mag_adj]]/20)*SIN(RADIANS(_10sept_0_106[[#This Row],[H_phase]]))</f>
        <v>-2.9067069370393569E-4</v>
      </c>
      <c r="J46">
        <f>10^(_10sept_0_106[[#This Row],[V_mag_adj]]/20)*COS(RADIANS(_10sept_0_106[[#This Row],[V_phase]]))</f>
        <v>-6.580605066291886E-4</v>
      </c>
      <c r="K46">
        <f>10^(_10sept_0_106[[#This Row],[V_mag_adj]]/20)*SIN(RADIANS(_10sept_0_106[[#This Row],[V_phase]]))</f>
        <v>-2.8667928804971567E-4</v>
      </c>
    </row>
    <row r="47" spans="1:11" x14ac:dyDescent="0.3">
      <c r="A47">
        <v>-136</v>
      </c>
      <c r="B47">
        <v>-22.48</v>
      </c>
      <c r="C47">
        <v>-142.35</v>
      </c>
      <c r="D47">
        <v>-22.61</v>
      </c>
      <c r="E47">
        <v>-142.22999999999999</v>
      </c>
      <c r="F47">
        <f>_10sept_0_106[[#This Row],[H_mag]]-40</f>
        <v>-62.480000000000004</v>
      </c>
      <c r="G47">
        <f>_10sept_0_106[[#This Row],[V_mag]]-40</f>
        <v>-62.61</v>
      </c>
      <c r="H47">
        <f>10^(_10sept_0_106[[#This Row],[H_mag_adj]]/20)*COS(RADIANS(_10sept_0_106[[#This Row],[H_phase]]))</f>
        <v>-5.9510260475006732E-4</v>
      </c>
      <c r="I47">
        <f>10^(_10sept_0_106[[#This Row],[H_mag_adj]]/20)*SIN(RADIANS(_10sept_0_106[[#This Row],[H_phase]]))</f>
        <v>-4.5911857360815523E-4</v>
      </c>
      <c r="J47">
        <f>10^(_10sept_0_106[[#This Row],[V_mag_adj]]/20)*COS(RADIANS(_10sept_0_106[[#This Row],[V_phase]]))</f>
        <v>-5.8531356672290402E-4</v>
      </c>
      <c r="K47">
        <f>10^(_10sept_0_106[[#This Row],[V_mag_adj]]/20)*SIN(RADIANS(_10sept_0_106[[#This Row],[V_phase]]))</f>
        <v>-4.5352507486462701E-4</v>
      </c>
    </row>
    <row r="48" spans="1:11" x14ac:dyDescent="0.3">
      <c r="A48">
        <v>-135</v>
      </c>
      <c r="B48">
        <v>-22.45</v>
      </c>
      <c r="C48">
        <v>-128.88</v>
      </c>
      <c r="D48">
        <v>-22.53</v>
      </c>
      <c r="E48">
        <v>-129</v>
      </c>
      <c r="F48">
        <f>_10sept_0_106[[#This Row],[H_mag]]-40</f>
        <v>-62.45</v>
      </c>
      <c r="G48">
        <f>_10sept_0_106[[#This Row],[V_mag]]-40</f>
        <v>-62.53</v>
      </c>
      <c r="H48">
        <f>10^(_10sept_0_106[[#This Row],[H_mag_adj]]/20)*COS(RADIANS(_10sept_0_106[[#This Row],[H_phase]]))</f>
        <v>-4.7341951005685628E-4</v>
      </c>
      <c r="I48">
        <f>10^(_10sept_0_106[[#This Row],[H_mag_adj]]/20)*SIN(RADIANS(_10sept_0_106[[#This Row],[H_phase]]))</f>
        <v>-5.8713448062719593E-4</v>
      </c>
      <c r="J48">
        <f>10^(_10sept_0_106[[#This Row],[V_mag_adj]]/20)*COS(RADIANS(_10sept_0_106[[#This Row],[V_phase]]))</f>
        <v>-4.7029656190417357E-4</v>
      </c>
      <c r="K48">
        <f>10^(_10sept_0_106[[#This Row],[V_mag_adj]]/20)*SIN(RADIANS(_10sept_0_106[[#This Row],[V_phase]]))</f>
        <v>-5.8076788702367493E-4</v>
      </c>
    </row>
    <row r="49" spans="1:11" x14ac:dyDescent="0.3">
      <c r="A49">
        <v>-134</v>
      </c>
      <c r="B49">
        <v>-22.61</v>
      </c>
      <c r="C49">
        <v>-115.01</v>
      </c>
      <c r="D49">
        <v>-22.66</v>
      </c>
      <c r="E49">
        <v>-115.41</v>
      </c>
      <c r="F49">
        <f>_10sept_0_106[[#This Row],[H_mag]]-40</f>
        <v>-62.61</v>
      </c>
      <c r="G49">
        <f>_10sept_0_106[[#This Row],[V_mag]]-40</f>
        <v>-62.66</v>
      </c>
      <c r="H49">
        <f>10^(_10sept_0_106[[#This Row],[H_mag_adj]]/20)*COS(RADIANS(_10sept_0_106[[#This Row],[H_phase]]))</f>
        <v>-3.1304788443379091E-4</v>
      </c>
      <c r="I49">
        <f>10^(_10sept_0_106[[#This Row],[H_mag_adj]]/20)*SIN(RADIANS(_10sept_0_106[[#This Row],[H_phase]]))</f>
        <v>-6.7102756051624348E-4</v>
      </c>
      <c r="J49">
        <f>10^(_10sept_0_106[[#This Row],[V_mag_adj]]/20)*COS(RADIANS(_10sept_0_106[[#This Row],[V_phase]]))</f>
        <v>-3.1590115646613871E-4</v>
      </c>
      <c r="K49">
        <f>10^(_10sept_0_106[[#This Row],[V_mag_adj]]/20)*SIN(RADIANS(_10sept_0_106[[#This Row],[V_phase]]))</f>
        <v>-6.6498672899914285E-4</v>
      </c>
    </row>
    <row r="50" spans="1:11" x14ac:dyDescent="0.3">
      <c r="A50">
        <v>-133</v>
      </c>
      <c r="B50">
        <v>-22.81</v>
      </c>
      <c r="C50">
        <v>-102.73</v>
      </c>
      <c r="D50">
        <v>-22.96</v>
      </c>
      <c r="E50">
        <v>-102.78</v>
      </c>
      <c r="F50">
        <f>_10sept_0_106[[#This Row],[H_mag]]-40</f>
        <v>-62.81</v>
      </c>
      <c r="G50">
        <f>_10sept_0_106[[#This Row],[V_mag]]-40</f>
        <v>-62.96</v>
      </c>
      <c r="H50">
        <f>10^(_10sept_0_106[[#This Row],[H_mag_adj]]/20)*COS(RADIANS(_10sept_0_106[[#This Row],[H_phase]]))</f>
        <v>-1.5945082770364895E-4</v>
      </c>
      <c r="I50">
        <f>10^(_10sept_0_106[[#This Row],[H_mag_adj]]/20)*SIN(RADIANS(_10sept_0_106[[#This Row],[H_phase]]))</f>
        <v>-7.0581574800394605E-4</v>
      </c>
      <c r="J50">
        <f>10^(_10sept_0_106[[#This Row],[V_mag_adj]]/20)*COS(RADIANS(_10sept_0_106[[#This Row],[V_phase]]))</f>
        <v>-1.5732618492190313E-4</v>
      </c>
      <c r="K50">
        <f>10^(_10sept_0_106[[#This Row],[V_mag_adj]]/20)*SIN(RADIANS(_10sept_0_106[[#This Row],[V_phase]]))</f>
        <v>-6.9359435806603262E-4</v>
      </c>
    </row>
    <row r="51" spans="1:11" x14ac:dyDescent="0.3">
      <c r="A51">
        <v>-132</v>
      </c>
      <c r="B51">
        <v>-23.19</v>
      </c>
      <c r="C51">
        <v>-91.5</v>
      </c>
      <c r="D51">
        <v>-23.31</v>
      </c>
      <c r="E51">
        <v>-90.72</v>
      </c>
      <c r="F51">
        <f>_10sept_0_106[[#This Row],[H_mag]]-40</f>
        <v>-63.19</v>
      </c>
      <c r="G51">
        <f>_10sept_0_106[[#This Row],[V_mag]]-40</f>
        <v>-63.31</v>
      </c>
      <c r="H51">
        <f>10^(_10sept_0_106[[#This Row],[H_mag_adj]]/20)*COS(RADIANS(_10sept_0_106[[#This Row],[H_phase]]))</f>
        <v>-1.8130885505470969E-5</v>
      </c>
      <c r="I51">
        <f>10^(_10sept_0_106[[#This Row],[H_mag_adj]]/20)*SIN(RADIANS(_10sept_0_106[[#This Row],[H_phase]]))</f>
        <v>-6.9239058314471327E-4</v>
      </c>
      <c r="J51">
        <f>10^(_10sept_0_106[[#This Row],[V_mag_adj]]/20)*COS(RADIANS(_10sept_0_106[[#This Row],[V_phase]]))</f>
        <v>-8.58417245143182E-6</v>
      </c>
      <c r="K51">
        <f>10^(_10sept_0_106[[#This Row],[V_mag_adj]]/20)*SIN(RADIANS(_10sept_0_106[[#This Row],[V_phase]]))</f>
        <v>-6.8307078132329125E-4</v>
      </c>
    </row>
    <row r="52" spans="1:11" x14ac:dyDescent="0.3">
      <c r="A52">
        <v>-131</v>
      </c>
      <c r="B52">
        <v>-24</v>
      </c>
      <c r="C52">
        <v>-80.739999999999995</v>
      </c>
      <c r="D52">
        <v>-24.06</v>
      </c>
      <c r="E52">
        <v>-80.2</v>
      </c>
      <c r="F52">
        <f>_10sept_0_106[[#This Row],[H_mag]]-40</f>
        <v>-64</v>
      </c>
      <c r="G52">
        <f>_10sept_0_106[[#This Row],[V_mag]]-40</f>
        <v>-64.06</v>
      </c>
      <c r="H52">
        <f>10^(_10sept_0_106[[#This Row],[H_mag_adj]]/20)*COS(RADIANS(_10sept_0_106[[#This Row],[H_phase]]))</f>
        <v>1.0153039162711111E-4</v>
      </c>
      <c r="I52">
        <f>10^(_10sept_0_106[[#This Row],[H_mag_adj]]/20)*SIN(RADIANS(_10sept_0_106[[#This Row],[H_phase]]))</f>
        <v>-6.2273489554508005E-4</v>
      </c>
      <c r="J52">
        <f>10^(_10sept_0_106[[#This Row],[V_mag_adj]]/20)*COS(RADIANS(_10sept_0_106[[#This Row],[V_phase]]))</f>
        <v>1.0665563207637017E-4</v>
      </c>
      <c r="K52">
        <f>10^(_10sept_0_106[[#This Row],[V_mag_adj]]/20)*SIN(RADIANS(_10sept_0_106[[#This Row],[V_phase]]))</f>
        <v>-6.1747025154738303E-4</v>
      </c>
    </row>
    <row r="53" spans="1:11" x14ac:dyDescent="0.3">
      <c r="A53">
        <v>-130</v>
      </c>
      <c r="B53">
        <v>-25.24</v>
      </c>
      <c r="C53">
        <v>-72.489999999999995</v>
      </c>
      <c r="D53">
        <v>-25.36</v>
      </c>
      <c r="E53">
        <v>-72.430000000000007</v>
      </c>
      <c r="F53">
        <f>_10sept_0_106[[#This Row],[H_mag]]-40</f>
        <v>-65.239999999999995</v>
      </c>
      <c r="G53">
        <f>_10sept_0_106[[#This Row],[V_mag]]-40</f>
        <v>-65.36</v>
      </c>
      <c r="H53">
        <f>10^(_10sept_0_106[[#This Row],[H_mag_adj]]/20)*COS(RADIANS(_10sept_0_106[[#This Row],[H_phase]]))</f>
        <v>1.6458192350498067E-4</v>
      </c>
      <c r="I53">
        <f>10^(_10sept_0_106[[#This Row],[H_mag_adj]]/20)*SIN(RADIANS(_10sept_0_106[[#This Row],[H_phase]]))</f>
        <v>-5.2166967912292922E-4</v>
      </c>
      <c r="J53">
        <f>10^(_10sept_0_106[[#This Row],[V_mag_adj]]/20)*COS(RADIANS(_10sept_0_106[[#This Row],[V_phase]]))</f>
        <v>1.6286248157035811E-4</v>
      </c>
      <c r="K53">
        <f>10^(_10sept_0_106[[#This Row],[V_mag_adj]]/20)*SIN(RADIANS(_10sept_0_106[[#This Row],[V_phase]]))</f>
        <v>-5.1434183565349342E-4</v>
      </c>
    </row>
    <row r="54" spans="1:11" x14ac:dyDescent="0.3">
      <c r="A54">
        <v>-129</v>
      </c>
      <c r="B54">
        <v>-26.9</v>
      </c>
      <c r="C54">
        <v>-68.44</v>
      </c>
      <c r="D54">
        <v>-27.12</v>
      </c>
      <c r="E54">
        <v>-68.61</v>
      </c>
      <c r="F54">
        <f>_10sept_0_106[[#This Row],[H_mag]]-40</f>
        <v>-66.900000000000006</v>
      </c>
      <c r="G54">
        <f>_10sept_0_106[[#This Row],[V_mag]]-40</f>
        <v>-67.12</v>
      </c>
      <c r="H54">
        <f>10^(_10sept_0_106[[#This Row],[H_mag_adj]]/20)*COS(RADIANS(_10sept_0_106[[#This Row],[H_phase]]))</f>
        <v>1.6604592428568735E-4</v>
      </c>
      <c r="I54">
        <f>10^(_10sept_0_106[[#This Row],[H_mag_adj]]/20)*SIN(RADIANS(_10sept_0_106[[#This Row],[H_phase]]))</f>
        <v>-4.2024105641294058E-4</v>
      </c>
      <c r="J54">
        <f>10^(_10sept_0_106[[#This Row],[V_mag_adj]]/20)*COS(RADIANS(_10sept_0_106[[#This Row],[V_phase]]))</f>
        <v>1.6067664935350676E-4</v>
      </c>
      <c r="K54">
        <f>10^(_10sept_0_106[[#This Row],[V_mag_adj]]/20)*SIN(RADIANS(_10sept_0_106[[#This Row],[V_phase]]))</f>
        <v>-4.1020921748762234E-4</v>
      </c>
    </row>
    <row r="55" spans="1:11" x14ac:dyDescent="0.3">
      <c r="A55">
        <v>-128</v>
      </c>
      <c r="B55">
        <v>-29.1</v>
      </c>
      <c r="C55">
        <v>-70.34</v>
      </c>
      <c r="D55">
        <v>-29.17</v>
      </c>
      <c r="E55">
        <v>-71.52</v>
      </c>
      <c r="F55">
        <f>_10sept_0_106[[#This Row],[H_mag]]-40</f>
        <v>-69.099999999999994</v>
      </c>
      <c r="G55">
        <f>_10sept_0_106[[#This Row],[V_mag]]-40</f>
        <v>-69.17</v>
      </c>
      <c r="H55">
        <f>10^(_10sept_0_106[[#This Row],[H_mag_adj]]/20)*COS(RADIANS(_10sept_0_106[[#This Row],[H_phase]]))</f>
        <v>1.1800622596159643E-4</v>
      </c>
      <c r="I55">
        <f>10^(_10sept_0_106[[#This Row],[H_mag_adj]]/20)*SIN(RADIANS(_10sept_0_106[[#This Row],[H_phase]]))</f>
        <v>-3.3030502223783828E-4</v>
      </c>
      <c r="J55">
        <f>10^(_10sept_0_106[[#This Row],[V_mag_adj]]/20)*COS(RADIANS(_10sept_0_106[[#This Row],[V_phase]]))</f>
        <v>1.1028669076806492E-4</v>
      </c>
      <c r="K55">
        <f>10^(_10sept_0_106[[#This Row],[V_mag_adj]]/20)*SIN(RADIANS(_10sept_0_106[[#This Row],[V_phase]]))</f>
        <v>-3.2999493813462859E-4</v>
      </c>
    </row>
    <row r="56" spans="1:11" x14ac:dyDescent="0.3">
      <c r="A56">
        <v>-127</v>
      </c>
      <c r="B56">
        <v>-30.83</v>
      </c>
      <c r="C56">
        <v>-80.849999999999994</v>
      </c>
      <c r="D56">
        <v>-31.09</v>
      </c>
      <c r="E56">
        <v>-82.32</v>
      </c>
      <c r="F56">
        <f>_10sept_0_106[[#This Row],[H_mag]]-40</f>
        <v>-70.83</v>
      </c>
      <c r="G56">
        <f>_10sept_0_106[[#This Row],[V_mag]]-40</f>
        <v>-71.09</v>
      </c>
      <c r="H56">
        <f>10^(_10sept_0_106[[#This Row],[H_mag_adj]]/20)*COS(RADIANS(_10sept_0_106[[#This Row],[H_phase]]))</f>
        <v>4.5703651248848217E-5</v>
      </c>
      <c r="I56">
        <f>10^(_10sept_0_106[[#This Row],[H_mag_adj]]/20)*SIN(RADIANS(_10sept_0_106[[#This Row],[H_phase]]))</f>
        <v>-2.8375160126462961E-4</v>
      </c>
      <c r="J56">
        <f>10^(_10sept_0_106[[#This Row],[V_mag_adj]]/20)*COS(RADIANS(_10sept_0_106[[#This Row],[V_phase]]))</f>
        <v>3.7276687098471476E-5</v>
      </c>
      <c r="K56">
        <f>10^(_10sept_0_106[[#This Row],[V_mag_adj]]/20)*SIN(RADIANS(_10sept_0_106[[#This Row],[V_phase]]))</f>
        <v>-2.764310107476056E-4</v>
      </c>
    </row>
    <row r="57" spans="1:11" x14ac:dyDescent="0.3">
      <c r="A57">
        <v>-126</v>
      </c>
      <c r="B57">
        <v>-31.55</v>
      </c>
      <c r="C57">
        <v>-95.7</v>
      </c>
      <c r="D57">
        <v>-31.73</v>
      </c>
      <c r="E57">
        <v>-96.98</v>
      </c>
      <c r="F57">
        <f>_10sept_0_106[[#This Row],[H_mag]]-40</f>
        <v>-71.55</v>
      </c>
      <c r="G57">
        <f>_10sept_0_106[[#This Row],[V_mag]]-40</f>
        <v>-71.73</v>
      </c>
      <c r="H57">
        <f>10^(_10sept_0_106[[#This Row],[H_mag_adj]]/20)*COS(RADIANS(_10sept_0_106[[#This Row],[H_phase]]))</f>
        <v>-2.6274569959862807E-5</v>
      </c>
      <c r="I57">
        <f>10^(_10sept_0_106[[#This Row],[H_mag_adj]]/20)*SIN(RADIANS(_10sept_0_106[[#This Row],[H_phase]]))</f>
        <v>-2.632372438954102E-4</v>
      </c>
      <c r="J57">
        <f>10^(_10sept_0_106[[#This Row],[V_mag_adj]]/20)*COS(RADIANS(_10sept_0_106[[#This Row],[V_phase]]))</f>
        <v>-3.1488938804780077E-5</v>
      </c>
      <c r="K57">
        <f>10^(_10sept_0_106[[#This Row],[V_mag_adj]]/20)*SIN(RADIANS(_10sept_0_106[[#This Row],[V_phase]]))</f>
        <v>-2.5719901248944167E-4</v>
      </c>
    </row>
    <row r="58" spans="1:11" x14ac:dyDescent="0.3">
      <c r="A58">
        <v>-125</v>
      </c>
      <c r="B58">
        <v>-31.22</v>
      </c>
      <c r="C58">
        <v>-102.65</v>
      </c>
      <c r="D58">
        <v>-31.34</v>
      </c>
      <c r="E58">
        <v>-104.87</v>
      </c>
      <c r="F58">
        <f>_10sept_0_106[[#This Row],[H_mag]]-40</f>
        <v>-71.22</v>
      </c>
      <c r="G58">
        <f>_10sept_0_106[[#This Row],[V_mag]]-40</f>
        <v>-71.34</v>
      </c>
      <c r="H58">
        <f>10^(_10sept_0_106[[#This Row],[H_mag_adj]]/20)*COS(RADIANS(_10sept_0_106[[#This Row],[H_phase]]))</f>
        <v>-6.01774547686388E-5</v>
      </c>
      <c r="I58">
        <f>10^(_10sept_0_106[[#This Row],[H_mag_adj]]/20)*SIN(RADIANS(_10sept_0_106[[#This Row],[H_phase]]))</f>
        <v>-2.6811918376742786E-4</v>
      </c>
      <c r="J58">
        <f>10^(_10sept_0_106[[#This Row],[V_mag_adj]]/20)*COS(RADIANS(_10sept_0_106[[#This Row],[V_phase]]))</f>
        <v>-6.9550770993464272E-5</v>
      </c>
      <c r="K58">
        <f>10^(_10sept_0_106[[#This Row],[V_mag_adj]]/20)*SIN(RADIANS(_10sept_0_106[[#This Row],[V_phase]]))</f>
        <v>-2.6194288894704898E-4</v>
      </c>
    </row>
    <row r="59" spans="1:11" x14ac:dyDescent="0.3">
      <c r="A59">
        <v>-124</v>
      </c>
      <c r="B59">
        <v>-31.14</v>
      </c>
      <c r="C59">
        <v>-104.52</v>
      </c>
      <c r="D59">
        <v>-31.16</v>
      </c>
      <c r="E59">
        <v>-106.04</v>
      </c>
      <c r="F59">
        <f>_10sept_0_106[[#This Row],[H_mag]]-40</f>
        <v>-71.14</v>
      </c>
      <c r="G59">
        <f>_10sept_0_106[[#This Row],[V_mag]]-40</f>
        <v>-71.16</v>
      </c>
      <c r="H59">
        <f>10^(_10sept_0_106[[#This Row],[H_mag_adj]]/20)*COS(RADIANS(_10sept_0_106[[#This Row],[H_phase]]))</f>
        <v>-6.9532109270794464E-5</v>
      </c>
      <c r="I59">
        <f>10^(_10sept_0_106[[#This Row],[H_mag_adj]]/20)*SIN(RADIANS(_10sept_0_106[[#This Row],[H_phase]]))</f>
        <v>-2.6847407660520053E-4</v>
      </c>
      <c r="J59">
        <f>10^(_10sept_0_106[[#This Row],[V_mag_adj]]/20)*COS(RADIANS(_10sept_0_106[[#This Row],[V_phase]]))</f>
        <v>-7.645291521265423E-5</v>
      </c>
      <c r="K59">
        <f>10^(_10sept_0_106[[#This Row],[V_mag_adj]]/20)*SIN(RADIANS(_10sept_0_106[[#This Row],[V_phase]]))</f>
        <v>-2.6592219246729355E-4</v>
      </c>
    </row>
    <row r="60" spans="1:11" x14ac:dyDescent="0.3">
      <c r="A60">
        <v>-123</v>
      </c>
      <c r="B60">
        <v>-31.09</v>
      </c>
      <c r="C60">
        <v>-96.5</v>
      </c>
      <c r="D60">
        <v>-30.98</v>
      </c>
      <c r="E60">
        <v>-96.61</v>
      </c>
      <c r="F60">
        <f>_10sept_0_106[[#This Row],[H_mag]]-40</f>
        <v>-71.09</v>
      </c>
      <c r="G60">
        <f>_10sept_0_106[[#This Row],[V_mag]]-40</f>
        <v>-70.98</v>
      </c>
      <c r="H60">
        <f>10^(_10sept_0_106[[#This Row],[H_mag_adj]]/20)*COS(RADIANS(_10sept_0_106[[#This Row],[H_phase]]))</f>
        <v>-3.1576119455903018E-5</v>
      </c>
      <c r="I60">
        <f>10^(_10sept_0_106[[#This Row],[H_mag_adj]]/20)*SIN(RADIANS(_10sept_0_106[[#This Row],[H_phase]]))</f>
        <v>-2.7714004363153073E-4</v>
      </c>
      <c r="J60">
        <f>10^(_10sept_0_106[[#This Row],[V_mag_adj]]/20)*COS(RADIANS(_10sept_0_106[[#This Row],[V_phase]]))</f>
        <v>-3.2517341696319745E-5</v>
      </c>
      <c r="K60">
        <f>10^(_10sept_0_106[[#This Row],[V_mag_adj]]/20)*SIN(RADIANS(_10sept_0_106[[#This Row],[V_phase]]))</f>
        <v>-2.8061021224431998E-4</v>
      </c>
    </row>
    <row r="61" spans="1:11" x14ac:dyDescent="0.3">
      <c r="A61">
        <v>-122</v>
      </c>
      <c r="B61">
        <v>-31.12</v>
      </c>
      <c r="C61">
        <v>-80.010000000000005</v>
      </c>
      <c r="D61">
        <v>-31.33</v>
      </c>
      <c r="E61">
        <v>-81.73</v>
      </c>
      <c r="F61">
        <f>_10sept_0_106[[#This Row],[H_mag]]-40</f>
        <v>-71.12</v>
      </c>
      <c r="G61">
        <f>_10sept_0_106[[#This Row],[V_mag]]-40</f>
        <v>-71.33</v>
      </c>
      <c r="H61">
        <f>10^(_10sept_0_106[[#This Row],[H_mag_adj]]/20)*COS(RADIANS(_10sept_0_106[[#This Row],[H_phase]]))</f>
        <v>4.8221435508698391E-5</v>
      </c>
      <c r="I61">
        <f>10^(_10sept_0_106[[#This Row],[H_mag_adj]]/20)*SIN(RADIANS(_10sept_0_106[[#This Row],[H_phase]]))</f>
        <v>-2.7375673812173208E-4</v>
      </c>
      <c r="J61">
        <f>10^(_10sept_0_106[[#This Row],[V_mag_adj]]/20)*COS(RADIANS(_10sept_0_106[[#This Row],[V_phase]]))</f>
        <v>3.9027779019825872E-5</v>
      </c>
      <c r="K61">
        <f>10^(_10sept_0_106[[#This Row],[V_mag_adj]]/20)*SIN(RADIANS(_10sept_0_106[[#This Row],[V_phase]]))</f>
        <v>-2.6850985496672768E-4</v>
      </c>
    </row>
    <row r="62" spans="1:11" x14ac:dyDescent="0.3">
      <c r="A62">
        <v>-121</v>
      </c>
      <c r="B62">
        <v>-30.85</v>
      </c>
      <c r="C62">
        <v>-57.11</v>
      </c>
      <c r="D62">
        <v>-30.9</v>
      </c>
      <c r="E62">
        <v>-57.97</v>
      </c>
      <c r="F62">
        <f>_10sept_0_106[[#This Row],[H_mag]]-40</f>
        <v>-70.849999999999994</v>
      </c>
      <c r="G62">
        <f>_10sept_0_106[[#This Row],[V_mag]]-40</f>
        <v>-70.900000000000006</v>
      </c>
      <c r="H62">
        <f>10^(_10sept_0_106[[#This Row],[H_mag_adj]]/20)*COS(RADIANS(_10sept_0_106[[#This Row],[H_phase]]))</f>
        <v>1.557120218612893E-4</v>
      </c>
      <c r="I62">
        <f>10^(_10sept_0_106[[#This Row],[H_mag_adj]]/20)*SIN(RADIANS(_10sept_0_106[[#This Row],[H_phase]]))</f>
        <v>-2.407862771060189E-4</v>
      </c>
      <c r="J62">
        <f>10^(_10sept_0_106[[#This Row],[V_mag_adj]]/20)*COS(RADIANS(_10sept_0_106[[#This Row],[V_phase]]))</f>
        <v>1.5120752529158144E-4</v>
      </c>
      <c r="K62">
        <f>10^(_10sept_0_106[[#This Row],[V_mag_adj]]/20)*SIN(RADIANS(_10sept_0_106[[#This Row],[V_phase]]))</f>
        <v>-2.4170092244674084E-4</v>
      </c>
    </row>
    <row r="63" spans="1:11" x14ac:dyDescent="0.3">
      <c r="A63">
        <v>-120</v>
      </c>
      <c r="B63">
        <v>-29.87</v>
      </c>
      <c r="C63">
        <v>-34.909999999999997</v>
      </c>
      <c r="D63">
        <v>-29.9</v>
      </c>
      <c r="E63">
        <v>-34.24</v>
      </c>
      <c r="F63">
        <f>_10sept_0_106[[#This Row],[H_mag]]-40</f>
        <v>-69.87</v>
      </c>
      <c r="G63">
        <f>_10sept_0_106[[#This Row],[V_mag]]-40</f>
        <v>-69.900000000000006</v>
      </c>
      <c r="H63">
        <f>10^(_10sept_0_106[[#This Row],[H_mag_adj]]/20)*COS(RADIANS(_10sept_0_106[[#This Row],[H_phase]]))</f>
        <v>2.6323364338563896E-4</v>
      </c>
      <c r="I63">
        <f>10^(_10sept_0_106[[#This Row],[H_mag_adj]]/20)*SIN(RADIANS(_10sept_0_106[[#This Row],[H_phase]]))</f>
        <v>-1.8370264296978321E-4</v>
      </c>
      <c r="J63">
        <f>10^(_10sept_0_106[[#This Row],[V_mag_adj]]/20)*COS(RADIANS(_10sept_0_106[[#This Row],[V_phase]]))</f>
        <v>2.6444880869672918E-4</v>
      </c>
      <c r="K63">
        <f>10^(_10sept_0_106[[#This Row],[V_mag_adj]]/20)*SIN(RADIANS(_10sept_0_106[[#This Row],[V_phase]]))</f>
        <v>-1.7998924080887737E-4</v>
      </c>
    </row>
    <row r="64" spans="1:11" x14ac:dyDescent="0.3">
      <c r="A64">
        <v>-119</v>
      </c>
      <c r="B64">
        <v>-28.41</v>
      </c>
      <c r="C64">
        <v>-13.68</v>
      </c>
      <c r="D64">
        <v>-28.55</v>
      </c>
      <c r="E64">
        <v>-12.95</v>
      </c>
      <c r="F64">
        <f>_10sept_0_106[[#This Row],[H_mag]]-40</f>
        <v>-68.41</v>
      </c>
      <c r="G64">
        <f>_10sept_0_106[[#This Row],[V_mag]]-40</f>
        <v>-68.55</v>
      </c>
      <c r="H64">
        <f>10^(_10sept_0_106[[#This Row],[H_mag_adj]]/20)*COS(RADIANS(_10sept_0_106[[#This Row],[H_phase]]))</f>
        <v>3.6897903454042371E-4</v>
      </c>
      <c r="I64">
        <f>10^(_10sept_0_106[[#This Row],[H_mag_adj]]/20)*SIN(RADIANS(_10sept_0_106[[#This Row],[H_phase]]))</f>
        <v>-8.9810952684534948E-5</v>
      </c>
      <c r="J64">
        <f>10^(_10sept_0_106[[#This Row],[V_mag_adj]]/20)*COS(RADIANS(_10sept_0_106[[#This Row],[V_phase]]))</f>
        <v>3.6417594528817397E-4</v>
      </c>
      <c r="K64">
        <f>10^(_10sept_0_106[[#This Row],[V_mag_adj]]/20)*SIN(RADIANS(_10sept_0_106[[#This Row],[V_phase]]))</f>
        <v>-8.3741966653874618E-5</v>
      </c>
    </row>
    <row r="65" spans="1:11" x14ac:dyDescent="0.3">
      <c r="A65">
        <v>-118</v>
      </c>
      <c r="B65">
        <v>-27.2</v>
      </c>
      <c r="C65">
        <v>5.43</v>
      </c>
      <c r="D65">
        <v>-27.18</v>
      </c>
      <c r="E65">
        <v>4.42</v>
      </c>
      <c r="F65">
        <f>_10sept_0_106[[#This Row],[H_mag]]-40</f>
        <v>-67.2</v>
      </c>
      <c r="G65">
        <f>_10sept_0_106[[#This Row],[V_mag]]-40</f>
        <v>-67.180000000000007</v>
      </c>
      <c r="H65">
        <f>10^(_10sept_0_106[[#This Row],[H_mag_adj]]/20)*COS(RADIANS(_10sept_0_106[[#This Row],[H_phase]]))</f>
        <v>4.3455699063866399E-4</v>
      </c>
      <c r="I65">
        <f>10^(_10sept_0_106[[#This Row],[H_mag_adj]]/20)*SIN(RADIANS(_10sept_0_106[[#This Row],[H_phase]]))</f>
        <v>4.130730786909536E-5</v>
      </c>
      <c r="J65">
        <f>10^(_10sept_0_106[[#This Row],[V_mag_adj]]/20)*COS(RADIANS(_10sept_0_106[[#This Row],[V_phase]]))</f>
        <v>4.3622087569275395E-4</v>
      </c>
      <c r="K65">
        <f>10^(_10sept_0_106[[#This Row],[V_mag_adj]]/20)*SIN(RADIANS(_10sept_0_106[[#This Row],[V_phase]]))</f>
        <v>3.3718542553835014E-5</v>
      </c>
    </row>
    <row r="66" spans="1:11" x14ac:dyDescent="0.3">
      <c r="A66">
        <v>-117</v>
      </c>
      <c r="B66">
        <v>-26.3</v>
      </c>
      <c r="C66">
        <v>21.87</v>
      </c>
      <c r="D66">
        <v>-26.19</v>
      </c>
      <c r="E66">
        <v>21.17</v>
      </c>
      <c r="F66">
        <f>_10sept_0_106[[#This Row],[H_mag]]-40</f>
        <v>-66.3</v>
      </c>
      <c r="G66">
        <f>_10sept_0_106[[#This Row],[V_mag]]-40</f>
        <v>-66.19</v>
      </c>
      <c r="H66">
        <f>10^(_10sept_0_106[[#This Row],[H_mag_adj]]/20)*COS(RADIANS(_10sept_0_106[[#This Row],[H_phase]]))</f>
        <v>4.4932717109712298E-4</v>
      </c>
      <c r="I66">
        <f>10^(_10sept_0_106[[#This Row],[H_mag_adj]]/20)*SIN(RADIANS(_10sept_0_106[[#This Row],[H_phase]]))</f>
        <v>1.8035513534648469E-4</v>
      </c>
      <c r="J66">
        <f>10^(_10sept_0_106[[#This Row],[V_mag_adj]]/20)*COS(RADIANS(_10sept_0_106[[#This Row],[V_phase]]))</f>
        <v>4.5725125281760343E-4</v>
      </c>
      <c r="K66">
        <f>10^(_10sept_0_106[[#This Row],[V_mag_adj]]/20)*SIN(RADIANS(_10sept_0_106[[#This Row],[V_phase]]))</f>
        <v>1.7708069289853426E-4</v>
      </c>
    </row>
    <row r="67" spans="1:11" x14ac:dyDescent="0.3">
      <c r="A67">
        <v>-116</v>
      </c>
      <c r="B67">
        <v>-25.71</v>
      </c>
      <c r="C67">
        <v>38.25</v>
      </c>
      <c r="D67">
        <v>-25.59</v>
      </c>
      <c r="E67">
        <v>38.020000000000003</v>
      </c>
      <c r="F67">
        <f>_10sept_0_106[[#This Row],[H_mag]]-40</f>
        <v>-65.710000000000008</v>
      </c>
      <c r="G67">
        <f>_10sept_0_106[[#This Row],[V_mag]]-40</f>
        <v>-65.59</v>
      </c>
      <c r="H67">
        <f>10^(_10sept_0_106[[#This Row],[H_mag_adj]]/20)*COS(RADIANS(_10sept_0_106[[#This Row],[H_phase]]))</f>
        <v>4.069536617880272E-4</v>
      </c>
      <c r="I67">
        <f>10^(_10sept_0_106[[#This Row],[H_mag_adj]]/20)*SIN(RADIANS(_10sept_0_106[[#This Row],[H_phase]]))</f>
        <v>3.2081639877532095E-4</v>
      </c>
      <c r="J67">
        <f>10^(_10sept_0_106[[#This Row],[V_mag_adj]]/20)*COS(RADIANS(_10sept_0_106[[#This Row],[V_phase]]))</f>
        <v>4.1391737835622881E-4</v>
      </c>
      <c r="K67">
        <f>10^(_10sept_0_106[[#This Row],[V_mag_adj]]/20)*SIN(RADIANS(_10sept_0_106[[#This Row],[V_phase]]))</f>
        <v>3.2362044051131947E-4</v>
      </c>
    </row>
    <row r="68" spans="1:11" x14ac:dyDescent="0.3">
      <c r="A68">
        <v>-115</v>
      </c>
      <c r="B68">
        <v>-25.16</v>
      </c>
      <c r="C68">
        <v>56.05</v>
      </c>
      <c r="D68">
        <v>-25.05</v>
      </c>
      <c r="E68">
        <v>55.81</v>
      </c>
      <c r="F68">
        <f>_10sept_0_106[[#This Row],[H_mag]]-40</f>
        <v>-65.16</v>
      </c>
      <c r="G68">
        <f>_10sept_0_106[[#This Row],[V_mag]]-40</f>
        <v>-65.05</v>
      </c>
      <c r="H68">
        <f>10^(_10sept_0_106[[#This Row],[H_mag_adj]]/20)*COS(RADIANS(_10sept_0_106[[#This Row],[H_phase]]))</f>
        <v>3.0831825627337001E-4</v>
      </c>
      <c r="I68">
        <f>10^(_10sept_0_106[[#This Row],[H_mag_adj]]/20)*SIN(RADIANS(_10sept_0_106[[#This Row],[H_phase]]))</f>
        <v>4.5796217290442956E-4</v>
      </c>
      <c r="J68">
        <f>10^(_10sept_0_106[[#This Row],[V_mag_adj]]/20)*COS(RADIANS(_10sept_0_106[[#This Row],[V_phase]]))</f>
        <v>3.1418770579475663E-4</v>
      </c>
      <c r="K68">
        <f>10^(_10sept_0_106[[#This Row],[V_mag_adj]]/20)*SIN(RADIANS(_10sept_0_106[[#This Row],[V_phase]]))</f>
        <v>4.624867806108866E-4</v>
      </c>
    </row>
    <row r="69" spans="1:11" x14ac:dyDescent="0.3">
      <c r="A69">
        <v>-114</v>
      </c>
      <c r="B69">
        <v>-24.44</v>
      </c>
      <c r="C69">
        <v>76.59</v>
      </c>
      <c r="D69">
        <v>-24.36</v>
      </c>
      <c r="E69">
        <v>76.260000000000005</v>
      </c>
      <c r="F69">
        <f>_10sept_0_106[[#This Row],[H_mag]]-40</f>
        <v>-64.44</v>
      </c>
      <c r="G69">
        <f>_10sept_0_106[[#This Row],[V_mag]]-40</f>
        <v>-64.36</v>
      </c>
      <c r="H69">
        <f>10^(_10sept_0_106[[#This Row],[H_mag_adj]]/20)*COS(RADIANS(_10sept_0_106[[#This Row],[H_phase]]))</f>
        <v>1.3910215571948787E-4</v>
      </c>
      <c r="I69">
        <f>10^(_10sept_0_106[[#This Row],[H_mag_adj]]/20)*SIN(RADIANS(_10sept_0_106[[#This Row],[H_phase]]))</f>
        <v>5.8343802192686498E-4</v>
      </c>
      <c r="J69">
        <f>10^(_10sept_0_106[[#This Row],[V_mag_adj]]/20)*COS(RADIANS(_10sept_0_106[[#This Row],[V_phase]]))</f>
        <v>1.4377835963802919E-4</v>
      </c>
      <c r="K69">
        <f>10^(_10sept_0_106[[#This Row],[V_mag_adj]]/20)*SIN(RADIANS(_10sept_0_106[[#This Row],[V_phase]]))</f>
        <v>5.8801816123962565E-4</v>
      </c>
    </row>
    <row r="70" spans="1:11" x14ac:dyDescent="0.3">
      <c r="A70">
        <v>-113</v>
      </c>
      <c r="B70">
        <v>-23.57</v>
      </c>
      <c r="C70">
        <v>97.19</v>
      </c>
      <c r="D70">
        <v>-23.52</v>
      </c>
      <c r="E70">
        <v>94.68</v>
      </c>
      <c r="F70">
        <f>_10sept_0_106[[#This Row],[H_mag]]-40</f>
        <v>-63.57</v>
      </c>
      <c r="G70">
        <f>_10sept_0_106[[#This Row],[V_mag]]-40</f>
        <v>-63.519999999999996</v>
      </c>
      <c r="H70">
        <f>10^(_10sept_0_106[[#This Row],[H_mag_adj]]/20)*COS(RADIANS(_10sept_0_106[[#This Row],[H_phase]]))</f>
        <v>-8.2978544861533039E-5</v>
      </c>
      <c r="I70">
        <f>10^(_10sept_0_106[[#This Row],[H_mag_adj]]/20)*SIN(RADIANS(_10sept_0_106[[#This Row],[H_phase]]))</f>
        <v>6.5776604999839144E-4</v>
      </c>
      <c r="J70">
        <f>10^(_10sept_0_106[[#This Row],[V_mag_adj]]/20)*COS(RADIANS(_10sept_0_106[[#This Row],[V_phase]]))</f>
        <v>-5.4405172097926857E-5</v>
      </c>
      <c r="K70">
        <f>10^(_10sept_0_106[[#This Row],[V_mag_adj]]/20)*SIN(RADIANS(_10sept_0_106[[#This Row],[V_phase]]))</f>
        <v>6.6458358745766807E-4</v>
      </c>
    </row>
    <row r="71" spans="1:11" x14ac:dyDescent="0.3">
      <c r="A71">
        <v>-112</v>
      </c>
      <c r="B71">
        <v>-22.47</v>
      </c>
      <c r="C71">
        <v>116.86</v>
      </c>
      <c r="D71">
        <v>-22.36</v>
      </c>
      <c r="E71">
        <v>114.91</v>
      </c>
      <c r="F71">
        <f>_10sept_0_106[[#This Row],[H_mag]]-40</f>
        <v>-62.47</v>
      </c>
      <c r="G71">
        <f>_10sept_0_106[[#This Row],[V_mag]]-40</f>
        <v>-62.36</v>
      </c>
      <c r="H71">
        <f>10^(_10sept_0_106[[#This Row],[H_mag_adj]]/20)*COS(RADIANS(_10sept_0_106[[#This Row],[H_phase]]))</f>
        <v>-3.3998344341005219E-4</v>
      </c>
      <c r="I71">
        <f>10^(_10sept_0_106[[#This Row],[H_mag_adj]]/20)*SIN(RADIANS(_10sept_0_106[[#This Row],[H_phase]]))</f>
        <v>6.7130510741785442E-4</v>
      </c>
      <c r="J71">
        <f>10^(_10sept_0_106[[#This Row],[V_mag_adj]]/20)*COS(RADIANS(_10sept_0_106[[#This Row],[V_phase]]))</f>
        <v>-3.2098319494907977E-4</v>
      </c>
      <c r="K71">
        <f>10^(_10sept_0_106[[#This Row],[V_mag_adj]]/20)*SIN(RADIANS(_10sept_0_106[[#This Row],[V_phase]]))</f>
        <v>6.9118319285236683E-4</v>
      </c>
    </row>
    <row r="72" spans="1:11" x14ac:dyDescent="0.3">
      <c r="A72">
        <v>-111</v>
      </c>
      <c r="B72">
        <v>-21.24</v>
      </c>
      <c r="C72">
        <v>134.88999999999999</v>
      </c>
      <c r="D72">
        <v>-21.2</v>
      </c>
      <c r="E72">
        <v>132.63</v>
      </c>
      <c r="F72">
        <f>_10sept_0_106[[#This Row],[H_mag]]-40</f>
        <v>-61.239999999999995</v>
      </c>
      <c r="G72">
        <f>_10sept_0_106[[#This Row],[V_mag]]-40</f>
        <v>-61.2</v>
      </c>
      <c r="H72">
        <f>10^(_10sept_0_106[[#This Row],[H_mag_adj]]/20)*COS(RADIANS(_10sept_0_106[[#This Row],[H_phase]]))</f>
        <v>-6.1185655033610539E-4</v>
      </c>
      <c r="I72">
        <f>10^(_10sept_0_106[[#This Row],[H_mag_adj]]/20)*SIN(RADIANS(_10sept_0_106[[#This Row],[H_phase]]))</f>
        <v>6.1421043285587854E-4</v>
      </c>
      <c r="J72">
        <f>10^(_10sept_0_106[[#This Row],[V_mag_adj]]/20)*COS(RADIANS(_10sept_0_106[[#This Row],[V_phase]]))</f>
        <v>-5.8986993006295387E-4</v>
      </c>
      <c r="K72">
        <f>10^(_10sept_0_106[[#This Row],[V_mag_adj]]/20)*SIN(RADIANS(_10sept_0_106[[#This Row],[V_phase]]))</f>
        <v>6.4080499423514812E-4</v>
      </c>
    </row>
    <row r="73" spans="1:11" x14ac:dyDescent="0.3">
      <c r="A73">
        <v>-110</v>
      </c>
      <c r="B73">
        <v>-20.350000000000001</v>
      </c>
      <c r="C73">
        <v>149.63</v>
      </c>
      <c r="D73">
        <v>-20.3</v>
      </c>
      <c r="E73">
        <v>148.6</v>
      </c>
      <c r="F73">
        <f>_10sept_0_106[[#This Row],[H_mag]]-40</f>
        <v>-60.35</v>
      </c>
      <c r="G73">
        <f>_10sept_0_106[[#This Row],[V_mag]]-40</f>
        <v>-60.3</v>
      </c>
      <c r="H73">
        <f>10^(_10sept_0_106[[#This Row],[H_mag_adj]]/20)*COS(RADIANS(_10sept_0_106[[#This Row],[H_phase]]))</f>
        <v>-8.2870377847187396E-4</v>
      </c>
      <c r="I73">
        <f>10^(_10sept_0_106[[#This Row],[H_mag_adj]]/20)*SIN(RADIANS(_10sept_0_106[[#This Row],[H_phase]]))</f>
        <v>4.8561453304159008E-4</v>
      </c>
      <c r="J73">
        <f>10^(_10sept_0_106[[#This Row],[V_mag_adj]]/20)*COS(RADIANS(_10sept_0_106[[#This Row],[V_phase]]))</f>
        <v>-8.245734979702862E-4</v>
      </c>
      <c r="K73">
        <f>10^(_10sept_0_106[[#This Row],[V_mag_adj]]/20)*SIN(RADIANS(_10sept_0_106[[#This Row],[V_phase]]))</f>
        <v>5.0332181280174826E-4</v>
      </c>
    </row>
    <row r="74" spans="1:11" x14ac:dyDescent="0.3">
      <c r="A74">
        <v>-109</v>
      </c>
      <c r="B74">
        <v>-19.600000000000001</v>
      </c>
      <c r="C74">
        <v>165.08</v>
      </c>
      <c r="D74">
        <v>-19.59</v>
      </c>
      <c r="E74">
        <v>163.53</v>
      </c>
      <c r="F74">
        <f>_10sept_0_106[[#This Row],[H_mag]]-40</f>
        <v>-59.6</v>
      </c>
      <c r="G74">
        <f>_10sept_0_106[[#This Row],[V_mag]]-40</f>
        <v>-59.59</v>
      </c>
      <c r="H74">
        <f>10^(_10sept_0_106[[#This Row],[H_mag_adj]]/20)*COS(RADIANS(_10sept_0_106[[#This Row],[H_phase]]))</f>
        <v>-1.0118259328029558E-3</v>
      </c>
      <c r="I74">
        <f>10^(_10sept_0_106[[#This Row],[H_mag_adj]]/20)*SIN(RADIANS(_10sept_0_106[[#This Row],[H_phase]]))</f>
        <v>2.696042986500989E-4</v>
      </c>
      <c r="J74">
        <f>10^(_10sept_0_106[[#This Row],[V_mag_adj]]/20)*COS(RADIANS(_10sept_0_106[[#This Row],[V_phase]]))</f>
        <v>-1.0053198489996791E-3</v>
      </c>
      <c r="K74">
        <f>10^(_10sept_0_106[[#This Row],[V_mag_adj]]/20)*SIN(RADIANS(_10sept_0_106[[#This Row],[V_phase]]))</f>
        <v>2.9721682428789331E-4</v>
      </c>
    </row>
    <row r="75" spans="1:11" x14ac:dyDescent="0.3">
      <c r="A75">
        <v>-108</v>
      </c>
      <c r="B75">
        <v>-19.239999999999998</v>
      </c>
      <c r="C75">
        <v>-179.99</v>
      </c>
      <c r="D75">
        <v>-19.239999999999998</v>
      </c>
      <c r="E75">
        <v>178.85</v>
      </c>
      <c r="F75">
        <f>_10sept_0_106[[#This Row],[H_mag]]-40</f>
        <v>-59.239999999999995</v>
      </c>
      <c r="G75">
        <f>_10sept_0_106[[#This Row],[V_mag]]-40</f>
        <v>-59.239999999999995</v>
      </c>
      <c r="H75">
        <f>10^(_10sept_0_106[[#This Row],[H_mag_adj]]/20)*COS(RADIANS(_10sept_0_106[[#This Row],[H_phase]]))</f>
        <v>-1.09144031982517E-3</v>
      </c>
      <c r="I75">
        <f>10^(_10sept_0_106[[#This Row],[H_mag_adj]]/20)*SIN(RADIANS(_10sept_0_106[[#This Row],[H_phase]]))</f>
        <v>-1.9049227363405559E-7</v>
      </c>
      <c r="J75">
        <f>10^(_10sept_0_106[[#This Row],[V_mag_adj]]/20)*COS(RADIANS(_10sept_0_106[[#This Row],[V_phase]]))</f>
        <v>-1.0912204968917159E-3</v>
      </c>
      <c r="K75">
        <f>10^(_10sept_0_106[[#This Row],[V_mag_adj]]/20)*SIN(RADIANS(_10sept_0_106[[#This Row],[V_phase]]))</f>
        <v>2.1905140738466594E-5</v>
      </c>
    </row>
    <row r="76" spans="1:11" x14ac:dyDescent="0.3">
      <c r="A76">
        <v>-107</v>
      </c>
      <c r="B76">
        <v>-19.25</v>
      </c>
      <c r="C76">
        <v>-165.29</v>
      </c>
      <c r="D76">
        <v>-19.29</v>
      </c>
      <c r="E76">
        <v>-166.36</v>
      </c>
      <c r="F76">
        <f>_10sept_0_106[[#This Row],[H_mag]]-40</f>
        <v>-59.25</v>
      </c>
      <c r="G76">
        <f>_10sept_0_106[[#This Row],[V_mag]]-40</f>
        <v>-59.29</v>
      </c>
      <c r="H76">
        <f>10^(_10sept_0_106[[#This Row],[H_mag_adj]]/20)*COS(RADIANS(_10sept_0_106[[#This Row],[H_phase]]))</f>
        <v>-1.0544520046919211E-3</v>
      </c>
      <c r="I76">
        <f>10^(_10sept_0_106[[#This Row],[H_mag_adj]]/20)*SIN(RADIANS(_10sept_0_106[[#This Row],[H_phase]]))</f>
        <v>-2.7682701681412333E-4</v>
      </c>
      <c r="J76">
        <f>10^(_10sept_0_106[[#This Row],[V_mag_adj]]/20)*COS(RADIANS(_10sept_0_106[[#This Row],[V_phase]]))</f>
        <v>-1.0545699134076735E-3</v>
      </c>
      <c r="K76">
        <f>10^(_10sept_0_106[[#This Row],[V_mag_adj]]/20)*SIN(RADIANS(_10sept_0_106[[#This Row],[V_phase]]))</f>
        <v>-2.5590676281829266E-4</v>
      </c>
    </row>
    <row r="77" spans="1:11" x14ac:dyDescent="0.3">
      <c r="A77">
        <v>-106</v>
      </c>
      <c r="B77">
        <v>-19.510000000000002</v>
      </c>
      <c r="C77">
        <v>-149.33000000000001</v>
      </c>
      <c r="D77">
        <v>-19.48</v>
      </c>
      <c r="E77">
        <v>-150.22999999999999</v>
      </c>
      <c r="F77">
        <f>_10sept_0_106[[#This Row],[H_mag]]-40</f>
        <v>-59.510000000000005</v>
      </c>
      <c r="G77">
        <f>_10sept_0_106[[#This Row],[V_mag]]-40</f>
        <v>-59.480000000000004</v>
      </c>
      <c r="H77">
        <f>10^(_10sept_0_106[[#This Row],[H_mag_adj]]/20)*COS(RADIANS(_10sept_0_106[[#This Row],[H_phase]]))</f>
        <v>-9.1003643474812002E-4</v>
      </c>
      <c r="I77">
        <f>10^(_10sept_0_106[[#This Row],[H_mag_adj]]/20)*SIN(RADIANS(_10sept_0_106[[#This Row],[H_phase]]))</f>
        <v>-5.3969581330419773E-4</v>
      </c>
      <c r="J77">
        <f>10^(_10sept_0_106[[#This Row],[V_mag_adj]]/20)*COS(RADIANS(_10sept_0_106[[#This Row],[V_phase]]))</f>
        <v>-9.2157886929381243E-4</v>
      </c>
      <c r="K77">
        <f>10^(_10sept_0_106[[#This Row],[V_mag_adj]]/20)*SIN(RADIANS(_10sept_0_106[[#This Row],[V_phase]]))</f>
        <v>-5.2715258118181103E-4</v>
      </c>
    </row>
    <row r="78" spans="1:11" x14ac:dyDescent="0.3">
      <c r="A78">
        <v>-105</v>
      </c>
      <c r="B78">
        <v>-19.850000000000001</v>
      </c>
      <c r="C78">
        <v>-130.85</v>
      </c>
      <c r="D78">
        <v>-19.829999999999998</v>
      </c>
      <c r="E78">
        <v>-131.54</v>
      </c>
      <c r="F78">
        <f>_10sept_0_106[[#This Row],[H_mag]]-40</f>
        <v>-59.85</v>
      </c>
      <c r="G78">
        <f>_10sept_0_106[[#This Row],[V_mag]]-40</f>
        <v>-59.83</v>
      </c>
      <c r="H78">
        <f>10^(_10sept_0_106[[#This Row],[H_mag_adj]]/20)*COS(RADIANS(_10sept_0_106[[#This Row],[H_phase]]))</f>
        <v>-6.6547463362685584E-4</v>
      </c>
      <c r="I78">
        <f>10^(_10sept_0_106[[#This Row],[H_mag_adj]]/20)*SIN(RADIANS(_10sept_0_106[[#This Row],[H_phase]]))</f>
        <v>-7.696009866668209E-4</v>
      </c>
      <c r="J78">
        <f>10^(_10sept_0_106[[#This Row],[V_mag_adj]]/20)*COS(RADIANS(_10sept_0_106[[#This Row],[V_phase]]))</f>
        <v>-6.762496138841503E-4</v>
      </c>
      <c r="K78">
        <f>10^(_10sept_0_106[[#This Row],[V_mag_adj]]/20)*SIN(RADIANS(_10sept_0_106[[#This Row],[V_phase]]))</f>
        <v>-7.6328672564809918E-4</v>
      </c>
    </row>
    <row r="79" spans="1:11" x14ac:dyDescent="0.3">
      <c r="A79">
        <v>-104</v>
      </c>
      <c r="B79">
        <v>-20.11</v>
      </c>
      <c r="C79">
        <v>-111.41</v>
      </c>
      <c r="D79">
        <v>-20.149999999999999</v>
      </c>
      <c r="E79">
        <v>-112.64</v>
      </c>
      <c r="F79">
        <f>_10sept_0_106[[#This Row],[H_mag]]-40</f>
        <v>-60.11</v>
      </c>
      <c r="G79">
        <f>_10sept_0_106[[#This Row],[V_mag]]-40</f>
        <v>-60.15</v>
      </c>
      <c r="H79">
        <f>10^(_10sept_0_106[[#This Row],[H_mag_adj]]/20)*COS(RADIANS(_10sept_0_106[[#This Row],[H_phase]]))</f>
        <v>-3.6044549142492862E-4</v>
      </c>
      <c r="I79">
        <f>10^(_10sept_0_106[[#This Row],[H_mag_adj]]/20)*SIN(RADIANS(_10sept_0_106[[#This Row],[H_phase]]))</f>
        <v>-9.1927617473141706E-4</v>
      </c>
      <c r="J79">
        <f>10^(_10sept_0_106[[#This Row],[V_mag_adj]]/20)*COS(RADIANS(_10sept_0_106[[#This Row],[V_phase]]))</f>
        <v>-3.783491489071454E-4</v>
      </c>
      <c r="K79">
        <f>10^(_10sept_0_106[[#This Row],[V_mag_adj]]/20)*SIN(RADIANS(_10sept_0_106[[#This Row],[V_phase]]))</f>
        <v>-9.0713990128923948E-4</v>
      </c>
    </row>
    <row r="80" spans="1:11" x14ac:dyDescent="0.3">
      <c r="A80">
        <v>-103</v>
      </c>
      <c r="B80">
        <v>-20.37</v>
      </c>
      <c r="C80">
        <v>-91.87</v>
      </c>
      <c r="D80">
        <v>-20.52</v>
      </c>
      <c r="E80">
        <v>-93.51</v>
      </c>
      <c r="F80">
        <f>_10sept_0_106[[#This Row],[H_mag]]-40</f>
        <v>-60.370000000000005</v>
      </c>
      <c r="G80">
        <f>_10sept_0_106[[#This Row],[V_mag]]-40</f>
        <v>-60.519999999999996</v>
      </c>
      <c r="H80">
        <f>10^(_10sept_0_106[[#This Row],[H_mag_adj]]/20)*COS(RADIANS(_10sept_0_106[[#This Row],[H_phase]]))</f>
        <v>-3.1271007119859375E-5</v>
      </c>
      <c r="I80">
        <f>10^(_10sept_0_106[[#This Row],[H_mag_adj]]/20)*SIN(RADIANS(_10sept_0_106[[#This Row],[H_phase]]))</f>
        <v>-9.5778636480025551E-4</v>
      </c>
      <c r="J80">
        <f>10^(_10sept_0_106[[#This Row],[V_mag_adj]]/20)*COS(RADIANS(_10sept_0_106[[#This Row],[V_phase]]))</f>
        <v>-5.7665067518788308E-5</v>
      </c>
      <c r="K80">
        <f>10^(_10sept_0_106[[#This Row],[V_mag_adj]]/20)*SIN(RADIANS(_10sept_0_106[[#This Row],[V_phase]]))</f>
        <v>-9.4012273242700289E-4</v>
      </c>
    </row>
    <row r="81" spans="1:11" x14ac:dyDescent="0.3">
      <c r="A81">
        <v>-102</v>
      </c>
      <c r="B81">
        <v>-20.43</v>
      </c>
      <c r="C81">
        <v>-69.849999999999994</v>
      </c>
      <c r="D81">
        <v>-20.52</v>
      </c>
      <c r="E81">
        <v>-71.38</v>
      </c>
      <c r="F81">
        <f>_10sept_0_106[[#This Row],[H_mag]]-40</f>
        <v>-60.43</v>
      </c>
      <c r="G81">
        <f>_10sept_0_106[[#This Row],[V_mag]]-40</f>
        <v>-60.519999999999996</v>
      </c>
      <c r="H81">
        <f>10^(_10sept_0_106[[#This Row],[H_mag_adj]]/20)*COS(RADIANS(_10sept_0_106[[#This Row],[H_phase]]))</f>
        <v>3.2784068617259686E-4</v>
      </c>
      <c r="I81">
        <f>10^(_10sept_0_106[[#This Row],[H_mag_adj]]/20)*SIN(RADIANS(_10sept_0_106[[#This Row],[H_phase]]))</f>
        <v>-8.9345010234935887E-4</v>
      </c>
      <c r="J81">
        <f>10^(_10sept_0_106[[#This Row],[V_mag_adj]]/20)*COS(RADIANS(_10sept_0_106[[#This Row],[V_phase]]))</f>
        <v>3.0073604554558457E-4</v>
      </c>
      <c r="K81">
        <f>10^(_10sept_0_106[[#This Row],[V_mag_adj]]/20)*SIN(RADIANS(_10sept_0_106[[#This Row],[V_phase]]))</f>
        <v>-8.9258828299925872E-4</v>
      </c>
    </row>
    <row r="82" spans="1:11" x14ac:dyDescent="0.3">
      <c r="A82">
        <v>-101</v>
      </c>
      <c r="B82">
        <v>-20.23</v>
      </c>
      <c r="C82">
        <v>-48.85</v>
      </c>
      <c r="D82">
        <v>-20.37</v>
      </c>
      <c r="E82">
        <v>-50.35</v>
      </c>
      <c r="F82">
        <f>_10sept_0_106[[#This Row],[H_mag]]-40</f>
        <v>-60.230000000000004</v>
      </c>
      <c r="G82">
        <f>_10sept_0_106[[#This Row],[V_mag]]-40</f>
        <v>-60.370000000000005</v>
      </c>
      <c r="H82">
        <f>10^(_10sept_0_106[[#This Row],[H_mag_adj]]/20)*COS(RADIANS(_10sept_0_106[[#This Row],[H_phase]]))</f>
        <v>6.4083675426075898E-4</v>
      </c>
      <c r="I82">
        <f>10^(_10sept_0_106[[#This Row],[H_mag_adj]]/20)*SIN(RADIANS(_10sept_0_106[[#This Row],[H_phase]]))</f>
        <v>-7.333121556945785E-4</v>
      </c>
      <c r="J82">
        <f>10^(_10sept_0_106[[#This Row],[V_mag_adj]]/20)*COS(RADIANS(_10sept_0_106[[#This Row],[V_phase]]))</f>
        <v>6.114854419756137E-4</v>
      </c>
      <c r="K82">
        <f>10^(_10sept_0_106[[#This Row],[V_mag_adj]]/20)*SIN(RADIANS(_10sept_0_106[[#This Row],[V_phase]]))</f>
        <v>-7.378469697271019E-4</v>
      </c>
    </row>
    <row r="83" spans="1:11" x14ac:dyDescent="0.3">
      <c r="A83">
        <v>-100</v>
      </c>
      <c r="B83">
        <v>-19.87</v>
      </c>
      <c r="C83">
        <v>-29.12</v>
      </c>
      <c r="D83">
        <v>-19.96</v>
      </c>
      <c r="E83">
        <v>-30.68</v>
      </c>
      <c r="F83">
        <f>_10sept_0_106[[#This Row],[H_mag]]-40</f>
        <v>-59.870000000000005</v>
      </c>
      <c r="G83">
        <f>_10sept_0_106[[#This Row],[V_mag]]-40</f>
        <v>-59.96</v>
      </c>
      <c r="H83">
        <f>10^(_10sept_0_106[[#This Row],[H_mag_adj]]/20)*COS(RADIANS(_10sept_0_106[[#This Row],[H_phase]]))</f>
        <v>8.8677577766242319E-4</v>
      </c>
      <c r="I83">
        <f>10^(_10sept_0_106[[#This Row],[H_mag_adj]]/20)*SIN(RADIANS(_10sept_0_106[[#This Row],[H_phase]]))</f>
        <v>-4.9397858313171799E-4</v>
      </c>
      <c r="J83">
        <f>10^(_10sept_0_106[[#This Row],[V_mag_adj]]/20)*COS(RADIANS(_10sept_0_106[[#This Row],[V_phase]]))</f>
        <v>8.6400015241442523E-4</v>
      </c>
      <c r="K83">
        <f>10^(_10sept_0_106[[#This Row],[V_mag_adj]]/20)*SIN(RADIANS(_10sept_0_106[[#This Row],[V_phase]]))</f>
        <v>-5.1259791523623299E-4</v>
      </c>
    </row>
    <row r="84" spans="1:11" x14ac:dyDescent="0.3">
      <c r="A84">
        <v>-99</v>
      </c>
      <c r="B84">
        <v>-19.63</v>
      </c>
      <c r="C84">
        <v>-10.99</v>
      </c>
      <c r="D84">
        <v>-19.579999999999998</v>
      </c>
      <c r="E84">
        <v>-11.93</v>
      </c>
      <c r="F84">
        <f>_10sept_0_106[[#This Row],[H_mag]]-40</f>
        <v>-59.629999999999995</v>
      </c>
      <c r="G84">
        <f>_10sept_0_106[[#This Row],[V_mag]]-40</f>
        <v>-59.58</v>
      </c>
      <c r="H84">
        <f>10^(_10sept_0_106[[#This Row],[H_mag_adj]]/20)*COS(RADIANS(_10sept_0_106[[#This Row],[H_phase]]))</f>
        <v>1.0243805016177585E-3</v>
      </c>
      <c r="I84">
        <f>10^(_10sept_0_106[[#This Row],[H_mag_adj]]/20)*SIN(RADIANS(_10sept_0_106[[#This Row],[H_phase]]))</f>
        <v>-1.9893386146853565E-4</v>
      </c>
      <c r="J84">
        <f>10^(_10sept_0_106[[#This Row],[V_mag_adj]]/20)*COS(RADIANS(_10sept_0_106[[#This Row],[V_phase]]))</f>
        <v>1.0268732386411376E-3</v>
      </c>
      <c r="K84">
        <f>10^(_10sept_0_106[[#This Row],[V_mag_adj]]/20)*SIN(RADIANS(_10sept_0_106[[#This Row],[V_phase]]))</f>
        <v>-2.1695774082542937E-4</v>
      </c>
    </row>
    <row r="85" spans="1:11" x14ac:dyDescent="0.3">
      <c r="A85">
        <v>-98</v>
      </c>
      <c r="B85">
        <v>-19.41</v>
      </c>
      <c r="C85">
        <v>6.09</v>
      </c>
      <c r="D85">
        <v>-19.399999999999999</v>
      </c>
      <c r="E85">
        <v>5.99</v>
      </c>
      <c r="F85">
        <f>_10sept_0_106[[#This Row],[H_mag]]-40</f>
        <v>-59.41</v>
      </c>
      <c r="G85">
        <f>_10sept_0_106[[#This Row],[V_mag]]-40</f>
        <v>-59.4</v>
      </c>
      <c r="H85">
        <f>10^(_10sept_0_106[[#This Row],[H_mag_adj]]/20)*COS(RADIANS(_10sept_0_106[[#This Row],[H_phase]]))</f>
        <v>1.0642461955598572E-3</v>
      </c>
      <c r="I85">
        <f>10^(_10sept_0_106[[#This Row],[H_mag_adj]]/20)*SIN(RADIANS(_10sept_0_106[[#This Row],[H_phase]]))</f>
        <v>1.1354724427261739E-4</v>
      </c>
      <c r="J85">
        <f>10^(_10sept_0_106[[#This Row],[V_mag_adj]]/20)*COS(RADIANS(_10sept_0_106[[#This Row],[V_phase]]))</f>
        <v>1.0656689425699707E-3</v>
      </c>
      <c r="K85">
        <f>10^(_10sept_0_106[[#This Row],[V_mag_adj]]/20)*SIN(RADIANS(_10sept_0_106[[#This Row],[V_phase]]))</f>
        <v>1.1181827372430378E-4</v>
      </c>
    </row>
    <row r="86" spans="1:11" x14ac:dyDescent="0.3">
      <c r="A86">
        <v>-97</v>
      </c>
      <c r="B86">
        <v>-19.309999999999999</v>
      </c>
      <c r="C86">
        <v>23.82</v>
      </c>
      <c r="D86">
        <v>-19.329999999999998</v>
      </c>
      <c r="E86">
        <v>23.17</v>
      </c>
      <c r="F86">
        <f>_10sept_0_106[[#This Row],[H_mag]]-40</f>
        <v>-59.31</v>
      </c>
      <c r="G86">
        <f>_10sept_0_106[[#This Row],[V_mag]]-40</f>
        <v>-59.33</v>
      </c>
      <c r="H86">
        <f>10^(_10sept_0_106[[#This Row],[H_mag_adj]]/20)*COS(RADIANS(_10sept_0_106[[#This Row],[H_phase]]))</f>
        <v>9.9045570172472184E-4</v>
      </c>
      <c r="I86">
        <f>10^(_10sept_0_106[[#This Row],[H_mag_adj]]/20)*SIN(RADIANS(_10sept_0_106[[#This Row],[H_phase]]))</f>
        <v>4.3725606738971367E-4</v>
      </c>
      <c r="J86">
        <f>10^(_10sept_0_106[[#This Row],[V_mag_adj]]/20)*COS(RADIANS(_10sept_0_106[[#This Row],[V_phase]]))</f>
        <v>9.9306312555692377E-4</v>
      </c>
      <c r="K86">
        <f>10^(_10sept_0_106[[#This Row],[V_mag_adj]]/20)*SIN(RADIANS(_10sept_0_106[[#This Row],[V_phase]]))</f>
        <v>4.2501205361739519E-4</v>
      </c>
    </row>
    <row r="87" spans="1:11" x14ac:dyDescent="0.3">
      <c r="A87">
        <v>-96</v>
      </c>
      <c r="B87">
        <v>-19.239999999999998</v>
      </c>
      <c r="C87">
        <v>41.73</v>
      </c>
      <c r="D87">
        <v>-19.260000000000002</v>
      </c>
      <c r="E87">
        <v>41.3</v>
      </c>
      <c r="F87">
        <f>_10sept_0_106[[#This Row],[H_mag]]-40</f>
        <v>-59.239999999999995</v>
      </c>
      <c r="G87">
        <f>_10sept_0_106[[#This Row],[V_mag]]-40</f>
        <v>-59.260000000000005</v>
      </c>
      <c r="H87">
        <f>10^(_10sept_0_106[[#This Row],[H_mag_adj]]/20)*COS(RADIANS(_10sept_0_106[[#This Row],[H_phase]]))</f>
        <v>8.145307534600109E-4</v>
      </c>
      <c r="I87">
        <f>10^(_10sept_0_106[[#This Row],[H_mag_adj]]/20)*SIN(RADIANS(_10sept_0_106[[#This Row],[H_phase]]))</f>
        <v>7.2648582897069799E-4</v>
      </c>
      <c r="J87">
        <f>10^(_10sept_0_106[[#This Row],[V_mag_adj]]/20)*COS(RADIANS(_10sept_0_106[[#This Row],[V_phase]]))</f>
        <v>8.1807412301403918E-4</v>
      </c>
      <c r="K87">
        <f>10^(_10sept_0_106[[#This Row],[V_mag_adj]]/20)*SIN(RADIANS(_10sept_0_106[[#This Row],[V_phase]]))</f>
        <v>7.186956778929244E-4</v>
      </c>
    </row>
    <row r="88" spans="1:11" x14ac:dyDescent="0.3">
      <c r="A88">
        <v>-95</v>
      </c>
      <c r="B88">
        <v>-19.16</v>
      </c>
      <c r="C88">
        <v>59.56</v>
      </c>
      <c r="D88">
        <v>-19.11</v>
      </c>
      <c r="E88">
        <v>59.14</v>
      </c>
      <c r="F88">
        <f>_10sept_0_106[[#This Row],[H_mag]]-40</f>
        <v>-59.16</v>
      </c>
      <c r="G88">
        <f>_10sept_0_106[[#This Row],[V_mag]]-40</f>
        <v>-59.11</v>
      </c>
      <c r="H88">
        <f>10^(_10sept_0_106[[#This Row],[H_mag_adj]]/20)*COS(RADIANS(_10sept_0_106[[#This Row],[H_phase]]))</f>
        <v>5.5807923708257553E-4</v>
      </c>
      <c r="I88">
        <f>10^(_10sept_0_106[[#This Row],[H_mag_adj]]/20)*SIN(RADIANS(_10sept_0_106[[#This Row],[H_phase]]))</f>
        <v>9.4970333031021254E-4</v>
      </c>
      <c r="J88">
        <f>10^(_10sept_0_106[[#This Row],[V_mag_adj]]/20)*COS(RADIANS(_10sept_0_106[[#This Row],[V_phase]]))</f>
        <v>5.6828779970152679E-4</v>
      </c>
      <c r="K88">
        <f>10^(_10sept_0_106[[#This Row],[V_mag_adj]]/20)*SIN(RADIANS(_10sept_0_106[[#This Row],[V_phase]]))</f>
        <v>9.5104584950926683E-4</v>
      </c>
    </row>
    <row r="89" spans="1:11" x14ac:dyDescent="0.3">
      <c r="A89">
        <v>-94</v>
      </c>
      <c r="B89">
        <v>-18.98</v>
      </c>
      <c r="C89">
        <v>78.52</v>
      </c>
      <c r="D89">
        <v>-18.84</v>
      </c>
      <c r="E89">
        <v>77.91</v>
      </c>
      <c r="F89">
        <f>_10sept_0_106[[#This Row],[H_mag]]-40</f>
        <v>-58.980000000000004</v>
      </c>
      <c r="G89">
        <f>_10sept_0_106[[#This Row],[V_mag]]-40</f>
        <v>-58.84</v>
      </c>
      <c r="H89">
        <f>10^(_10sept_0_106[[#This Row],[H_mag_adj]]/20)*COS(RADIANS(_10sept_0_106[[#This Row],[H_phase]]))</f>
        <v>2.2382547663351429E-4</v>
      </c>
      <c r="I89">
        <f>10^(_10sept_0_106[[#This Row],[H_mag_adj]]/20)*SIN(RADIANS(_10sept_0_106[[#This Row],[H_phase]]))</f>
        <v>1.1021063939025705E-3</v>
      </c>
      <c r="J89">
        <f>10^(_10sept_0_106[[#This Row],[V_mag_adj]]/20)*COS(RADIANS(_10sept_0_106[[#This Row],[V_phase]]))</f>
        <v>2.393734721412979E-4</v>
      </c>
      <c r="K89">
        <f>10^(_10sept_0_106[[#This Row],[V_mag_adj]]/20)*SIN(RADIANS(_10sept_0_106[[#This Row],[V_phase]]))</f>
        <v>1.117529072985065E-3</v>
      </c>
    </row>
    <row r="90" spans="1:11" x14ac:dyDescent="0.3">
      <c r="A90">
        <v>-93</v>
      </c>
      <c r="B90">
        <v>-18.59</v>
      </c>
      <c r="C90">
        <v>96.79</v>
      </c>
      <c r="D90">
        <v>-18.489999999999998</v>
      </c>
      <c r="E90">
        <v>95.63</v>
      </c>
      <c r="F90">
        <f>_10sept_0_106[[#This Row],[H_mag]]-40</f>
        <v>-58.59</v>
      </c>
      <c r="G90">
        <f>_10sept_0_106[[#This Row],[V_mag]]-40</f>
        <v>-58.489999999999995</v>
      </c>
      <c r="H90">
        <f>10^(_10sept_0_106[[#This Row],[H_mag_adj]]/20)*COS(RADIANS(_10sept_0_106[[#This Row],[H_phase]]))</f>
        <v>-1.3906893180843665E-4</v>
      </c>
      <c r="I90">
        <f>10^(_10sept_0_106[[#This Row],[H_mag_adj]]/20)*SIN(RADIANS(_10sept_0_106[[#This Row],[H_phase]]))</f>
        <v>1.1680009465653007E-3</v>
      </c>
      <c r="J90">
        <f>10^(_10sept_0_106[[#This Row],[V_mag_adj]]/20)*COS(RADIANS(_10sept_0_106[[#This Row],[V_phase]]))</f>
        <v>-1.1673112046397204E-4</v>
      </c>
      <c r="K90">
        <f>10^(_10sept_0_106[[#This Row],[V_mag_adj]]/20)*SIN(RADIANS(_10sept_0_106[[#This Row],[V_phase]]))</f>
        <v>1.1841315912821122E-3</v>
      </c>
    </row>
    <row r="91" spans="1:11" x14ac:dyDescent="0.3">
      <c r="A91">
        <v>-92</v>
      </c>
      <c r="B91">
        <v>-18.170000000000002</v>
      </c>
      <c r="C91">
        <v>114.56</v>
      </c>
      <c r="D91">
        <v>-18.14</v>
      </c>
      <c r="E91">
        <v>112.85</v>
      </c>
      <c r="F91">
        <f>_10sept_0_106[[#This Row],[H_mag]]-40</f>
        <v>-58.17</v>
      </c>
      <c r="G91">
        <f>_10sept_0_106[[#This Row],[V_mag]]-40</f>
        <v>-58.14</v>
      </c>
      <c r="H91">
        <f>10^(_10sept_0_106[[#This Row],[H_mag_adj]]/20)*COS(RADIANS(_10sept_0_106[[#This Row],[H_phase]]))</f>
        <v>-5.1312541571516272E-4</v>
      </c>
      <c r="I91">
        <f>10^(_10sept_0_106[[#This Row],[H_mag_adj]]/20)*SIN(RADIANS(_10sept_0_106[[#This Row],[H_phase]]))</f>
        <v>1.1228334968037029E-3</v>
      </c>
      <c r="J91">
        <f>10^(_10sept_0_106[[#This Row],[V_mag_adj]]/20)*COS(RADIANS(_10sept_0_106[[#This Row],[V_phase]]))</f>
        <v>-4.8104938661755687E-4</v>
      </c>
      <c r="K91">
        <f>10^(_10sept_0_106[[#This Row],[V_mag_adj]]/20)*SIN(RADIANS(_10sept_0_106[[#This Row],[V_phase]]))</f>
        <v>1.141581565388197E-3</v>
      </c>
    </row>
    <row r="92" spans="1:11" x14ac:dyDescent="0.3">
      <c r="A92">
        <v>-91</v>
      </c>
      <c r="B92">
        <v>-17.91</v>
      </c>
      <c r="C92">
        <v>131.31</v>
      </c>
      <c r="D92">
        <v>-17.87</v>
      </c>
      <c r="E92">
        <v>129.4</v>
      </c>
      <c r="F92">
        <f>_10sept_0_106[[#This Row],[H_mag]]-40</f>
        <v>-57.91</v>
      </c>
      <c r="G92">
        <f>_10sept_0_106[[#This Row],[V_mag]]-40</f>
        <v>-57.870000000000005</v>
      </c>
      <c r="H92">
        <f>10^(_10sept_0_106[[#This Row],[H_mag_adj]]/20)*COS(RADIANS(_10sept_0_106[[#This Row],[H_phase]]))</f>
        <v>-8.3971381398346913E-4</v>
      </c>
      <c r="I92">
        <f>10^(_10sept_0_106[[#This Row],[H_mag_adj]]/20)*SIN(RADIANS(_10sept_0_106[[#This Row],[H_phase]]))</f>
        <v>9.5548979494728293E-4</v>
      </c>
      <c r="J92">
        <f>10^(_10sept_0_106[[#This Row],[V_mag_adj]]/20)*COS(RADIANS(_10sept_0_106[[#This Row],[V_phase]]))</f>
        <v>-8.1112796841391311E-4</v>
      </c>
      <c r="K92">
        <f>10^(_10sept_0_106[[#This Row],[V_mag_adj]]/20)*SIN(RADIANS(_10sept_0_106[[#This Row],[V_phase]]))</f>
        <v>9.8748335011333128E-4</v>
      </c>
    </row>
    <row r="93" spans="1:11" x14ac:dyDescent="0.3">
      <c r="A93">
        <v>-90</v>
      </c>
      <c r="B93">
        <v>-17.809999999999999</v>
      </c>
      <c r="C93">
        <v>148.94</v>
      </c>
      <c r="D93">
        <v>-17.8</v>
      </c>
      <c r="E93">
        <v>146.86000000000001</v>
      </c>
      <c r="F93">
        <f>_10sept_0_106[[#This Row],[H_mag]]-40</f>
        <v>-57.81</v>
      </c>
      <c r="G93">
        <f>_10sept_0_106[[#This Row],[V_mag]]-40</f>
        <v>-57.8</v>
      </c>
      <c r="H93">
        <f>10^(_10sept_0_106[[#This Row],[H_mag_adj]]/20)*COS(RADIANS(_10sept_0_106[[#This Row],[H_phase]]))</f>
        <v>-1.1022801947077657E-3</v>
      </c>
      <c r="I93">
        <f>10^(_10sept_0_106[[#This Row],[H_mag_adj]]/20)*SIN(RADIANS(_10sept_0_106[[#This Row],[H_phase]]))</f>
        <v>6.6388879778509131E-4</v>
      </c>
      <c r="J93">
        <f>10^(_10sept_0_106[[#This Row],[V_mag_adj]]/20)*COS(RADIANS(_10sept_0_106[[#This Row],[V_phase]]))</f>
        <v>-1.0786993516320187E-3</v>
      </c>
      <c r="K93">
        <f>10^(_10sept_0_106[[#This Row],[V_mag_adj]]/20)*SIN(RADIANS(_10sept_0_106[[#This Row],[V_phase]]))</f>
        <v>7.0426885223345175E-4</v>
      </c>
    </row>
    <row r="94" spans="1:11" x14ac:dyDescent="0.3">
      <c r="A94">
        <v>-89</v>
      </c>
      <c r="B94">
        <v>-17.72</v>
      </c>
      <c r="C94">
        <v>168.33</v>
      </c>
      <c r="D94">
        <v>-17.71</v>
      </c>
      <c r="E94">
        <v>166.04</v>
      </c>
      <c r="F94">
        <f>_10sept_0_106[[#This Row],[H_mag]]-40</f>
        <v>-57.72</v>
      </c>
      <c r="G94">
        <f>_10sept_0_106[[#This Row],[V_mag]]-40</f>
        <v>-57.71</v>
      </c>
      <c r="H94">
        <f>10^(_10sept_0_106[[#This Row],[H_mag_adj]]/20)*COS(RADIANS(_10sept_0_106[[#This Row],[H_phase]]))</f>
        <v>-1.2732935848980146E-3</v>
      </c>
      <c r="I94">
        <f>10^(_10sept_0_106[[#This Row],[H_mag_adj]]/20)*SIN(RADIANS(_10sept_0_106[[#This Row],[H_phase]]))</f>
        <v>2.6299121335288838E-4</v>
      </c>
      <c r="J94">
        <f>10^(_10sept_0_106[[#This Row],[V_mag_adj]]/20)*COS(RADIANS(_10sept_0_106[[#This Row],[V_phase]]))</f>
        <v>-1.2632217684821481E-3</v>
      </c>
      <c r="K94">
        <f>10^(_10sept_0_106[[#This Row],[V_mag_adj]]/20)*SIN(RADIANS(_10sept_0_106[[#This Row],[V_phase]]))</f>
        <v>3.1402000585975694E-4</v>
      </c>
    </row>
    <row r="95" spans="1:11" x14ac:dyDescent="0.3">
      <c r="A95">
        <v>-88</v>
      </c>
      <c r="B95">
        <v>-17.57</v>
      </c>
      <c r="C95">
        <v>-172.7</v>
      </c>
      <c r="D95">
        <v>-17.57</v>
      </c>
      <c r="E95">
        <v>-174.41</v>
      </c>
      <c r="F95">
        <f>_10sept_0_106[[#This Row],[H_mag]]-40</f>
        <v>-57.57</v>
      </c>
      <c r="G95">
        <f>_10sept_0_106[[#This Row],[V_mag]]-40</f>
        <v>-57.57</v>
      </c>
      <c r="H95">
        <f>10^(_10sept_0_106[[#This Row],[H_mag_adj]]/20)*COS(RADIANS(_10sept_0_106[[#This Row],[H_phase]]))</f>
        <v>-1.3120955331347348E-3</v>
      </c>
      <c r="I95">
        <f>10^(_10sept_0_106[[#This Row],[H_mag_adj]]/20)*SIN(RADIANS(_10sept_0_106[[#This Row],[H_phase]]))</f>
        <v>-1.6808331431921811E-4</v>
      </c>
      <c r="J95">
        <f>10^(_10sept_0_106[[#This Row],[V_mag_adj]]/20)*COS(RADIANS(_10sept_0_106[[#This Row],[V_phase]]))</f>
        <v>-1.3165269376168294E-3</v>
      </c>
      <c r="K95">
        <f>10^(_10sept_0_106[[#This Row],[V_mag_adj]]/20)*SIN(RADIANS(_10sept_0_106[[#This Row],[V_phase]]))</f>
        <v>-1.2885461246657008E-4</v>
      </c>
    </row>
    <row r="96" spans="1:11" x14ac:dyDescent="0.3">
      <c r="A96">
        <v>-87</v>
      </c>
      <c r="B96">
        <v>-17.14</v>
      </c>
      <c r="C96">
        <v>-153.06</v>
      </c>
      <c r="D96">
        <v>-17.18</v>
      </c>
      <c r="E96">
        <v>-155.37</v>
      </c>
      <c r="F96">
        <f>_10sept_0_106[[#This Row],[H_mag]]-40</f>
        <v>-57.14</v>
      </c>
      <c r="G96">
        <f>_10sept_0_106[[#This Row],[V_mag]]-40</f>
        <v>-57.18</v>
      </c>
      <c r="H96">
        <f>10^(_10sept_0_106[[#This Row],[H_mag_adj]]/20)*COS(RADIANS(_10sept_0_106[[#This Row],[H_phase]]))</f>
        <v>-1.2391169916812835E-3</v>
      </c>
      <c r="I96">
        <f>10^(_10sept_0_106[[#This Row],[H_mag_adj]]/20)*SIN(RADIANS(_10sept_0_106[[#This Row],[H_phase]]))</f>
        <v>-6.2972803490367714E-4</v>
      </c>
      <c r="J96">
        <f>10^(_10sept_0_106[[#This Row],[V_mag_adj]]/20)*COS(RADIANS(_10sept_0_106[[#This Row],[V_phase]]))</f>
        <v>-1.2576867707773276E-3</v>
      </c>
      <c r="K96">
        <f>10^(_10sept_0_106[[#This Row],[V_mag_adj]]/20)*SIN(RADIANS(_10sept_0_106[[#This Row],[V_phase]]))</f>
        <v>-5.7661071064695098E-4</v>
      </c>
    </row>
    <row r="97" spans="1:11" x14ac:dyDescent="0.3">
      <c r="A97">
        <v>-86</v>
      </c>
      <c r="B97">
        <v>-16.53</v>
      </c>
      <c r="C97">
        <v>-133.63</v>
      </c>
      <c r="D97">
        <v>-16.579999999999998</v>
      </c>
      <c r="E97">
        <v>-135.47999999999999</v>
      </c>
      <c r="F97">
        <f>_10sept_0_106[[#This Row],[H_mag]]-40</f>
        <v>-56.53</v>
      </c>
      <c r="G97">
        <f>_10sept_0_106[[#This Row],[V_mag]]-40</f>
        <v>-56.58</v>
      </c>
      <c r="H97">
        <f>10^(_10sept_0_106[[#This Row],[H_mag_adj]]/20)*COS(RADIANS(_10sept_0_106[[#This Row],[H_phase]]))</f>
        <v>-1.0288409105647723E-3</v>
      </c>
      <c r="I97">
        <f>10^(_10sept_0_106[[#This Row],[H_mag_adj]]/20)*SIN(RADIANS(_10sept_0_106[[#This Row],[H_phase]]))</f>
        <v>-1.0792572776681423E-3</v>
      </c>
      <c r="J97">
        <f>10^(_10sept_0_106[[#This Row],[V_mag_adj]]/20)*COS(RADIANS(_10sept_0_106[[#This Row],[V_phase]]))</f>
        <v>-1.0570439076496949E-3</v>
      </c>
      <c r="K97">
        <f>10^(_10sept_0_106[[#This Row],[V_mag_adj]]/20)*SIN(RADIANS(_10sept_0_106[[#This Row],[V_phase]]))</f>
        <v>-1.0394797016226383E-3</v>
      </c>
    </row>
    <row r="98" spans="1:11" x14ac:dyDescent="0.3">
      <c r="A98">
        <v>-85</v>
      </c>
      <c r="B98">
        <v>-15.9</v>
      </c>
      <c r="C98">
        <v>-115.5</v>
      </c>
      <c r="D98">
        <v>-15.91</v>
      </c>
      <c r="E98">
        <v>-117.61</v>
      </c>
      <c r="F98">
        <f>_10sept_0_106[[#This Row],[H_mag]]-40</f>
        <v>-55.9</v>
      </c>
      <c r="G98">
        <f>_10sept_0_106[[#This Row],[V_mag]]-40</f>
        <v>-55.91</v>
      </c>
      <c r="H98">
        <f>10^(_10sept_0_106[[#This Row],[H_mag_adj]]/20)*COS(RADIANS(_10sept_0_106[[#This Row],[H_phase]]))</f>
        <v>-6.902149315988125E-4</v>
      </c>
      <c r="I98">
        <f>10^(_10sept_0_106[[#This Row],[H_mag_adj]]/20)*SIN(RADIANS(_10sept_0_106[[#This Row],[H_phase]]))</f>
        <v>-1.4470656968385736E-3</v>
      </c>
      <c r="J98">
        <f>10^(_10sept_0_106[[#This Row],[V_mag_adj]]/20)*COS(RADIANS(_10sept_0_106[[#This Row],[V_phase]]))</f>
        <v>-7.4217025108040484E-4</v>
      </c>
      <c r="K98">
        <f>10^(_10sept_0_106[[#This Row],[V_mag_adj]]/20)*SIN(RADIANS(_10sept_0_106[[#This Row],[V_phase]]))</f>
        <v>-1.4190374748148725E-3</v>
      </c>
    </row>
    <row r="99" spans="1:11" x14ac:dyDescent="0.3">
      <c r="A99">
        <v>-84</v>
      </c>
      <c r="B99">
        <v>-15.33</v>
      </c>
      <c r="C99">
        <v>-99.59</v>
      </c>
      <c r="D99">
        <v>-15.36</v>
      </c>
      <c r="E99">
        <v>-100.86</v>
      </c>
      <c r="F99">
        <f>_10sept_0_106[[#This Row],[H_mag]]-40</f>
        <v>-55.33</v>
      </c>
      <c r="G99">
        <f>_10sept_0_106[[#This Row],[V_mag]]-40</f>
        <v>-55.36</v>
      </c>
      <c r="H99">
        <f>10^(_10sept_0_106[[#This Row],[H_mag_adj]]/20)*COS(RADIANS(_10sept_0_106[[#This Row],[H_phase]]))</f>
        <v>-2.8521100454053456E-4</v>
      </c>
      <c r="I99">
        <f>10^(_10sept_0_106[[#This Row],[H_mag_adj]]/20)*SIN(RADIANS(_10sept_0_106[[#This Row],[H_phase]]))</f>
        <v>-1.6880604041737658E-3</v>
      </c>
      <c r="J99">
        <f>10^(_10sept_0_106[[#This Row],[V_mag_adj]]/20)*COS(RADIANS(_10sept_0_106[[#This Row],[V_phase]]))</f>
        <v>-3.2144274484186035E-4</v>
      </c>
      <c r="K99">
        <f>10^(_10sept_0_106[[#This Row],[V_mag_adj]]/20)*SIN(RADIANS(_10sept_0_106[[#This Row],[V_phase]]))</f>
        <v>-1.6755272841273378E-3</v>
      </c>
    </row>
    <row r="100" spans="1:11" x14ac:dyDescent="0.3">
      <c r="A100">
        <v>-83</v>
      </c>
      <c r="B100">
        <v>-14.89</v>
      </c>
      <c r="C100">
        <v>-82.77</v>
      </c>
      <c r="D100">
        <v>-14.94</v>
      </c>
      <c r="E100">
        <v>-84.49</v>
      </c>
      <c r="F100">
        <f>_10sept_0_106[[#This Row],[H_mag]]-40</f>
        <v>-54.89</v>
      </c>
      <c r="G100">
        <f>_10sept_0_106[[#This Row],[V_mag]]-40</f>
        <v>-54.94</v>
      </c>
      <c r="H100">
        <f>10^(_10sept_0_106[[#This Row],[H_mag_adj]]/20)*COS(RADIANS(_10sept_0_106[[#This Row],[H_phase]]))</f>
        <v>2.266535315285936E-4</v>
      </c>
      <c r="I100">
        <f>10^(_10sept_0_106[[#This Row],[H_mag_adj]]/20)*SIN(RADIANS(_10sept_0_106[[#This Row],[H_phase]]))</f>
        <v>-1.7866237293115495E-3</v>
      </c>
      <c r="J100">
        <f>10^(_10sept_0_106[[#This Row],[V_mag_adj]]/20)*COS(RADIANS(_10sept_0_106[[#This Row],[V_phase]]))</f>
        <v>1.7193304383058197E-4</v>
      </c>
      <c r="K100">
        <f>10^(_10sept_0_106[[#This Row],[V_mag_adj]]/20)*SIN(RADIANS(_10sept_0_106[[#This Row],[V_phase]]))</f>
        <v>-1.7823322790502943E-3</v>
      </c>
    </row>
    <row r="101" spans="1:11" x14ac:dyDescent="0.3">
      <c r="A101">
        <v>-82</v>
      </c>
      <c r="B101">
        <v>-14.59</v>
      </c>
      <c r="C101">
        <v>-66.099999999999994</v>
      </c>
      <c r="D101">
        <v>-14.64</v>
      </c>
      <c r="E101">
        <v>-67.34</v>
      </c>
      <c r="F101">
        <f>_10sept_0_106[[#This Row],[H_mag]]-40</f>
        <v>-54.59</v>
      </c>
      <c r="G101">
        <f>_10sept_0_106[[#This Row],[V_mag]]-40</f>
        <v>-54.64</v>
      </c>
      <c r="H101">
        <f>10^(_10sept_0_106[[#This Row],[H_mag_adj]]/20)*COS(RADIANS(_10sept_0_106[[#This Row],[H_phase]]))</f>
        <v>7.5527798282329643E-4</v>
      </c>
      <c r="I101">
        <f>10^(_10sept_0_106[[#This Row],[H_mag_adj]]/20)*SIN(RADIANS(_10sept_0_106[[#This Row],[H_phase]]))</f>
        <v>-1.7043816424423327E-3</v>
      </c>
      <c r="J101">
        <f>10^(_10sept_0_106[[#This Row],[V_mag_adj]]/20)*COS(RADIANS(_10sept_0_106[[#This Row],[V_phase]]))</f>
        <v>7.1409510613932626E-4</v>
      </c>
      <c r="K101">
        <f>10^(_10sept_0_106[[#This Row],[V_mag_adj]]/20)*SIN(RADIANS(_10sept_0_106[[#This Row],[V_phase]]))</f>
        <v>-1.7104524718291947E-3</v>
      </c>
    </row>
    <row r="102" spans="1:11" x14ac:dyDescent="0.3">
      <c r="A102">
        <v>-81</v>
      </c>
      <c r="B102">
        <v>-14.34</v>
      </c>
      <c r="C102">
        <v>-48.87</v>
      </c>
      <c r="D102">
        <v>-14.41</v>
      </c>
      <c r="E102">
        <v>-50.45</v>
      </c>
      <c r="F102">
        <f>_10sept_0_106[[#This Row],[H_mag]]-40</f>
        <v>-54.34</v>
      </c>
      <c r="G102">
        <f>_10sept_0_106[[#This Row],[V_mag]]-40</f>
        <v>-54.41</v>
      </c>
      <c r="H102">
        <f>10^(_10sept_0_106[[#This Row],[H_mag_adj]]/20)*COS(RADIANS(_10sept_0_106[[#This Row],[H_phase]]))</f>
        <v>1.2620422013480865E-3</v>
      </c>
      <c r="I102">
        <f>10^(_10sept_0_106[[#This Row],[H_mag_adj]]/20)*SIN(RADIANS(_10sept_0_106[[#This Row],[H_phase]]))</f>
        <v>-1.4451779193032906E-3</v>
      </c>
      <c r="J102">
        <f>10^(_10sept_0_106[[#This Row],[V_mag_adj]]/20)*COS(RADIANS(_10sept_0_106[[#This Row],[V_phase]]))</f>
        <v>1.2119086148738821E-3</v>
      </c>
      <c r="K102">
        <f>10^(_10sept_0_106[[#This Row],[V_mag_adj]]/20)*SIN(RADIANS(_10sept_0_106[[#This Row],[V_phase]]))</f>
        <v>-1.4675515300531879E-3</v>
      </c>
    </row>
    <row r="103" spans="1:11" x14ac:dyDescent="0.3">
      <c r="A103">
        <v>-80</v>
      </c>
      <c r="B103">
        <v>-14.11</v>
      </c>
      <c r="C103">
        <v>-31.89</v>
      </c>
      <c r="D103">
        <v>-14.18</v>
      </c>
      <c r="E103">
        <v>-33.159999999999997</v>
      </c>
      <c r="F103">
        <f>_10sept_0_106[[#This Row],[H_mag]]-40</f>
        <v>-54.11</v>
      </c>
      <c r="G103">
        <f>_10sept_0_106[[#This Row],[V_mag]]-40</f>
        <v>-54.18</v>
      </c>
      <c r="H103">
        <f>10^(_10sept_0_106[[#This Row],[H_mag_adj]]/20)*COS(RADIANS(_10sept_0_106[[#This Row],[H_phase]]))</f>
        <v>1.6727859747529619E-3</v>
      </c>
      <c r="I103">
        <f>10^(_10sept_0_106[[#This Row],[H_mag_adj]]/20)*SIN(RADIANS(_10sept_0_106[[#This Row],[H_phase]]))</f>
        <v>-1.0408125395940729E-3</v>
      </c>
      <c r="J103">
        <f>10^(_10sept_0_106[[#This Row],[V_mag_adj]]/20)*COS(RADIANS(_10sept_0_106[[#This Row],[V_phase]]))</f>
        <v>1.6360682021750075E-3</v>
      </c>
      <c r="K103">
        <f>10^(_10sept_0_106[[#This Row],[V_mag_adj]]/20)*SIN(RADIANS(_10sept_0_106[[#This Row],[V_phase]]))</f>
        <v>-1.0689824817237642E-3</v>
      </c>
    </row>
    <row r="104" spans="1:11" x14ac:dyDescent="0.3">
      <c r="A104">
        <v>-79</v>
      </c>
      <c r="B104">
        <v>-13.72</v>
      </c>
      <c r="C104">
        <v>-14.04</v>
      </c>
      <c r="D104">
        <v>-13.82</v>
      </c>
      <c r="E104">
        <v>-15.61</v>
      </c>
      <c r="F104">
        <f>_10sept_0_106[[#This Row],[H_mag]]-40</f>
        <v>-53.72</v>
      </c>
      <c r="G104">
        <f>_10sept_0_106[[#This Row],[V_mag]]-40</f>
        <v>-53.82</v>
      </c>
      <c r="H104">
        <f>10^(_10sept_0_106[[#This Row],[H_mag_adj]]/20)*COS(RADIANS(_10sept_0_106[[#This Row],[H_phase]]))</f>
        <v>1.9990718843863253E-3</v>
      </c>
      <c r="I104">
        <f>10^(_10sept_0_106[[#This Row],[H_mag_adj]]/20)*SIN(RADIANS(_10sept_0_106[[#This Row],[H_phase]]))</f>
        <v>-4.9990723191330861E-4</v>
      </c>
      <c r="J104">
        <f>10^(_10sept_0_106[[#This Row],[V_mag_adj]]/20)*COS(RADIANS(_10sept_0_106[[#This Row],[V_phase]]))</f>
        <v>1.9619070370461168E-3</v>
      </c>
      <c r="K104">
        <f>10^(_10sept_0_106[[#This Row],[V_mag_adj]]/20)*SIN(RADIANS(_10sept_0_106[[#This Row],[V_phase]]))</f>
        <v>-5.481434158434781E-4</v>
      </c>
    </row>
    <row r="105" spans="1:11" x14ac:dyDescent="0.3">
      <c r="A105">
        <v>-78</v>
      </c>
      <c r="B105">
        <v>-13.23</v>
      </c>
      <c r="C105">
        <v>2.61</v>
      </c>
      <c r="D105">
        <v>-13.31</v>
      </c>
      <c r="E105">
        <v>2.2999999999999998</v>
      </c>
      <c r="F105">
        <f>_10sept_0_106[[#This Row],[H_mag]]-40</f>
        <v>-53.230000000000004</v>
      </c>
      <c r="G105">
        <f>_10sept_0_106[[#This Row],[V_mag]]-40</f>
        <v>-53.31</v>
      </c>
      <c r="H105">
        <f>10^(_10sept_0_106[[#This Row],[H_mag_adj]]/20)*COS(RADIANS(_10sept_0_106[[#This Row],[H_phase]]))</f>
        <v>2.177956719813232E-3</v>
      </c>
      <c r="I105">
        <f>10^(_10sept_0_106[[#This Row],[H_mag_adj]]/20)*SIN(RADIANS(_10sept_0_106[[#This Row],[H_phase]]))</f>
        <v>9.9281347938204886E-5</v>
      </c>
      <c r="J105">
        <f>10^(_10sept_0_106[[#This Row],[V_mag_adj]]/20)*COS(RADIANS(_10sept_0_106[[#This Row],[V_phase]]))</f>
        <v>2.1584897429048062E-3</v>
      </c>
      <c r="K105">
        <f>10^(_10sept_0_106[[#This Row],[V_mag_adj]]/20)*SIN(RADIANS(_10sept_0_106[[#This Row],[V_phase]]))</f>
        <v>8.6693903578184204E-5</v>
      </c>
    </row>
    <row r="106" spans="1:11" x14ac:dyDescent="0.3">
      <c r="A106">
        <v>-77</v>
      </c>
      <c r="B106">
        <v>-12.72</v>
      </c>
      <c r="C106">
        <v>17.68</v>
      </c>
      <c r="D106">
        <v>-12.78</v>
      </c>
      <c r="E106">
        <v>17.77</v>
      </c>
      <c r="F106">
        <f>_10sept_0_106[[#This Row],[H_mag]]-40</f>
        <v>-52.72</v>
      </c>
      <c r="G106">
        <f>_10sept_0_106[[#This Row],[V_mag]]-40</f>
        <v>-52.78</v>
      </c>
      <c r="H106">
        <f>10^(_10sept_0_106[[#This Row],[H_mag_adj]]/20)*COS(RADIANS(_10sept_0_106[[#This Row],[H_phase]]))</f>
        <v>2.2028603073593173E-3</v>
      </c>
      <c r="I106">
        <f>10^(_10sept_0_106[[#This Row],[H_mag_adj]]/20)*SIN(RADIANS(_10sept_0_106[[#This Row],[H_phase]]))</f>
        <v>7.0217523470321496E-4</v>
      </c>
      <c r="J106">
        <f>10^(_10sept_0_106[[#This Row],[V_mag_adj]]/20)*COS(RADIANS(_10sept_0_106[[#This Row],[V_phase]]))</f>
        <v>2.1865978436994525E-3</v>
      </c>
      <c r="K106">
        <f>10^(_10sept_0_106[[#This Row],[V_mag_adj]]/20)*SIN(RADIANS(_10sept_0_106[[#This Row],[V_phase]]))</f>
        <v>7.0077705738495961E-4</v>
      </c>
    </row>
    <row r="107" spans="1:11" x14ac:dyDescent="0.3">
      <c r="A107">
        <v>-76</v>
      </c>
      <c r="B107">
        <v>-12.1</v>
      </c>
      <c r="C107">
        <v>33.409999999999997</v>
      </c>
      <c r="D107">
        <v>-12.18</v>
      </c>
      <c r="E107">
        <v>33.57</v>
      </c>
      <c r="F107">
        <f>_10sept_0_106[[#This Row],[H_mag]]-40</f>
        <v>-52.1</v>
      </c>
      <c r="G107">
        <f>_10sept_0_106[[#This Row],[V_mag]]-40</f>
        <v>-52.18</v>
      </c>
      <c r="H107">
        <f>10^(_10sept_0_106[[#This Row],[H_mag_adj]]/20)*COS(RADIANS(_10sept_0_106[[#This Row],[H_phase]]))</f>
        <v>2.0727997635679573E-3</v>
      </c>
      <c r="I107">
        <f>10^(_10sept_0_106[[#This Row],[H_mag_adj]]/20)*SIN(RADIANS(_10sept_0_106[[#This Row],[H_phase]]))</f>
        <v>1.367278742161755E-3</v>
      </c>
      <c r="J107">
        <f>10^(_10sept_0_106[[#This Row],[V_mag_adj]]/20)*COS(RADIANS(_10sept_0_106[[#This Row],[V_phase]]))</f>
        <v>2.050005060658141E-3</v>
      </c>
      <c r="K107">
        <f>10^(_10sept_0_106[[#This Row],[V_mag_adj]]/20)*SIN(RADIANS(_10sept_0_106[[#This Row],[V_phase]]))</f>
        <v>1.3604734465674602E-3</v>
      </c>
    </row>
    <row r="108" spans="1:11" x14ac:dyDescent="0.3">
      <c r="A108">
        <v>-75</v>
      </c>
      <c r="B108">
        <v>-11.56</v>
      </c>
      <c r="C108">
        <v>47.53</v>
      </c>
      <c r="D108">
        <v>-11.65</v>
      </c>
      <c r="E108">
        <v>47.35</v>
      </c>
      <c r="F108">
        <f>_10sept_0_106[[#This Row],[H_mag]]-40</f>
        <v>-51.56</v>
      </c>
      <c r="G108">
        <f>_10sept_0_106[[#This Row],[V_mag]]-40</f>
        <v>-51.65</v>
      </c>
      <c r="H108">
        <f>10^(_10sept_0_106[[#This Row],[H_mag_adj]]/20)*COS(RADIANS(_10sept_0_106[[#This Row],[H_phase]]))</f>
        <v>1.7841651674025451E-3</v>
      </c>
      <c r="I108">
        <f>10^(_10sept_0_106[[#This Row],[H_mag_adj]]/20)*SIN(RADIANS(_10sept_0_106[[#This Row],[H_phase]]))</f>
        <v>1.9491225451980028E-3</v>
      </c>
      <c r="J108">
        <f>10^(_10sept_0_106[[#This Row],[V_mag_adj]]/20)*COS(RADIANS(_10sept_0_106[[#This Row],[V_phase]]))</f>
        <v>1.7718252550244257E-3</v>
      </c>
      <c r="K108">
        <f>10^(_10sept_0_106[[#This Row],[V_mag_adj]]/20)*SIN(RADIANS(_10sept_0_106[[#This Row],[V_phase]]))</f>
        <v>1.9234738725732458E-3</v>
      </c>
    </row>
    <row r="109" spans="1:11" x14ac:dyDescent="0.3">
      <c r="A109">
        <v>-74</v>
      </c>
      <c r="B109">
        <v>-10.98</v>
      </c>
      <c r="C109">
        <v>61.86</v>
      </c>
      <c r="D109">
        <v>-11.04</v>
      </c>
      <c r="E109">
        <v>61.8</v>
      </c>
      <c r="F109">
        <f>_10sept_0_106[[#This Row],[H_mag]]-40</f>
        <v>-50.980000000000004</v>
      </c>
      <c r="G109">
        <f>_10sept_0_106[[#This Row],[V_mag]]-40</f>
        <v>-51.04</v>
      </c>
      <c r="H109">
        <f>10^(_10sept_0_106[[#This Row],[H_mag_adj]]/20)*COS(RADIANS(_10sept_0_106[[#This Row],[H_phase]]))</f>
        <v>1.3322913829592361E-3</v>
      </c>
      <c r="I109">
        <f>10^(_10sept_0_106[[#This Row],[H_mag_adj]]/20)*SIN(RADIANS(_10sept_0_106[[#This Row],[H_phase]]))</f>
        <v>2.4909730114098601E-3</v>
      </c>
      <c r="J109">
        <f>10^(_10sept_0_106[[#This Row],[V_mag_adj]]/20)*COS(RADIANS(_10sept_0_106[[#This Row],[V_phase]]))</f>
        <v>1.3257098114034538E-3</v>
      </c>
      <c r="K109">
        <f>10^(_10sept_0_106[[#This Row],[V_mag_adj]]/20)*SIN(RADIANS(_10sept_0_106[[#This Row],[V_phase]]))</f>
        <v>2.4724383496660921E-3</v>
      </c>
    </row>
    <row r="110" spans="1:11" x14ac:dyDescent="0.3">
      <c r="A110">
        <v>-73</v>
      </c>
      <c r="B110">
        <v>-10.44</v>
      </c>
      <c r="C110">
        <v>76.39</v>
      </c>
      <c r="D110">
        <v>-10.51</v>
      </c>
      <c r="E110">
        <v>76.069999999999993</v>
      </c>
      <c r="F110">
        <f>_10sept_0_106[[#This Row],[H_mag]]-40</f>
        <v>-50.44</v>
      </c>
      <c r="G110">
        <f>_10sept_0_106[[#This Row],[V_mag]]-40</f>
        <v>-50.51</v>
      </c>
      <c r="H110">
        <f>10^(_10sept_0_106[[#This Row],[H_mag_adj]]/20)*COS(RADIANS(_10sept_0_106[[#This Row],[H_phase]]))</f>
        <v>7.0736507154794276E-4</v>
      </c>
      <c r="I110">
        <f>10^(_10sept_0_106[[#This Row],[H_mag_adj]]/20)*SIN(RADIANS(_10sept_0_106[[#This Row],[H_phase]]))</f>
        <v>2.9216655169230069E-3</v>
      </c>
      <c r="J110">
        <f>10^(_10sept_0_106[[#This Row],[V_mag_adj]]/20)*COS(RADIANS(_10sept_0_106[[#This Row],[V_phase]]))</f>
        <v>7.1786294638015241E-4</v>
      </c>
      <c r="K110">
        <f>10^(_10sept_0_106[[#This Row],[V_mag_adj]]/20)*SIN(RADIANS(_10sept_0_106[[#This Row],[V_phase]]))</f>
        <v>2.8942501565679965E-3</v>
      </c>
    </row>
    <row r="111" spans="1:11" x14ac:dyDescent="0.3">
      <c r="A111">
        <v>-72</v>
      </c>
      <c r="B111">
        <v>-9.9499999999999993</v>
      </c>
      <c r="C111">
        <v>89.57</v>
      </c>
      <c r="D111">
        <v>-10.01</v>
      </c>
      <c r="E111">
        <v>89.64</v>
      </c>
      <c r="F111">
        <f>_10sept_0_106[[#This Row],[H_mag]]-40</f>
        <v>-49.95</v>
      </c>
      <c r="G111">
        <f>_10sept_0_106[[#This Row],[V_mag]]-40</f>
        <v>-50.01</v>
      </c>
      <c r="H111">
        <f>10^(_10sept_0_106[[#This Row],[H_mag_adj]]/20)*COS(RADIANS(_10sept_0_106[[#This Row],[H_phase]]))</f>
        <v>2.38694134070769E-5</v>
      </c>
      <c r="I111">
        <f>10^(_10sept_0_106[[#This Row],[H_mag_adj]]/20)*SIN(RADIANS(_10sept_0_106[[#This Row],[H_phase]]))</f>
        <v>3.1804441189403985E-3</v>
      </c>
      <c r="J111">
        <f>10^(_10sept_0_106[[#This Row],[V_mag_adj]]/20)*COS(RADIANS(_10sept_0_106[[#This Row],[V_phase]]))</f>
        <v>1.9846183876481173E-5</v>
      </c>
      <c r="K111">
        <f>10^(_10sept_0_106[[#This Row],[V_mag_adj]]/20)*SIN(RADIANS(_10sept_0_106[[#This Row],[V_phase]]))</f>
        <v>3.1585766995928851E-3</v>
      </c>
    </row>
    <row r="112" spans="1:11" x14ac:dyDescent="0.3">
      <c r="A112">
        <v>-71</v>
      </c>
      <c r="B112">
        <v>-9.5299999999999994</v>
      </c>
      <c r="C112">
        <v>102.57</v>
      </c>
      <c r="D112">
        <v>-9.5299999999999994</v>
      </c>
      <c r="E112">
        <v>102.84</v>
      </c>
      <c r="F112">
        <f>_10sept_0_106[[#This Row],[H_mag]]-40</f>
        <v>-49.53</v>
      </c>
      <c r="G112">
        <f>_10sept_0_106[[#This Row],[V_mag]]-40</f>
        <v>-49.53</v>
      </c>
      <c r="H112">
        <f>10^(_10sept_0_106[[#This Row],[H_mag_adj]]/20)*COS(RADIANS(_10sept_0_106[[#This Row],[H_phase]]))</f>
        <v>-7.2647922198432115E-4</v>
      </c>
      <c r="I112">
        <f>10^(_10sept_0_106[[#This Row],[H_mag_adj]]/20)*SIN(RADIANS(_10sept_0_106[[#This Row],[H_phase]]))</f>
        <v>3.2580935032534512E-3</v>
      </c>
      <c r="J112">
        <f>10^(_10sept_0_106[[#This Row],[V_mag_adj]]/20)*COS(RADIANS(_10sept_0_106[[#This Row],[V_phase]]))</f>
        <v>-7.418245027762555E-4</v>
      </c>
      <c r="K112">
        <f>10^(_10sept_0_106[[#This Row],[V_mag_adj]]/20)*SIN(RADIANS(_10sept_0_106[[#This Row],[V_phase]]))</f>
        <v>3.2546338877050443E-3</v>
      </c>
    </row>
    <row r="113" spans="1:11" x14ac:dyDescent="0.3">
      <c r="A113">
        <v>-70</v>
      </c>
      <c r="B113">
        <v>-9.01</v>
      </c>
      <c r="C113">
        <v>116.93</v>
      </c>
      <c r="D113">
        <v>-9.02</v>
      </c>
      <c r="E113">
        <v>116.87</v>
      </c>
      <c r="F113">
        <f>_10sept_0_106[[#This Row],[H_mag]]-40</f>
        <v>-49.01</v>
      </c>
      <c r="G113">
        <f>_10sept_0_106[[#This Row],[V_mag]]-40</f>
        <v>-49.019999999999996</v>
      </c>
      <c r="H113">
        <f>10^(_10sept_0_106[[#This Row],[H_mag_adj]]/20)*COS(RADIANS(_10sept_0_106[[#This Row],[H_phase]]))</f>
        <v>-1.6051064749262795E-3</v>
      </c>
      <c r="I113">
        <f>10^(_10sept_0_106[[#This Row],[H_mag_adj]]/20)*SIN(RADIANS(_10sept_0_106[[#This Row],[H_phase]]))</f>
        <v>3.1597361980232595E-3</v>
      </c>
      <c r="J113">
        <f>10^(_10sept_0_106[[#This Row],[V_mag_adj]]/20)*COS(RADIANS(_10sept_0_106[[#This Row],[V_phase]]))</f>
        <v>-1.599953651953838E-3</v>
      </c>
      <c r="K113">
        <f>10^(_10sept_0_106[[#This Row],[V_mag_adj]]/20)*SIN(RADIANS(_10sept_0_106[[#This Row],[V_phase]]))</f>
        <v>3.1577777092464485E-3</v>
      </c>
    </row>
    <row r="114" spans="1:11" x14ac:dyDescent="0.3">
      <c r="A114">
        <v>-69</v>
      </c>
      <c r="B114">
        <v>-8.57</v>
      </c>
      <c r="C114">
        <v>129.6</v>
      </c>
      <c r="D114">
        <v>-8.6199999999999992</v>
      </c>
      <c r="E114">
        <v>129.36000000000001</v>
      </c>
      <c r="F114">
        <f>_10sept_0_106[[#This Row],[H_mag]]-40</f>
        <v>-48.57</v>
      </c>
      <c r="G114">
        <f>_10sept_0_106[[#This Row],[V_mag]]-40</f>
        <v>-48.62</v>
      </c>
      <c r="H114">
        <f>10^(_10sept_0_106[[#This Row],[H_mag_adj]]/20)*COS(RADIANS(_10sept_0_106[[#This Row],[H_phase]]))</f>
        <v>-2.3764484845717848E-3</v>
      </c>
      <c r="I114">
        <f>10^(_10sept_0_106[[#This Row],[H_mag_adj]]/20)*SIN(RADIANS(_10sept_0_106[[#This Row],[H_phase]]))</f>
        <v>2.8726327492928816E-3</v>
      </c>
      <c r="J114">
        <f>10^(_10sept_0_106[[#This Row],[V_mag_adj]]/20)*COS(RADIANS(_10sept_0_106[[#This Row],[V_phase]]))</f>
        <v>-2.3508233639430174E-3</v>
      </c>
      <c r="K114">
        <f>10^(_10sept_0_106[[#This Row],[V_mag_adj]]/20)*SIN(RADIANS(_10sept_0_106[[#This Row],[V_phase]]))</f>
        <v>2.8660162703070566E-3</v>
      </c>
    </row>
    <row r="115" spans="1:11" x14ac:dyDescent="0.3">
      <c r="A115">
        <v>-68</v>
      </c>
      <c r="B115">
        <v>-8.15</v>
      </c>
      <c r="C115">
        <v>142.94</v>
      </c>
      <c r="D115">
        <v>-8.1999999999999993</v>
      </c>
      <c r="E115">
        <v>142.63</v>
      </c>
      <c r="F115">
        <f>_10sept_0_106[[#This Row],[H_mag]]-40</f>
        <v>-48.15</v>
      </c>
      <c r="G115">
        <f>_10sept_0_106[[#This Row],[V_mag]]-40</f>
        <v>-48.2</v>
      </c>
      <c r="H115">
        <f>10^(_10sept_0_106[[#This Row],[H_mag_adj]]/20)*COS(RADIANS(_10sept_0_106[[#This Row],[H_phase]]))</f>
        <v>-3.1225221839992572E-3</v>
      </c>
      <c r="I115">
        <f>10^(_10sept_0_106[[#This Row],[H_mag_adj]]/20)*SIN(RADIANS(_10sept_0_106[[#This Row],[H_phase]]))</f>
        <v>2.3581199772812252E-3</v>
      </c>
      <c r="J115">
        <f>10^(_10sept_0_106[[#This Row],[V_mag_adj]]/20)*COS(RADIANS(_10sept_0_106[[#This Row],[V_phase]]))</f>
        <v>-3.0918683348218077E-3</v>
      </c>
      <c r="K115">
        <f>10^(_10sept_0_106[[#This Row],[V_mag_adj]]/20)*SIN(RADIANS(_10sept_0_106[[#This Row],[V_phase]]))</f>
        <v>2.3613476415996599E-3</v>
      </c>
    </row>
    <row r="116" spans="1:11" x14ac:dyDescent="0.3">
      <c r="A116">
        <v>-67</v>
      </c>
      <c r="B116">
        <v>-7.78</v>
      </c>
      <c r="C116">
        <v>155.97</v>
      </c>
      <c r="D116">
        <v>-7.85</v>
      </c>
      <c r="E116">
        <v>154.91</v>
      </c>
      <c r="F116">
        <f>_10sept_0_106[[#This Row],[H_mag]]-40</f>
        <v>-47.78</v>
      </c>
      <c r="G116">
        <f>_10sept_0_106[[#This Row],[V_mag]]-40</f>
        <v>-47.85</v>
      </c>
      <c r="H116">
        <f>10^(_10sept_0_106[[#This Row],[H_mag_adj]]/20)*COS(RADIANS(_10sept_0_106[[#This Row],[H_phase]]))</f>
        <v>-3.7293131104659738E-3</v>
      </c>
      <c r="I116">
        <f>10^(_10sept_0_106[[#This Row],[H_mag_adj]]/20)*SIN(RADIANS(_10sept_0_106[[#This Row],[H_phase]]))</f>
        <v>1.6627374566109908E-3</v>
      </c>
      <c r="J116">
        <f>10^(_10sept_0_106[[#This Row],[V_mag_adj]]/20)*COS(RADIANS(_10sept_0_106[[#This Row],[V_phase]]))</f>
        <v>-3.6682333021541592E-3</v>
      </c>
      <c r="K116">
        <f>10^(_10sept_0_106[[#This Row],[V_mag_adj]]/20)*SIN(RADIANS(_10sept_0_106[[#This Row],[V_phase]]))</f>
        <v>1.7175453918201254E-3</v>
      </c>
    </row>
    <row r="117" spans="1:11" x14ac:dyDescent="0.3">
      <c r="A117">
        <v>-66</v>
      </c>
      <c r="B117">
        <v>-7.46</v>
      </c>
      <c r="C117">
        <v>169.33</v>
      </c>
      <c r="D117">
        <v>-7.5</v>
      </c>
      <c r="E117">
        <v>169.16</v>
      </c>
      <c r="F117">
        <f>_10sept_0_106[[#This Row],[H_mag]]-40</f>
        <v>-47.46</v>
      </c>
      <c r="G117">
        <f>_10sept_0_106[[#This Row],[V_mag]]-40</f>
        <v>-47.5</v>
      </c>
      <c r="H117">
        <f>10^(_10sept_0_106[[#This Row],[H_mag_adj]]/20)*COS(RADIANS(_10sept_0_106[[#This Row],[H_phase]]))</f>
        <v>-4.1631812691324439E-3</v>
      </c>
      <c r="I117">
        <f>10^(_10sept_0_106[[#This Row],[H_mag_adj]]/20)*SIN(RADIANS(_10sept_0_106[[#This Row],[H_phase]]))</f>
        <v>7.8438382738937927E-4</v>
      </c>
      <c r="J117">
        <f>10^(_10sept_0_106[[#This Row],[V_mag_adj]]/20)*COS(RADIANS(_10sept_0_106[[#This Row],[V_phase]]))</f>
        <v>-4.1417183305234879E-3</v>
      </c>
      <c r="K117">
        <f>10^(_10sept_0_106[[#This Row],[V_mag_adj]]/20)*SIN(RADIANS(_10sept_0_106[[#This Row],[V_phase]]))</f>
        <v>7.9307210958080388E-4</v>
      </c>
    </row>
    <row r="118" spans="1:11" x14ac:dyDescent="0.3">
      <c r="A118">
        <v>-65</v>
      </c>
      <c r="B118">
        <v>-7.14</v>
      </c>
      <c r="C118">
        <v>-176.97</v>
      </c>
      <c r="D118">
        <v>-7.19</v>
      </c>
      <c r="E118">
        <v>-177.65</v>
      </c>
      <c r="F118">
        <f>_10sept_0_106[[#This Row],[H_mag]]-40</f>
        <v>-47.14</v>
      </c>
      <c r="G118">
        <f>_10sept_0_106[[#This Row],[V_mag]]-40</f>
        <v>-47.19</v>
      </c>
      <c r="H118">
        <f>10^(_10sept_0_106[[#This Row],[H_mag_adj]]/20)*COS(RADIANS(_10sept_0_106[[#This Row],[H_phase]]))</f>
        <v>-4.3892713398404138E-3</v>
      </c>
      <c r="I118">
        <f>10^(_10sept_0_106[[#This Row],[H_mag_adj]]/20)*SIN(RADIANS(_10sept_0_106[[#This Row],[H_phase]]))</f>
        <v>-2.3233655636755772E-4</v>
      </c>
      <c r="J118">
        <f>10^(_10sept_0_106[[#This Row],[V_mag_adj]]/20)*COS(RADIANS(_10sept_0_106[[#This Row],[V_phase]]))</f>
        <v>-4.3665114332780601E-3</v>
      </c>
      <c r="K118">
        <f>10^(_10sept_0_106[[#This Row],[V_mag_adj]]/20)*SIN(RADIANS(_10sept_0_106[[#This Row],[V_phase]]))</f>
        <v>-1.7919399742835309E-4</v>
      </c>
    </row>
    <row r="119" spans="1:11" x14ac:dyDescent="0.3">
      <c r="A119">
        <v>-64</v>
      </c>
      <c r="B119">
        <v>-6.85</v>
      </c>
      <c r="C119">
        <v>-163.55000000000001</v>
      </c>
      <c r="D119">
        <v>-6.91</v>
      </c>
      <c r="E119">
        <v>-164.35</v>
      </c>
      <c r="F119">
        <f>_10sept_0_106[[#This Row],[H_mag]]-40</f>
        <v>-46.85</v>
      </c>
      <c r="G119">
        <f>_10sept_0_106[[#This Row],[V_mag]]-40</f>
        <v>-46.91</v>
      </c>
      <c r="H119">
        <f>10^(_10sept_0_106[[#This Row],[H_mag_adj]]/20)*COS(RADIANS(_10sept_0_106[[#This Row],[H_phase]]))</f>
        <v>-4.3586204024004113E-3</v>
      </c>
      <c r="I119">
        <f>10^(_10sept_0_106[[#This Row],[H_mag_adj]]/20)*SIN(RADIANS(_10sept_0_106[[#This Row],[H_phase]]))</f>
        <v>-1.2869458985847598E-3</v>
      </c>
      <c r="J119">
        <f>10^(_10sept_0_106[[#This Row],[V_mag_adj]]/20)*COS(RADIANS(_10sept_0_106[[#This Row],[V_phase]]))</f>
        <v>-4.3460388104303947E-3</v>
      </c>
      <c r="K119">
        <f>10^(_10sept_0_106[[#This Row],[V_mag_adj]]/20)*SIN(RADIANS(_10sept_0_106[[#This Row],[V_phase]]))</f>
        <v>-1.2175251271698397E-3</v>
      </c>
    </row>
    <row r="120" spans="1:11" x14ac:dyDescent="0.3">
      <c r="A120">
        <v>-63</v>
      </c>
      <c r="B120">
        <v>-6.61</v>
      </c>
      <c r="C120">
        <v>-150.81</v>
      </c>
      <c r="D120">
        <v>-6.66</v>
      </c>
      <c r="E120">
        <v>-151.27000000000001</v>
      </c>
      <c r="F120">
        <f>_10sept_0_106[[#This Row],[H_mag]]-40</f>
        <v>-46.61</v>
      </c>
      <c r="G120">
        <f>_10sept_0_106[[#This Row],[V_mag]]-40</f>
        <v>-46.66</v>
      </c>
      <c r="H120">
        <f>10^(_10sept_0_106[[#This Row],[H_mag_adj]]/20)*COS(RADIANS(_10sept_0_106[[#This Row],[H_phase]]))</f>
        <v>-4.0786630758601452E-3</v>
      </c>
      <c r="I120">
        <f>10^(_10sept_0_106[[#This Row],[H_mag_adj]]/20)*SIN(RADIANS(_10sept_0_106[[#This Row],[H_phase]]))</f>
        <v>-2.2785536272041224E-3</v>
      </c>
      <c r="J120">
        <f>10^(_10sept_0_106[[#This Row],[V_mag_adj]]/20)*COS(RADIANS(_10sept_0_106[[#This Row],[V_phase]]))</f>
        <v>-4.0733093601650078E-3</v>
      </c>
      <c r="K120">
        <f>10^(_10sept_0_106[[#This Row],[V_mag_adj]]/20)*SIN(RADIANS(_10sept_0_106[[#This Row],[V_phase]]))</f>
        <v>-2.2328445866022081E-3</v>
      </c>
    </row>
    <row r="121" spans="1:11" x14ac:dyDescent="0.3">
      <c r="A121">
        <v>-62</v>
      </c>
      <c r="B121">
        <v>-6.38</v>
      </c>
      <c r="C121">
        <v>-137.63</v>
      </c>
      <c r="D121">
        <v>-6.45</v>
      </c>
      <c r="E121">
        <v>-138.41</v>
      </c>
      <c r="F121">
        <f>_10sept_0_106[[#This Row],[H_mag]]-40</f>
        <v>-46.38</v>
      </c>
      <c r="G121">
        <f>_10sept_0_106[[#This Row],[V_mag]]-40</f>
        <v>-46.45</v>
      </c>
      <c r="H121">
        <f>10^(_10sept_0_106[[#This Row],[H_mag_adj]]/20)*COS(RADIANS(_10sept_0_106[[#This Row],[H_phase]]))</f>
        <v>-3.5443105521797131E-3</v>
      </c>
      <c r="I121">
        <f>10^(_10sept_0_106[[#This Row],[H_mag_adj]]/20)*SIN(RADIANS(_10sept_0_106[[#This Row],[H_phase]]))</f>
        <v>-3.2329987447867357E-3</v>
      </c>
      <c r="J121">
        <f>10^(_10sept_0_106[[#This Row],[V_mag_adj]]/20)*COS(RADIANS(_10sept_0_106[[#This Row],[V_phase]]))</f>
        <v>-3.5591938084470892E-3</v>
      </c>
      <c r="K121">
        <f>10^(_10sept_0_106[[#This Row],[V_mag_adj]]/20)*SIN(RADIANS(_10sept_0_106[[#This Row],[V_phase]]))</f>
        <v>-3.1588894424848836E-3</v>
      </c>
    </row>
    <row r="122" spans="1:11" x14ac:dyDescent="0.3">
      <c r="A122">
        <v>-61</v>
      </c>
      <c r="B122">
        <v>-6.15</v>
      </c>
      <c r="C122">
        <v>-124.47</v>
      </c>
      <c r="D122">
        <v>-6.2</v>
      </c>
      <c r="E122">
        <v>-125.41</v>
      </c>
      <c r="F122">
        <f>_10sept_0_106[[#This Row],[H_mag]]-40</f>
        <v>-46.15</v>
      </c>
      <c r="G122">
        <f>_10sept_0_106[[#This Row],[V_mag]]-40</f>
        <v>-46.2</v>
      </c>
      <c r="H122">
        <f>10^(_10sept_0_106[[#This Row],[H_mag_adj]]/20)*COS(RADIANS(_10sept_0_106[[#This Row],[H_phase]]))</f>
        <v>-2.7880270170078415E-3</v>
      </c>
      <c r="I122">
        <f>10^(_10sept_0_106[[#This Row],[H_mag_adj]]/20)*SIN(RADIANS(_10sept_0_106[[#This Row],[H_phase]]))</f>
        <v>-4.0611582465176679E-3</v>
      </c>
      <c r="J122">
        <f>10^(_10sept_0_106[[#This Row],[V_mag_adj]]/20)*COS(RADIANS(_10sept_0_106[[#This Row],[V_phase]]))</f>
        <v>-2.8378932353700427E-3</v>
      </c>
      <c r="K122">
        <f>10^(_10sept_0_106[[#This Row],[V_mag_adj]]/20)*SIN(RADIANS(_10sept_0_106[[#This Row],[V_phase]]))</f>
        <v>-3.9918280492571082E-3</v>
      </c>
    </row>
    <row r="123" spans="1:11" x14ac:dyDescent="0.3">
      <c r="A123">
        <v>-60</v>
      </c>
      <c r="B123">
        <v>-5.94</v>
      </c>
      <c r="C123">
        <v>-112.15</v>
      </c>
      <c r="D123">
        <v>-5.98</v>
      </c>
      <c r="E123">
        <v>-112.42</v>
      </c>
      <c r="F123">
        <f>_10sept_0_106[[#This Row],[H_mag]]-40</f>
        <v>-45.94</v>
      </c>
      <c r="G123">
        <f>_10sept_0_106[[#This Row],[V_mag]]-40</f>
        <v>-45.980000000000004</v>
      </c>
      <c r="H123">
        <f>10^(_10sept_0_106[[#This Row],[H_mag_adj]]/20)*COS(RADIANS(_10sept_0_106[[#This Row],[H_phase]]))</f>
        <v>-1.902737957303997E-3</v>
      </c>
      <c r="I123">
        <f>10^(_10sept_0_106[[#This Row],[H_mag_adj]]/20)*SIN(RADIANS(_10sept_0_106[[#This Row],[H_phase]]))</f>
        <v>-4.6741727387512146E-3</v>
      </c>
      <c r="J123">
        <f>10^(_10sept_0_106[[#This Row],[V_mag_adj]]/20)*COS(RADIANS(_10sept_0_106[[#This Row],[V_phase]]))</f>
        <v>-1.9158998772198642E-3</v>
      </c>
      <c r="K123">
        <f>10^(_10sept_0_106[[#This Row],[V_mag_adj]]/20)*SIN(RADIANS(_10sept_0_106[[#This Row],[V_phase]]))</f>
        <v>-4.6437199942798652E-3</v>
      </c>
    </row>
    <row r="124" spans="1:11" x14ac:dyDescent="0.3">
      <c r="A124">
        <v>-59</v>
      </c>
      <c r="B124">
        <v>-5.71</v>
      </c>
      <c r="C124">
        <v>-99.11</v>
      </c>
      <c r="D124">
        <v>-5.78</v>
      </c>
      <c r="E124">
        <v>-99.65</v>
      </c>
      <c r="F124">
        <f>_10sept_0_106[[#This Row],[H_mag]]-40</f>
        <v>-45.71</v>
      </c>
      <c r="G124">
        <f>_10sept_0_106[[#This Row],[V_mag]]-40</f>
        <v>-45.78</v>
      </c>
      <c r="H124">
        <f>10^(_10sept_0_106[[#This Row],[H_mag_adj]]/20)*COS(RADIANS(_10sept_0_106[[#This Row],[H_phase]]))</f>
        <v>-8.2047303390522742E-4</v>
      </c>
      <c r="I124">
        <f>10^(_10sept_0_106[[#This Row],[H_mag_adj]]/20)*SIN(RADIANS(_10sept_0_106[[#This Row],[H_phase]]))</f>
        <v>-5.1166657558628387E-3</v>
      </c>
      <c r="J124">
        <f>10^(_10sept_0_106[[#This Row],[V_mag_adj]]/20)*COS(RADIANS(_10sept_0_106[[#This Row],[V_phase]]))</f>
        <v>-8.6168688538713022E-4</v>
      </c>
      <c r="K124">
        <f>10^(_10sept_0_106[[#This Row],[V_mag_adj]]/20)*SIN(RADIANS(_10sept_0_106[[#This Row],[V_phase]]))</f>
        <v>-5.067699999484112E-3</v>
      </c>
    </row>
    <row r="125" spans="1:11" x14ac:dyDescent="0.3">
      <c r="A125">
        <v>-58</v>
      </c>
      <c r="B125">
        <v>-5.52</v>
      </c>
      <c r="C125">
        <v>-86.73</v>
      </c>
      <c r="D125">
        <v>-5.57</v>
      </c>
      <c r="E125">
        <v>-87.29</v>
      </c>
      <c r="F125">
        <f>_10sept_0_106[[#This Row],[H_mag]]-40</f>
        <v>-45.519999999999996</v>
      </c>
      <c r="G125">
        <f>_10sept_0_106[[#This Row],[V_mag]]-40</f>
        <v>-45.57</v>
      </c>
      <c r="H125">
        <f>10^(_10sept_0_106[[#This Row],[H_mag_adj]]/20)*COS(RADIANS(_10sept_0_106[[#This Row],[H_phase]]))</f>
        <v>3.0212685332057127E-4</v>
      </c>
      <c r="I125">
        <f>10^(_10sept_0_106[[#This Row],[H_mag_adj]]/20)*SIN(RADIANS(_10sept_0_106[[#This Row],[H_phase]]))</f>
        <v>-5.2880105658006894E-3</v>
      </c>
      <c r="J125">
        <f>10^(_10sept_0_106[[#This Row],[V_mag_adj]]/20)*COS(RADIANS(_10sept_0_106[[#This Row],[V_phase]]))</f>
        <v>2.489916119179987E-4</v>
      </c>
      <c r="K125">
        <f>10^(_10sept_0_106[[#This Row],[V_mag_adj]]/20)*SIN(RADIANS(_10sept_0_106[[#This Row],[V_phase]]))</f>
        <v>-5.2603425956597944E-3</v>
      </c>
    </row>
    <row r="126" spans="1:11" x14ac:dyDescent="0.3">
      <c r="A126">
        <v>-57</v>
      </c>
      <c r="B126">
        <v>-5.32</v>
      </c>
      <c r="C126">
        <v>-73.930000000000007</v>
      </c>
      <c r="D126">
        <v>-5.38</v>
      </c>
      <c r="E126">
        <v>-74.63</v>
      </c>
      <c r="F126">
        <f>_10sept_0_106[[#This Row],[H_mag]]-40</f>
        <v>-45.32</v>
      </c>
      <c r="G126">
        <f>_10sept_0_106[[#This Row],[V_mag]]-40</f>
        <v>-45.38</v>
      </c>
      <c r="H126">
        <f>10^(_10sept_0_106[[#This Row],[H_mag_adj]]/20)*COS(RADIANS(_10sept_0_106[[#This Row],[H_phase]]))</f>
        <v>1.5003210794088612E-3</v>
      </c>
      <c r="I126">
        <f>10^(_10sept_0_106[[#This Row],[H_mag_adj]]/20)*SIN(RADIANS(_10sept_0_106[[#This Row],[H_phase]]))</f>
        <v>-5.208217850502868E-3</v>
      </c>
      <c r="J126">
        <f>10^(_10sept_0_106[[#This Row],[V_mag_adj]]/20)*COS(RADIANS(_10sept_0_106[[#This Row],[V_phase]]))</f>
        <v>1.4266909588270789E-3</v>
      </c>
      <c r="K126">
        <f>10^(_10sept_0_106[[#This Row],[V_mag_adj]]/20)*SIN(RADIANS(_10sept_0_106[[#This Row],[V_phase]]))</f>
        <v>-5.1901819606844481E-3</v>
      </c>
    </row>
    <row r="127" spans="1:11" x14ac:dyDescent="0.3">
      <c r="A127">
        <v>-56</v>
      </c>
      <c r="B127">
        <v>-5.12</v>
      </c>
      <c r="C127">
        <v>-62.04</v>
      </c>
      <c r="D127">
        <v>-5.16</v>
      </c>
      <c r="E127">
        <v>-62.51</v>
      </c>
      <c r="F127">
        <f>_10sept_0_106[[#This Row],[H_mag]]-40</f>
        <v>-45.12</v>
      </c>
      <c r="G127">
        <f>_10sept_0_106[[#This Row],[V_mag]]-40</f>
        <v>-45.16</v>
      </c>
      <c r="H127">
        <f>10^(_10sept_0_106[[#This Row],[H_mag_adj]]/20)*COS(RADIANS(_10sept_0_106[[#This Row],[H_phase]]))</f>
        <v>2.600390579076363E-3</v>
      </c>
      <c r="I127">
        <f>10^(_10sept_0_106[[#This Row],[H_mag_adj]]/20)*SIN(RADIANS(_10sept_0_106[[#This Row],[H_phase]]))</f>
        <v>-4.8988709907138812E-3</v>
      </c>
      <c r="J127">
        <f>10^(_10sept_0_106[[#This Row],[V_mag_adj]]/20)*COS(RADIANS(_10sept_0_106[[#This Row],[V_phase]]))</f>
        <v>2.5483551956276764E-3</v>
      </c>
      <c r="K127">
        <f>10^(_10sept_0_106[[#This Row],[V_mag_adj]]/20)*SIN(RADIANS(_10sept_0_106[[#This Row],[V_phase]]))</f>
        <v>-4.8974315404298656E-3</v>
      </c>
    </row>
    <row r="128" spans="1:11" x14ac:dyDescent="0.3">
      <c r="A128">
        <v>-55</v>
      </c>
      <c r="B128">
        <v>-4.92</v>
      </c>
      <c r="C128">
        <v>-50.28</v>
      </c>
      <c r="D128">
        <v>-4.95</v>
      </c>
      <c r="E128">
        <v>-50.77</v>
      </c>
      <c r="F128">
        <f>_10sept_0_106[[#This Row],[H_mag]]-40</f>
        <v>-44.92</v>
      </c>
      <c r="G128">
        <f>_10sept_0_106[[#This Row],[V_mag]]-40</f>
        <v>-44.95</v>
      </c>
      <c r="H128">
        <f>10^(_10sept_0_106[[#This Row],[H_mag_adj]]/20)*COS(RADIANS(_10sept_0_106[[#This Row],[H_phase]]))</f>
        <v>3.6268163293456672E-3</v>
      </c>
      <c r="I128">
        <f>10^(_10sept_0_106[[#This Row],[H_mag_adj]]/20)*SIN(RADIANS(_10sept_0_106[[#This Row],[H_phase]]))</f>
        <v>-4.3654199369620702E-3</v>
      </c>
      <c r="J128">
        <f>10^(_10sept_0_106[[#This Row],[V_mag_adj]]/20)*COS(RADIANS(_10sept_0_106[[#This Row],[V_phase]]))</f>
        <v>3.5769747957748671E-3</v>
      </c>
      <c r="K128">
        <f>10^(_10sept_0_106[[#This Row],[V_mag_adj]]/20)*SIN(RADIANS(_10sept_0_106[[#This Row],[V_phase]]))</f>
        <v>-4.3811188533644328E-3</v>
      </c>
    </row>
    <row r="129" spans="1:11" x14ac:dyDescent="0.3">
      <c r="A129">
        <v>-54</v>
      </c>
      <c r="B129">
        <v>-4.68</v>
      </c>
      <c r="C129">
        <v>-37.96</v>
      </c>
      <c r="D129">
        <v>-4.72</v>
      </c>
      <c r="E129">
        <v>-38.76</v>
      </c>
      <c r="F129">
        <f>_10sept_0_106[[#This Row],[H_mag]]-40</f>
        <v>-44.68</v>
      </c>
      <c r="G129">
        <f>_10sept_0_106[[#This Row],[V_mag]]-40</f>
        <v>-44.72</v>
      </c>
      <c r="H129">
        <f>10^(_10sept_0_106[[#This Row],[H_mag_adj]]/20)*COS(RADIANS(_10sept_0_106[[#This Row],[H_phase]]))</f>
        <v>4.6001167641533131E-3</v>
      </c>
      <c r="I129">
        <f>10^(_10sept_0_106[[#This Row],[H_mag_adj]]/20)*SIN(RADIANS(_10sept_0_106[[#This Row],[H_phase]]))</f>
        <v>-3.5888361241850734E-3</v>
      </c>
      <c r="J129">
        <f>10^(_10sept_0_106[[#This Row],[V_mag_adj]]/20)*COS(RADIANS(_10sept_0_106[[#This Row],[V_phase]]))</f>
        <v>4.5286570548330168E-3</v>
      </c>
      <c r="K129">
        <f>10^(_10sept_0_106[[#This Row],[V_mag_adj]]/20)*SIN(RADIANS(_10sept_0_106[[#This Row],[V_phase]]))</f>
        <v>-3.6359312624963148E-3</v>
      </c>
    </row>
    <row r="130" spans="1:11" x14ac:dyDescent="0.3">
      <c r="A130">
        <v>-53</v>
      </c>
      <c r="B130">
        <v>-4.46</v>
      </c>
      <c r="C130">
        <v>-25.99</v>
      </c>
      <c r="D130">
        <v>-4.51</v>
      </c>
      <c r="E130">
        <v>-26.7</v>
      </c>
      <c r="F130">
        <f>_10sept_0_106[[#This Row],[H_mag]]-40</f>
        <v>-44.46</v>
      </c>
      <c r="G130">
        <f>_10sept_0_106[[#This Row],[V_mag]]-40</f>
        <v>-44.51</v>
      </c>
      <c r="H130">
        <f>10^(_10sept_0_106[[#This Row],[H_mag_adj]]/20)*COS(RADIANS(_10sept_0_106[[#This Row],[H_phase]]))</f>
        <v>5.3789455527443126E-3</v>
      </c>
      <c r="I130">
        <f>10^(_10sept_0_106[[#This Row],[H_mag_adj]]/20)*SIN(RADIANS(_10sept_0_106[[#This Row],[H_phase]]))</f>
        <v>-2.6223250086279833E-3</v>
      </c>
      <c r="J130">
        <f>10^(_10sept_0_106[[#This Row],[V_mag_adj]]/20)*COS(RADIANS(_10sept_0_106[[#This Row],[V_phase]]))</f>
        <v>5.3153521120856409E-3</v>
      </c>
      <c r="K130">
        <f>10^(_10sept_0_106[[#This Row],[V_mag_adj]]/20)*SIN(RADIANS(_10sept_0_106[[#This Row],[V_phase]]))</f>
        <v>-2.6733436054667877E-3</v>
      </c>
    </row>
    <row r="131" spans="1:11" x14ac:dyDescent="0.3">
      <c r="A131">
        <v>-52</v>
      </c>
      <c r="B131">
        <v>-4.25</v>
      </c>
      <c r="C131">
        <v>-14.54</v>
      </c>
      <c r="D131">
        <v>-4.32</v>
      </c>
      <c r="E131">
        <v>-15.42</v>
      </c>
      <c r="F131">
        <f>_10sept_0_106[[#This Row],[H_mag]]-40</f>
        <v>-44.25</v>
      </c>
      <c r="G131">
        <f>_10sept_0_106[[#This Row],[V_mag]]-40</f>
        <v>-44.32</v>
      </c>
      <c r="H131">
        <f>10^(_10sept_0_106[[#This Row],[H_mag_adj]]/20)*COS(RADIANS(_10sept_0_106[[#This Row],[H_phase]]))</f>
        <v>5.9342121289934135E-3</v>
      </c>
      <c r="I131">
        <f>10^(_10sept_0_106[[#This Row],[H_mag_adj]]/20)*SIN(RADIANS(_10sept_0_106[[#This Row],[H_phase]]))</f>
        <v>-1.5391123535830192E-3</v>
      </c>
      <c r="J131">
        <f>10^(_10sept_0_106[[#This Row],[V_mag_adj]]/20)*COS(RADIANS(_10sept_0_106[[#This Row],[V_phase]]))</f>
        <v>5.8624375213849377E-3</v>
      </c>
      <c r="K131">
        <f>10^(_10sept_0_106[[#This Row],[V_mag_adj]]/20)*SIN(RADIANS(_10sept_0_106[[#This Row],[V_phase]]))</f>
        <v>-1.6169861736838021E-3</v>
      </c>
    </row>
    <row r="132" spans="1:11" x14ac:dyDescent="0.3">
      <c r="A132">
        <v>-51</v>
      </c>
      <c r="B132">
        <v>-4.13</v>
      </c>
      <c r="C132">
        <v>-3.64</v>
      </c>
      <c r="D132">
        <v>-4.1900000000000004</v>
      </c>
      <c r="E132">
        <v>-4.37</v>
      </c>
      <c r="F132">
        <f>_10sept_0_106[[#This Row],[H_mag]]-40</f>
        <v>-44.13</v>
      </c>
      <c r="G132">
        <f>_10sept_0_106[[#This Row],[V_mag]]-40</f>
        <v>-44.19</v>
      </c>
      <c r="H132">
        <f>10^(_10sept_0_106[[#This Row],[H_mag_adj]]/20)*COS(RADIANS(_10sept_0_106[[#This Row],[H_phase]]))</f>
        <v>6.2033029425228271E-3</v>
      </c>
      <c r="I132">
        <f>10^(_10sept_0_106[[#This Row],[H_mag_adj]]/20)*SIN(RADIANS(_10sept_0_106[[#This Row],[H_phase]]))</f>
        <v>-3.9462679672637316E-4</v>
      </c>
      <c r="J132">
        <f>10^(_10sept_0_106[[#This Row],[V_mag_adj]]/20)*COS(RADIANS(_10sept_0_106[[#This Row],[V_phase]]))</f>
        <v>6.1551065301814444E-3</v>
      </c>
      <c r="K132">
        <f>10^(_10sept_0_106[[#This Row],[V_mag_adj]]/20)*SIN(RADIANS(_10sept_0_106[[#This Row],[V_phase]]))</f>
        <v>-4.7036787889380844E-4</v>
      </c>
    </row>
    <row r="133" spans="1:11" x14ac:dyDescent="0.3">
      <c r="A133">
        <v>-50</v>
      </c>
      <c r="B133">
        <v>-4.04</v>
      </c>
      <c r="C133">
        <v>7.71</v>
      </c>
      <c r="D133">
        <v>-4.09</v>
      </c>
      <c r="E133">
        <v>7.47</v>
      </c>
      <c r="F133">
        <f>_10sept_0_106[[#This Row],[H_mag]]-40</f>
        <v>-44.04</v>
      </c>
      <c r="G133">
        <f>_10sept_0_106[[#This Row],[V_mag]]-40</f>
        <v>-44.09</v>
      </c>
      <c r="H133">
        <f>10^(_10sept_0_106[[#This Row],[H_mag_adj]]/20)*COS(RADIANS(_10sept_0_106[[#This Row],[H_phase]]))</f>
        <v>6.2238058539965052E-3</v>
      </c>
      <c r="I133">
        <f>10^(_10sept_0_106[[#This Row],[H_mag_adj]]/20)*SIN(RADIANS(_10sept_0_106[[#This Row],[H_phase]]))</f>
        <v>8.4259770904424698E-4</v>
      </c>
      <c r="J133">
        <f>10^(_10sept_0_106[[#This Row],[V_mag_adj]]/20)*COS(RADIANS(_10sept_0_106[[#This Row],[V_phase]]))</f>
        <v>6.1915365767155105E-3</v>
      </c>
      <c r="K133">
        <f>10^(_10sept_0_106[[#This Row],[V_mag_adj]]/20)*SIN(RADIANS(_10sept_0_106[[#This Row],[V_phase]]))</f>
        <v>8.118334107735355E-4</v>
      </c>
    </row>
    <row r="134" spans="1:11" x14ac:dyDescent="0.3">
      <c r="A134">
        <v>-49</v>
      </c>
      <c r="B134">
        <v>-3.97</v>
      </c>
      <c r="C134">
        <v>19.47</v>
      </c>
      <c r="D134">
        <v>-4.03</v>
      </c>
      <c r="E134">
        <v>18.91</v>
      </c>
      <c r="F134">
        <f>_10sept_0_106[[#This Row],[H_mag]]-40</f>
        <v>-43.97</v>
      </c>
      <c r="G134">
        <f>_10sept_0_106[[#This Row],[V_mag]]-40</f>
        <v>-44.03</v>
      </c>
      <c r="H134">
        <f>10^(_10sept_0_106[[#This Row],[H_mag_adj]]/20)*COS(RADIANS(_10sept_0_106[[#This Row],[H_phase]]))</f>
        <v>5.9693495363595537E-3</v>
      </c>
      <c r="I134">
        <f>10^(_10sept_0_106[[#This Row],[H_mag_adj]]/20)*SIN(RADIANS(_10sept_0_106[[#This Row],[H_phase]]))</f>
        <v>2.1103407012836033E-3</v>
      </c>
      <c r="J134">
        <f>10^(_10sept_0_106[[#This Row],[V_mag_adj]]/20)*COS(RADIANS(_10sept_0_106[[#This Row],[V_phase]]))</f>
        <v>5.9484574930376123E-3</v>
      </c>
      <c r="K134">
        <f>10^(_10sept_0_106[[#This Row],[V_mag_adj]]/20)*SIN(RADIANS(_10sept_0_106[[#This Row],[V_phase]]))</f>
        <v>2.0377721806760854E-3</v>
      </c>
    </row>
    <row r="135" spans="1:11" x14ac:dyDescent="0.3">
      <c r="A135">
        <v>-48</v>
      </c>
      <c r="B135">
        <v>-3.96</v>
      </c>
      <c r="C135">
        <v>30.06</v>
      </c>
      <c r="D135">
        <v>-3.98</v>
      </c>
      <c r="E135">
        <v>29.55</v>
      </c>
      <c r="F135">
        <f>_10sept_0_106[[#This Row],[H_mag]]-40</f>
        <v>-43.96</v>
      </c>
      <c r="G135">
        <f>_10sept_0_106[[#This Row],[V_mag]]-40</f>
        <v>-43.98</v>
      </c>
      <c r="H135">
        <f>10^(_10sept_0_106[[#This Row],[H_mag_adj]]/20)*COS(RADIANS(_10sept_0_106[[#This Row],[H_phase]]))</f>
        <v>5.4861507829996698E-3</v>
      </c>
      <c r="I135">
        <f>10^(_10sept_0_106[[#This Row],[H_mag_adj]]/20)*SIN(RADIANS(_10sept_0_106[[#This Row],[H_phase]]))</f>
        <v>3.1750953798407463E-3</v>
      </c>
      <c r="J135">
        <f>10^(_10sept_0_106[[#This Row],[V_mag_adj]]/20)*COS(RADIANS(_10sept_0_106[[#This Row],[V_phase]]))</f>
        <v>5.5015128705997885E-3</v>
      </c>
      <c r="K135">
        <f>10^(_10sept_0_106[[#This Row],[V_mag_adj]]/20)*SIN(RADIANS(_10sept_0_106[[#This Row],[V_phase]]))</f>
        <v>3.1189471157322605E-3</v>
      </c>
    </row>
    <row r="136" spans="1:11" x14ac:dyDescent="0.3">
      <c r="A136">
        <v>-47</v>
      </c>
      <c r="B136">
        <v>-3.85</v>
      </c>
      <c r="C136">
        <v>41.95</v>
      </c>
      <c r="D136">
        <v>-3.9</v>
      </c>
      <c r="E136">
        <v>41.22</v>
      </c>
      <c r="F136">
        <f>_10sept_0_106[[#This Row],[H_mag]]-40</f>
        <v>-43.85</v>
      </c>
      <c r="G136">
        <f>_10sept_0_106[[#This Row],[V_mag]]-40</f>
        <v>-43.9</v>
      </c>
      <c r="H136">
        <f>10^(_10sept_0_106[[#This Row],[H_mag_adj]]/20)*COS(RADIANS(_10sept_0_106[[#This Row],[H_phase]]))</f>
        <v>4.7743516798837366E-3</v>
      </c>
      <c r="I136">
        <f>10^(_10sept_0_106[[#This Row],[H_mag_adj]]/20)*SIN(RADIANS(_10sept_0_106[[#This Row],[H_phase]]))</f>
        <v>4.291307253800912E-3</v>
      </c>
      <c r="J136">
        <f>10^(_10sept_0_106[[#This Row],[V_mag_adj]]/20)*COS(RADIANS(_10sept_0_106[[#This Row],[V_phase]]))</f>
        <v>4.8009218019055807E-3</v>
      </c>
      <c r="K136">
        <f>10^(_10sept_0_106[[#This Row],[V_mag_adj]]/20)*SIN(RADIANS(_10sept_0_106[[#This Row],[V_phase]]))</f>
        <v>4.205850405375698E-3</v>
      </c>
    </row>
    <row r="137" spans="1:11" x14ac:dyDescent="0.3">
      <c r="A137">
        <v>-46</v>
      </c>
      <c r="B137">
        <v>-3.76</v>
      </c>
      <c r="C137">
        <v>53.02</v>
      </c>
      <c r="D137">
        <v>-3.79</v>
      </c>
      <c r="E137">
        <v>52.72</v>
      </c>
      <c r="F137">
        <f>_10sept_0_106[[#This Row],[H_mag]]-40</f>
        <v>-43.76</v>
      </c>
      <c r="G137">
        <f>_10sept_0_106[[#This Row],[V_mag]]-40</f>
        <v>-43.79</v>
      </c>
      <c r="H137">
        <f>10^(_10sept_0_106[[#This Row],[H_mag_adj]]/20)*COS(RADIANS(_10sept_0_106[[#This Row],[H_phase]]))</f>
        <v>3.9017709890317425E-3</v>
      </c>
      <c r="I137">
        <f>10^(_10sept_0_106[[#This Row],[H_mag_adj]]/20)*SIN(RADIANS(_10sept_0_106[[#This Row],[H_phase]]))</f>
        <v>5.1815872073713741E-3</v>
      </c>
      <c r="J137">
        <f>10^(_10sept_0_106[[#This Row],[V_mag_adj]]/20)*COS(RADIANS(_10sept_0_106[[#This Row],[V_phase]]))</f>
        <v>3.9153017542894585E-3</v>
      </c>
      <c r="K137">
        <f>10^(_10sept_0_106[[#This Row],[V_mag_adj]]/20)*SIN(RADIANS(_10sept_0_106[[#This Row],[V_phase]]))</f>
        <v>5.1432916345002314E-3</v>
      </c>
    </row>
    <row r="138" spans="1:11" x14ac:dyDescent="0.3">
      <c r="A138">
        <v>-45</v>
      </c>
      <c r="B138">
        <v>-3.69</v>
      </c>
      <c r="C138">
        <v>63.71</v>
      </c>
      <c r="D138">
        <v>-3.71</v>
      </c>
      <c r="E138">
        <v>63.2</v>
      </c>
      <c r="F138">
        <f>_10sept_0_106[[#This Row],[H_mag]]-40</f>
        <v>-43.69</v>
      </c>
      <c r="G138">
        <f>_10sept_0_106[[#This Row],[V_mag]]-40</f>
        <v>-43.71</v>
      </c>
      <c r="H138">
        <f>10^(_10sept_0_106[[#This Row],[H_mag_adj]]/20)*COS(RADIANS(_10sept_0_106[[#This Row],[H_phase]]))</f>
        <v>2.8961437333719815E-3</v>
      </c>
      <c r="I138">
        <f>10^(_10sept_0_106[[#This Row],[H_mag_adj]]/20)*SIN(RADIANS(_10sept_0_106[[#This Row],[H_phase]]))</f>
        <v>5.8624772998118139E-3</v>
      </c>
      <c r="J138">
        <f>10^(_10sept_0_106[[#This Row],[V_mag_adj]]/20)*COS(RADIANS(_10sept_0_106[[#This Row],[V_phase]]))</f>
        <v>2.9414305760260165E-3</v>
      </c>
      <c r="K138">
        <f>10^(_10sept_0_106[[#This Row],[V_mag_adj]]/20)*SIN(RADIANS(_10sept_0_106[[#This Row],[V_phase]]))</f>
        <v>5.8230428025039874E-3</v>
      </c>
    </row>
    <row r="139" spans="1:11" x14ac:dyDescent="0.3">
      <c r="A139">
        <v>-44</v>
      </c>
      <c r="B139">
        <v>-3.6</v>
      </c>
      <c r="C139">
        <v>74.14</v>
      </c>
      <c r="D139">
        <v>-3.63</v>
      </c>
      <c r="E139">
        <v>73.45</v>
      </c>
      <c r="F139">
        <f>_10sept_0_106[[#This Row],[H_mag]]-40</f>
        <v>-43.6</v>
      </c>
      <c r="G139">
        <f>_10sept_0_106[[#This Row],[V_mag]]-40</f>
        <v>-43.63</v>
      </c>
      <c r="H139">
        <f>10^(_10sept_0_106[[#This Row],[H_mag_adj]]/20)*COS(RADIANS(_10sept_0_106[[#This Row],[H_phase]]))</f>
        <v>1.8055941255827573E-3</v>
      </c>
      <c r="I139">
        <f>10^(_10sept_0_106[[#This Row],[H_mag_adj]]/20)*SIN(RADIANS(_10sept_0_106[[#This Row],[H_phase]]))</f>
        <v>6.35542391014774E-3</v>
      </c>
      <c r="J139">
        <f>10^(_10sept_0_106[[#This Row],[V_mag_adj]]/20)*COS(RADIANS(_10sept_0_106[[#This Row],[V_phase]]))</f>
        <v>1.8755092868835523E-3</v>
      </c>
      <c r="K139">
        <f>10^(_10sept_0_106[[#This Row],[V_mag_adj]]/20)*SIN(RADIANS(_10sept_0_106[[#This Row],[V_phase]]))</f>
        <v>6.3113827925080244E-3</v>
      </c>
    </row>
    <row r="140" spans="1:11" x14ac:dyDescent="0.3">
      <c r="A140">
        <v>-43</v>
      </c>
      <c r="B140">
        <v>-3.54</v>
      </c>
      <c r="C140">
        <v>84.98</v>
      </c>
      <c r="D140">
        <v>-3.56</v>
      </c>
      <c r="E140">
        <v>84.08</v>
      </c>
      <c r="F140">
        <f>_10sept_0_106[[#This Row],[H_mag]]-40</f>
        <v>-43.54</v>
      </c>
      <c r="G140">
        <f>_10sept_0_106[[#This Row],[V_mag]]-40</f>
        <v>-43.56</v>
      </c>
      <c r="H140">
        <f>10^(_10sept_0_106[[#This Row],[H_mag_adj]]/20)*COS(RADIANS(_10sept_0_106[[#This Row],[H_phase]]))</f>
        <v>5.8213712978709138E-4</v>
      </c>
      <c r="I140">
        <f>10^(_10sept_0_106[[#This Row],[H_mag_adj]]/20)*SIN(RADIANS(_10sept_0_106[[#This Row],[H_phase]]))</f>
        <v>6.6272131094741388E-3</v>
      </c>
      <c r="J140">
        <f>10^(_10sept_0_106[[#This Row],[V_mag_adj]]/20)*COS(RADIANS(_10sept_0_106[[#This Row],[V_phase]]))</f>
        <v>6.845829255501672E-4</v>
      </c>
      <c r="K140">
        <f>10^(_10sept_0_106[[#This Row],[V_mag_adj]]/20)*SIN(RADIANS(_10sept_0_106[[#This Row],[V_phase]]))</f>
        <v>6.602032457410408E-3</v>
      </c>
    </row>
    <row r="141" spans="1:11" x14ac:dyDescent="0.3">
      <c r="A141">
        <v>-42</v>
      </c>
      <c r="B141">
        <v>-3.55</v>
      </c>
      <c r="C141">
        <v>95.24</v>
      </c>
      <c r="D141">
        <v>-3.59</v>
      </c>
      <c r="E141">
        <v>93.85</v>
      </c>
      <c r="F141">
        <f>_10sept_0_106[[#This Row],[H_mag]]-40</f>
        <v>-43.55</v>
      </c>
      <c r="G141">
        <f>_10sept_0_106[[#This Row],[V_mag]]-40</f>
        <v>-43.59</v>
      </c>
      <c r="H141">
        <f>10^(_10sept_0_106[[#This Row],[H_mag_adj]]/20)*COS(RADIANS(_10sept_0_106[[#This Row],[H_phase]]))</f>
        <v>-6.0688034829910979E-4</v>
      </c>
      <c r="I141">
        <f>10^(_10sept_0_106[[#This Row],[H_mag_adj]]/20)*SIN(RADIANS(_10sept_0_106[[#This Row],[H_phase]]))</f>
        <v>6.6173061723166201E-3</v>
      </c>
      <c r="J141">
        <f>10^(_10sept_0_106[[#This Row],[V_mag_adj]]/20)*COS(RADIANS(_10sept_0_106[[#This Row],[V_phase]]))</f>
        <v>-4.4413114293845465E-4</v>
      </c>
      <c r="K141">
        <f>10^(_10sept_0_106[[#This Row],[V_mag_adj]]/20)*SIN(RADIANS(_10sept_0_106[[#This Row],[V_phase]]))</f>
        <v>6.5996180225598947E-3</v>
      </c>
    </row>
    <row r="142" spans="1:11" x14ac:dyDescent="0.3">
      <c r="A142">
        <v>-41</v>
      </c>
      <c r="B142">
        <v>-3.6</v>
      </c>
      <c r="C142">
        <v>105.15</v>
      </c>
      <c r="D142">
        <v>-3.61</v>
      </c>
      <c r="E142">
        <v>104.29</v>
      </c>
      <c r="F142">
        <f>_10sept_0_106[[#This Row],[H_mag]]-40</f>
        <v>-43.6</v>
      </c>
      <c r="G142">
        <f>_10sept_0_106[[#This Row],[V_mag]]-40</f>
        <v>-43.61</v>
      </c>
      <c r="H142">
        <f>10^(_10sept_0_106[[#This Row],[H_mag_adj]]/20)*COS(RADIANS(_10sept_0_106[[#This Row],[H_phase]]))</f>
        <v>-1.7267021299951348E-3</v>
      </c>
      <c r="I142">
        <f>10^(_10sept_0_106[[#This Row],[H_mag_adj]]/20)*SIN(RADIANS(_10sept_0_106[[#This Row],[H_phase]]))</f>
        <v>6.3773100111478671E-3</v>
      </c>
      <c r="J142">
        <f>10^(_10sept_0_106[[#This Row],[V_mag_adj]]/20)*COS(RADIANS(_10sept_0_106[[#This Row],[V_phase]]))</f>
        <v>-1.6289124353657349E-3</v>
      </c>
      <c r="K142">
        <f>10^(_10sept_0_106[[#This Row],[V_mag_adj]]/20)*SIN(RADIANS(_10sept_0_106[[#This Row],[V_phase]]))</f>
        <v>6.3951412530504547E-3</v>
      </c>
    </row>
    <row r="143" spans="1:11" x14ac:dyDescent="0.3">
      <c r="A143">
        <v>-40</v>
      </c>
      <c r="B143">
        <v>-3.65</v>
      </c>
      <c r="C143">
        <v>115.42</v>
      </c>
      <c r="D143">
        <v>-3.68</v>
      </c>
      <c r="E143">
        <v>114.33</v>
      </c>
      <c r="F143">
        <f>_10sept_0_106[[#This Row],[H_mag]]-40</f>
        <v>-43.65</v>
      </c>
      <c r="G143">
        <f>_10sept_0_106[[#This Row],[V_mag]]-40</f>
        <v>-43.68</v>
      </c>
      <c r="H143">
        <f>10^(_10sept_0_106[[#This Row],[H_mag_adj]]/20)*COS(RADIANS(_10sept_0_106[[#This Row],[H_phase]]))</f>
        <v>-2.8197508721857548E-3</v>
      </c>
      <c r="I143">
        <f>10^(_10sept_0_106[[#This Row],[H_mag_adj]]/20)*SIN(RADIANS(_10sept_0_106[[#This Row],[H_phase]]))</f>
        <v>5.9330357070882496E-3</v>
      </c>
      <c r="J143">
        <f>10^(_10sept_0_106[[#This Row],[V_mag_adj]]/20)*COS(RADIANS(_10sept_0_106[[#This Row],[V_phase]]))</f>
        <v>-2.6970454704180078E-3</v>
      </c>
      <c r="K143">
        <f>10^(_10sept_0_106[[#This Row],[V_mag_adj]]/20)*SIN(RADIANS(_10sept_0_106[[#This Row],[V_phase]]))</f>
        <v>5.9649641885129211E-3</v>
      </c>
    </row>
    <row r="144" spans="1:11" x14ac:dyDescent="0.3">
      <c r="A144">
        <v>-39</v>
      </c>
      <c r="B144">
        <v>-3.67</v>
      </c>
      <c r="C144">
        <v>125.69</v>
      </c>
      <c r="D144">
        <v>-3.7</v>
      </c>
      <c r="E144">
        <v>125.05</v>
      </c>
      <c r="F144">
        <f>_10sept_0_106[[#This Row],[H_mag]]-40</f>
        <v>-43.67</v>
      </c>
      <c r="G144">
        <f>_10sept_0_106[[#This Row],[V_mag]]-40</f>
        <v>-43.7</v>
      </c>
      <c r="H144">
        <f>10^(_10sept_0_106[[#This Row],[H_mag_adj]]/20)*COS(RADIANS(_10sept_0_106[[#This Row],[H_phase]]))</f>
        <v>-3.8235434353416859E-3</v>
      </c>
      <c r="I144">
        <f>10^(_10sept_0_106[[#This Row],[H_mag_adj]]/20)*SIN(RADIANS(_10sept_0_106[[#This Row],[H_phase]]))</f>
        <v>5.3229839633934838E-3</v>
      </c>
      <c r="J144">
        <f>10^(_10sept_0_106[[#This Row],[V_mag_adj]]/20)*COS(RADIANS(_10sept_0_106[[#This Row],[V_phase]]))</f>
        <v>-3.7508703927342452E-3</v>
      </c>
      <c r="K144">
        <f>10^(_10sept_0_106[[#This Row],[V_mag_adj]]/20)*SIN(RADIANS(_10sept_0_106[[#This Row],[V_phase]]))</f>
        <v>5.3468610583284172E-3</v>
      </c>
    </row>
    <row r="145" spans="1:11" x14ac:dyDescent="0.3">
      <c r="A145">
        <v>-38</v>
      </c>
      <c r="B145">
        <v>-3.65</v>
      </c>
      <c r="C145">
        <v>136.77000000000001</v>
      </c>
      <c r="D145">
        <v>-3.69</v>
      </c>
      <c r="E145">
        <v>135.91</v>
      </c>
      <c r="F145">
        <f>_10sept_0_106[[#This Row],[H_mag]]-40</f>
        <v>-43.65</v>
      </c>
      <c r="G145">
        <f>_10sept_0_106[[#This Row],[V_mag]]-40</f>
        <v>-43.69</v>
      </c>
      <c r="H145">
        <f>10^(_10sept_0_106[[#This Row],[H_mag_adj]]/20)*COS(RADIANS(_10sept_0_106[[#This Row],[H_phase]]))</f>
        <v>-4.7862478782813404E-3</v>
      </c>
      <c r="I145">
        <f>10^(_10sept_0_106[[#This Row],[H_mag_adj]]/20)*SIN(RADIANS(_10sept_0_106[[#This Row],[H_phase]]))</f>
        <v>4.499304271820684E-3</v>
      </c>
      <c r="J145">
        <f>10^(_10sept_0_106[[#This Row],[V_mag_adj]]/20)*COS(RADIANS(_10sept_0_106[[#This Row],[V_phase]]))</f>
        <v>-4.6964994096442584E-3</v>
      </c>
      <c r="K145">
        <f>10^(_10sept_0_106[[#This Row],[V_mag_adj]]/20)*SIN(RADIANS(_10sept_0_106[[#This Row],[V_phase]]))</f>
        <v>4.5496353601546732E-3</v>
      </c>
    </row>
    <row r="146" spans="1:11" x14ac:dyDescent="0.3">
      <c r="A146">
        <v>-37</v>
      </c>
      <c r="B146">
        <v>-3.55</v>
      </c>
      <c r="C146">
        <v>147.88</v>
      </c>
      <c r="D146">
        <v>-3.6</v>
      </c>
      <c r="E146">
        <v>146.74</v>
      </c>
      <c r="F146">
        <f>_10sept_0_106[[#This Row],[H_mag]]-40</f>
        <v>-43.55</v>
      </c>
      <c r="G146">
        <f>_10sept_0_106[[#This Row],[V_mag]]-40</f>
        <v>-43.6</v>
      </c>
      <c r="H146">
        <f>10^(_10sept_0_106[[#This Row],[H_mag_adj]]/20)*COS(RADIANS(_10sept_0_106[[#This Row],[H_phase]]))</f>
        <v>-5.6279572076805891E-3</v>
      </c>
      <c r="I146">
        <f>10^(_10sept_0_106[[#This Row],[H_mag_adj]]/20)*SIN(RADIANS(_10sept_0_106[[#This Row],[H_phase]]))</f>
        <v>3.5331490775011728E-3</v>
      </c>
      <c r="J146">
        <f>10^(_10sept_0_106[[#This Row],[V_mag_adj]]/20)*COS(RADIANS(_10sept_0_106[[#This Row],[V_phase]]))</f>
        <v>-5.5246555020723766E-3</v>
      </c>
      <c r="K146">
        <f>10^(_10sept_0_106[[#This Row],[V_mag_adj]]/20)*SIN(RADIANS(_10sept_0_106[[#This Row],[V_phase]]))</f>
        <v>3.6235017327770065E-3</v>
      </c>
    </row>
    <row r="147" spans="1:11" x14ac:dyDescent="0.3">
      <c r="A147">
        <v>-36</v>
      </c>
      <c r="B147">
        <v>-3.42</v>
      </c>
      <c r="C147">
        <v>157.83000000000001</v>
      </c>
      <c r="D147">
        <v>-3.45</v>
      </c>
      <c r="E147">
        <v>157.08000000000001</v>
      </c>
      <c r="F147">
        <f>_10sept_0_106[[#This Row],[H_mag]]-40</f>
        <v>-43.42</v>
      </c>
      <c r="G147">
        <f>_10sept_0_106[[#This Row],[V_mag]]-40</f>
        <v>-43.45</v>
      </c>
      <c r="H147">
        <f>10^(_10sept_0_106[[#This Row],[H_mag_adj]]/20)*COS(RADIANS(_10sept_0_106[[#This Row],[H_phase]]))</f>
        <v>-6.2465902044412224E-3</v>
      </c>
      <c r="I147">
        <f>10^(_10sept_0_106[[#This Row],[H_mag_adj]]/20)*SIN(RADIANS(_10sept_0_106[[#This Row],[H_phase]]))</f>
        <v>2.545371649245687E-3</v>
      </c>
      <c r="J147">
        <f>10^(_10sept_0_106[[#This Row],[V_mag_adj]]/20)*COS(RADIANS(_10sept_0_106[[#This Row],[V_phase]]))</f>
        <v>-6.1913161385707943E-3</v>
      </c>
      <c r="K147">
        <f>10^(_10sept_0_106[[#This Row],[V_mag_adj]]/20)*SIN(RADIANS(_10sept_0_106[[#This Row],[V_phase]]))</f>
        <v>2.6178615146269543E-3</v>
      </c>
    </row>
    <row r="148" spans="1:11" x14ac:dyDescent="0.3">
      <c r="A148">
        <v>-35</v>
      </c>
      <c r="B148">
        <v>-3.23</v>
      </c>
      <c r="C148">
        <v>167.68</v>
      </c>
      <c r="D148">
        <v>-3.27</v>
      </c>
      <c r="E148">
        <v>166.49</v>
      </c>
      <c r="F148">
        <f>_10sept_0_106[[#This Row],[H_mag]]-40</f>
        <v>-43.23</v>
      </c>
      <c r="G148">
        <f>_10sept_0_106[[#This Row],[V_mag]]-40</f>
        <v>-43.27</v>
      </c>
      <c r="H148">
        <f>10^(_10sept_0_106[[#This Row],[H_mag_adj]]/20)*COS(RADIANS(_10sept_0_106[[#This Row],[H_phase]]))</f>
        <v>-6.7356845628318823E-3</v>
      </c>
      <c r="I148">
        <f>10^(_10sept_0_106[[#This Row],[H_mag_adj]]/20)*SIN(RADIANS(_10sept_0_106[[#This Row],[H_phase]]))</f>
        <v>1.4710798973233278E-3</v>
      </c>
      <c r="J148">
        <f>10^(_10sept_0_106[[#This Row],[V_mag_adj]]/20)*COS(RADIANS(_10sept_0_106[[#This Row],[V_phase]]))</f>
        <v>-6.6728799419920968E-3</v>
      </c>
      <c r="K148">
        <f>10^(_10sept_0_106[[#This Row],[V_mag_adj]]/20)*SIN(RADIANS(_10sept_0_106[[#This Row],[V_phase]]))</f>
        <v>1.6032485519889912E-3</v>
      </c>
    </row>
    <row r="149" spans="1:11" x14ac:dyDescent="0.3">
      <c r="A149">
        <v>-34</v>
      </c>
      <c r="B149">
        <v>-3.04</v>
      </c>
      <c r="C149">
        <v>177.14</v>
      </c>
      <c r="D149">
        <v>-3.08</v>
      </c>
      <c r="E149">
        <v>176.26</v>
      </c>
      <c r="F149">
        <f>_10sept_0_106[[#This Row],[H_mag]]-40</f>
        <v>-43.04</v>
      </c>
      <c r="G149">
        <f>_10sept_0_106[[#This Row],[V_mag]]-40</f>
        <v>-43.08</v>
      </c>
      <c r="H149">
        <f>10^(_10sept_0_106[[#This Row],[H_mag_adj]]/20)*COS(RADIANS(_10sept_0_106[[#This Row],[H_phase]]))</f>
        <v>-7.0381532747592285E-3</v>
      </c>
      <c r="I149">
        <f>10^(_10sept_0_106[[#This Row],[H_mag_adj]]/20)*SIN(RADIANS(_10sept_0_106[[#This Row],[H_phase]]))</f>
        <v>3.5161147027583302E-4</v>
      </c>
      <c r="J149">
        <f>10^(_10sept_0_106[[#This Row],[V_mag_adj]]/20)*COS(RADIANS(_10sept_0_106[[#This Row],[V_phase]]))</f>
        <v>-6.9996142523227872E-3</v>
      </c>
      <c r="K149">
        <f>10^(_10sept_0_106[[#This Row],[V_mag_adj]]/20)*SIN(RADIANS(_10sept_0_106[[#This Row],[V_phase]]))</f>
        <v>4.5755205914169307E-4</v>
      </c>
    </row>
    <row r="150" spans="1:11" x14ac:dyDescent="0.3">
      <c r="A150">
        <v>-33</v>
      </c>
      <c r="B150">
        <v>-2.87</v>
      </c>
      <c r="C150">
        <v>-173.29</v>
      </c>
      <c r="D150">
        <v>-2.92</v>
      </c>
      <c r="E150">
        <v>-174.46</v>
      </c>
      <c r="F150">
        <f>_10sept_0_106[[#This Row],[H_mag]]-40</f>
        <v>-42.87</v>
      </c>
      <c r="G150">
        <f>_10sept_0_106[[#This Row],[V_mag]]-40</f>
        <v>-42.92</v>
      </c>
      <c r="H150">
        <f>10^(_10sept_0_106[[#This Row],[H_mag_adj]]/20)*COS(RADIANS(_10sept_0_106[[#This Row],[H_phase]]))</f>
        <v>-7.1369879857038597E-3</v>
      </c>
      <c r="I150">
        <f>10^(_10sept_0_106[[#This Row],[H_mag_adj]]/20)*SIN(RADIANS(_10sept_0_106[[#This Row],[H_phase]]))</f>
        <v>-8.3966625460703108E-4</v>
      </c>
      <c r="J150">
        <f>10^(_10sept_0_106[[#This Row],[V_mag_adj]]/20)*COS(RADIANS(_10sept_0_106[[#This Row],[V_phase]]))</f>
        <v>-7.111589443471413E-3</v>
      </c>
      <c r="K150">
        <f>10^(_10sept_0_106[[#This Row],[V_mag_adj]]/20)*SIN(RADIANS(_10sept_0_106[[#This Row],[V_phase]]))</f>
        <v>-6.8977937418171812E-4</v>
      </c>
    </row>
    <row r="151" spans="1:11" x14ac:dyDescent="0.3">
      <c r="A151">
        <v>-32</v>
      </c>
      <c r="B151">
        <v>-2.77</v>
      </c>
      <c r="C151">
        <v>-165.17</v>
      </c>
      <c r="D151">
        <v>-2.81</v>
      </c>
      <c r="E151">
        <v>-166.08</v>
      </c>
      <c r="F151">
        <f>_10sept_0_106[[#This Row],[H_mag]]-40</f>
        <v>-42.77</v>
      </c>
      <c r="G151">
        <f>_10sept_0_106[[#This Row],[V_mag]]-40</f>
        <v>-42.81</v>
      </c>
      <c r="H151">
        <f>10^(_10sept_0_106[[#This Row],[H_mag_adj]]/20)*COS(RADIANS(_10sept_0_106[[#This Row],[H_phase]]))</f>
        <v>-7.0272758805575725E-3</v>
      </c>
      <c r="I151">
        <f>10^(_10sept_0_106[[#This Row],[H_mag_adj]]/20)*SIN(RADIANS(_10sept_0_106[[#This Row],[H_phase]]))</f>
        <v>-1.8606232493580648E-3</v>
      </c>
      <c r="J151">
        <f>10^(_10sept_0_106[[#This Row],[V_mag_adj]]/20)*COS(RADIANS(_10sept_0_106[[#This Row],[V_phase]]))</f>
        <v>-7.0235205723762992E-3</v>
      </c>
      <c r="K151">
        <f>10^(_10sept_0_106[[#This Row],[V_mag_adj]]/20)*SIN(RADIANS(_10sept_0_106[[#This Row],[V_phase]]))</f>
        <v>-1.7407476635003111E-3</v>
      </c>
    </row>
    <row r="152" spans="1:11" x14ac:dyDescent="0.3">
      <c r="A152">
        <v>-31</v>
      </c>
      <c r="B152">
        <v>-2.68</v>
      </c>
      <c r="C152">
        <v>-156.83000000000001</v>
      </c>
      <c r="D152">
        <v>-2.7</v>
      </c>
      <c r="E152">
        <v>-157.4</v>
      </c>
      <c r="F152">
        <f>_10sept_0_106[[#This Row],[H_mag]]-40</f>
        <v>-42.68</v>
      </c>
      <c r="G152">
        <f>_10sept_0_106[[#This Row],[V_mag]]-40</f>
        <v>-42.7</v>
      </c>
      <c r="H152">
        <f>10^(_10sept_0_106[[#This Row],[H_mag_adj]]/20)*COS(RADIANS(_10sept_0_106[[#This Row],[H_phase]]))</f>
        <v>-6.7526906718609024E-3</v>
      </c>
      <c r="I152">
        <f>10^(_10sept_0_106[[#This Row],[H_mag_adj]]/20)*SIN(RADIANS(_10sept_0_106[[#This Row],[H_phase]]))</f>
        <v>-2.8900226541803235E-3</v>
      </c>
      <c r="J152">
        <f>10^(_10sept_0_106[[#This Row],[V_mag_adj]]/20)*COS(RADIANS(_10sept_0_106[[#This Row],[V_phase]]))</f>
        <v>-6.7655109634488595E-3</v>
      </c>
      <c r="K152">
        <f>10^(_10sept_0_106[[#This Row],[V_mag_adj]]/20)*SIN(RADIANS(_10sept_0_106[[#This Row],[V_phase]]))</f>
        <v>-2.8162104041563499E-3</v>
      </c>
    </row>
    <row r="153" spans="1:11" x14ac:dyDescent="0.3">
      <c r="A153">
        <v>-30</v>
      </c>
      <c r="B153">
        <v>-2.56</v>
      </c>
      <c r="C153">
        <v>-147.69999999999999</v>
      </c>
      <c r="D153">
        <v>-2.6</v>
      </c>
      <c r="E153">
        <v>-148.61000000000001</v>
      </c>
      <c r="F153">
        <f>_10sept_0_106[[#This Row],[H_mag]]-40</f>
        <v>-42.56</v>
      </c>
      <c r="G153">
        <f>_10sept_0_106[[#This Row],[V_mag]]-40</f>
        <v>-42.6</v>
      </c>
      <c r="H153">
        <f>10^(_10sept_0_106[[#This Row],[H_mag_adj]]/20)*COS(RADIANS(_10sept_0_106[[#This Row],[H_phase]]))</f>
        <v>-6.2949351352270758E-3</v>
      </c>
      <c r="I153">
        <f>10^(_10sept_0_106[[#This Row],[H_mag_adj]]/20)*SIN(RADIANS(_10sept_0_106[[#This Row],[H_phase]]))</f>
        <v>-3.9794927992238801E-3</v>
      </c>
      <c r="J153">
        <f>10^(_10sept_0_106[[#This Row],[V_mag_adj]]/20)*COS(RADIANS(_10sept_0_106[[#This Row],[V_phase]]))</f>
        <v>-6.3281334766573626E-3</v>
      </c>
      <c r="K153">
        <f>10^(_10sept_0_106[[#This Row],[V_mag_adj]]/20)*SIN(RADIANS(_10sept_0_106[[#This Row],[V_phase]]))</f>
        <v>-3.8611933501666081E-3</v>
      </c>
    </row>
    <row r="154" spans="1:11" x14ac:dyDescent="0.3">
      <c r="A154">
        <v>-29</v>
      </c>
      <c r="B154">
        <v>-2.48</v>
      </c>
      <c r="C154">
        <v>-139.97999999999999</v>
      </c>
      <c r="D154">
        <v>-2.52</v>
      </c>
      <c r="E154">
        <v>-140.58000000000001</v>
      </c>
      <c r="F154">
        <f>_10sept_0_106[[#This Row],[H_mag]]-40</f>
        <v>-42.48</v>
      </c>
      <c r="G154">
        <f>_10sept_0_106[[#This Row],[V_mag]]-40</f>
        <v>-42.52</v>
      </c>
      <c r="H154">
        <f>10^(_10sept_0_106[[#This Row],[H_mag_adj]]/20)*COS(RADIANS(_10sept_0_106[[#This Row],[H_phase]]))</f>
        <v>-5.7560786066888688E-3</v>
      </c>
      <c r="I154">
        <f>10^(_10sept_0_106[[#This Row],[H_mag_adj]]/20)*SIN(RADIANS(_10sept_0_106[[#This Row],[H_phase]]))</f>
        <v>-4.8333483792138403E-3</v>
      </c>
      <c r="J154">
        <f>10^(_10sept_0_106[[#This Row],[V_mag_adj]]/20)*COS(RADIANS(_10sept_0_106[[#This Row],[V_phase]]))</f>
        <v>-5.7796989000375833E-3</v>
      </c>
      <c r="K154">
        <f>10^(_10sept_0_106[[#This Row],[V_mag_adj]]/20)*SIN(RADIANS(_10sept_0_106[[#This Row],[V_phase]]))</f>
        <v>-4.7508778951279376E-3</v>
      </c>
    </row>
    <row r="155" spans="1:11" x14ac:dyDescent="0.3">
      <c r="A155">
        <v>-28</v>
      </c>
      <c r="B155">
        <v>-2.38</v>
      </c>
      <c r="C155">
        <v>-132.19</v>
      </c>
      <c r="D155">
        <v>-2.41</v>
      </c>
      <c r="E155">
        <v>-132.72</v>
      </c>
      <c r="F155">
        <f>_10sept_0_106[[#This Row],[H_mag]]-40</f>
        <v>-42.38</v>
      </c>
      <c r="G155">
        <f>_10sept_0_106[[#This Row],[V_mag]]-40</f>
        <v>-42.41</v>
      </c>
      <c r="H155">
        <f>10^(_10sept_0_106[[#This Row],[H_mag_adj]]/20)*COS(RADIANS(_10sept_0_106[[#This Row],[H_phase]]))</f>
        <v>-5.1062850081696346E-3</v>
      </c>
      <c r="I155">
        <f>10^(_10sept_0_106[[#This Row],[H_mag_adj]]/20)*SIN(RADIANS(_10sept_0_106[[#This Row],[H_phase]]))</f>
        <v>-5.6334233070055818E-3</v>
      </c>
      <c r="J155">
        <f>10^(_10sept_0_106[[#This Row],[V_mag_adj]]/20)*COS(RADIANS(_10sept_0_106[[#This Row],[V_phase]]))</f>
        <v>-5.1403913690248847E-3</v>
      </c>
      <c r="K155">
        <f>10^(_10sept_0_106[[#This Row],[V_mag_adj]]/20)*SIN(RADIANS(_10sept_0_106[[#This Row],[V_phase]]))</f>
        <v>-5.5666886740671322E-3</v>
      </c>
    </row>
    <row r="156" spans="1:11" x14ac:dyDescent="0.3">
      <c r="A156">
        <v>-27</v>
      </c>
      <c r="B156">
        <v>-2.2799999999999998</v>
      </c>
      <c r="C156">
        <v>-124.57</v>
      </c>
      <c r="D156">
        <v>-2.31</v>
      </c>
      <c r="E156">
        <v>-125.31</v>
      </c>
      <c r="F156">
        <f>_10sept_0_106[[#This Row],[H_mag]]-40</f>
        <v>-42.28</v>
      </c>
      <c r="G156">
        <f>_10sept_0_106[[#This Row],[V_mag]]-40</f>
        <v>-42.31</v>
      </c>
      <c r="H156">
        <f>10^(_10sept_0_106[[#This Row],[H_mag_adj]]/20)*COS(RADIANS(_10sept_0_106[[#This Row],[H_phase]]))</f>
        <v>-4.3641435980803951E-3</v>
      </c>
      <c r="I156">
        <f>10^(_10sept_0_106[[#This Row],[H_mag_adj]]/20)*SIN(RADIANS(_10sept_0_106[[#This Row],[H_phase]]))</f>
        <v>-6.3332783037603237E-3</v>
      </c>
      <c r="J156">
        <f>10^(_10sept_0_106[[#This Row],[V_mag_adj]]/20)*COS(RADIANS(_10sept_0_106[[#This Row],[V_phase]]))</f>
        <v>-4.4302464102420553E-3</v>
      </c>
      <c r="K156">
        <f>10^(_10sept_0_106[[#This Row],[V_mag_adj]]/20)*SIN(RADIANS(_10sept_0_106[[#This Row],[V_phase]]))</f>
        <v>-6.2547463575683849E-3</v>
      </c>
    </row>
    <row r="157" spans="1:11" x14ac:dyDescent="0.3">
      <c r="A157">
        <v>-26</v>
      </c>
      <c r="B157">
        <v>-2.19</v>
      </c>
      <c r="C157">
        <v>-116.96</v>
      </c>
      <c r="D157">
        <v>-2.21</v>
      </c>
      <c r="E157">
        <v>-117.42</v>
      </c>
      <c r="F157">
        <f>_10sept_0_106[[#This Row],[H_mag]]-40</f>
        <v>-42.19</v>
      </c>
      <c r="G157">
        <f>_10sept_0_106[[#This Row],[V_mag]]-40</f>
        <v>-42.21</v>
      </c>
      <c r="H157">
        <f>10^(_10sept_0_106[[#This Row],[H_mag_adj]]/20)*COS(RADIANS(_10sept_0_106[[#This Row],[H_phase]]))</f>
        <v>-3.5233127683949603E-3</v>
      </c>
      <c r="I157">
        <f>10^(_10sept_0_106[[#This Row],[H_mag_adj]]/20)*SIN(RADIANS(_10sept_0_106[[#This Row],[H_phase]]))</f>
        <v>-6.92684127677999E-3</v>
      </c>
      <c r="J157">
        <f>10^(_10sept_0_106[[#This Row],[V_mag_adj]]/20)*COS(RADIANS(_10sept_0_106[[#This Row],[V_phase]]))</f>
        <v>-3.570579829862391E-3</v>
      </c>
      <c r="K157">
        <f>10^(_10sept_0_106[[#This Row],[V_mag_adj]]/20)*SIN(RADIANS(_10sept_0_106[[#This Row],[V_phase]]))</f>
        <v>-6.8824656502526468E-3</v>
      </c>
    </row>
    <row r="158" spans="1:11" x14ac:dyDescent="0.3">
      <c r="A158">
        <v>-25</v>
      </c>
      <c r="B158">
        <v>-2.11</v>
      </c>
      <c r="C158">
        <v>-109.51</v>
      </c>
      <c r="D158">
        <v>-2.12</v>
      </c>
      <c r="E158">
        <v>-110.19</v>
      </c>
      <c r="F158">
        <f>_10sept_0_106[[#This Row],[H_mag]]-40</f>
        <v>-42.11</v>
      </c>
      <c r="G158">
        <f>_10sept_0_106[[#This Row],[V_mag]]-40</f>
        <v>-42.12</v>
      </c>
      <c r="H158">
        <f>10^(_10sept_0_106[[#This Row],[H_mag_adj]]/20)*COS(RADIANS(_10sept_0_106[[#This Row],[H_phase]]))</f>
        <v>-2.6194447708253301E-3</v>
      </c>
      <c r="I158">
        <f>10^(_10sept_0_106[[#This Row],[H_mag_adj]]/20)*SIN(RADIANS(_10sept_0_106[[#This Row],[H_phase]]))</f>
        <v>-7.3929829137894384E-3</v>
      </c>
      <c r="J158">
        <f>10^(_10sept_0_106[[#This Row],[V_mag_adj]]/20)*COS(RADIANS(_10sept_0_106[[#This Row],[V_phase]]))</f>
        <v>-2.7038851641390579E-3</v>
      </c>
      <c r="K158">
        <f>10^(_10sept_0_106[[#This Row],[V_mag_adj]]/20)*SIN(RADIANS(_10sept_0_106[[#This Row],[V_phase]]))</f>
        <v>-7.3529045645668563E-3</v>
      </c>
    </row>
    <row r="159" spans="1:11" x14ac:dyDescent="0.3">
      <c r="A159">
        <v>-24</v>
      </c>
      <c r="B159">
        <v>-2.04</v>
      </c>
      <c r="C159">
        <v>-102.48</v>
      </c>
      <c r="D159">
        <v>-2.0499999999999998</v>
      </c>
      <c r="E159">
        <v>-103.4</v>
      </c>
      <c r="F159">
        <f>_10sept_0_106[[#This Row],[H_mag]]-40</f>
        <v>-42.04</v>
      </c>
      <c r="G159">
        <f>_10sept_0_106[[#This Row],[V_mag]]-40</f>
        <v>-42.05</v>
      </c>
      <c r="H159">
        <f>10^(_10sept_0_106[[#This Row],[H_mag_adj]]/20)*COS(RADIANS(_10sept_0_106[[#This Row],[H_phase]]))</f>
        <v>-1.7086470994124049E-3</v>
      </c>
      <c r="I159">
        <f>10^(_10sept_0_106[[#This Row],[H_mag_adj]]/20)*SIN(RADIANS(_10sept_0_106[[#This Row],[H_phase]]))</f>
        <v>-7.7199607749805403E-3</v>
      </c>
      <c r="J159">
        <f>10^(_10sept_0_106[[#This Row],[V_mag_adj]]/20)*COS(RADIANS(_10sept_0_106[[#This Row],[V_phase]]))</f>
        <v>-1.8302727509341634E-3</v>
      </c>
      <c r="K159">
        <f>10^(_10sept_0_106[[#This Row],[V_mag_adj]]/20)*SIN(RADIANS(_10sept_0_106[[#This Row],[V_phase]]))</f>
        <v>-7.6826808605739818E-3</v>
      </c>
    </row>
    <row r="160" spans="1:11" x14ac:dyDescent="0.3">
      <c r="A160">
        <v>-23</v>
      </c>
      <c r="B160">
        <v>-1.99</v>
      </c>
      <c r="C160">
        <v>-95.84</v>
      </c>
      <c r="D160">
        <v>-2</v>
      </c>
      <c r="E160">
        <v>-96.38</v>
      </c>
      <c r="F160">
        <f>_10sept_0_106[[#This Row],[H_mag]]-40</f>
        <v>-41.99</v>
      </c>
      <c r="G160">
        <f>_10sept_0_106[[#This Row],[V_mag]]-40</f>
        <v>-42</v>
      </c>
      <c r="H160">
        <f>10^(_10sept_0_106[[#This Row],[H_mag_adj]]/20)*COS(RADIANS(_10sept_0_106[[#This Row],[H_phase]]))</f>
        <v>-8.0916662527544616E-4</v>
      </c>
      <c r="I160">
        <f>10^(_10sept_0_106[[#This Row],[H_mag_adj]]/20)*SIN(RADIANS(_10sept_0_106[[#This Row],[H_phase]]))</f>
        <v>-7.9111588601267699E-3</v>
      </c>
      <c r="J160">
        <f>10^(_10sept_0_106[[#This Row],[V_mag_adj]]/20)*COS(RADIANS(_10sept_0_106[[#This Row],[V_phase]]))</f>
        <v>-8.826736988343651E-4</v>
      </c>
      <c r="K160">
        <f>10^(_10sept_0_106[[#This Row],[V_mag_adj]]/20)*SIN(RADIANS(_10sept_0_106[[#This Row],[V_phase]]))</f>
        <v>-7.8940877616989636E-3</v>
      </c>
    </row>
    <row r="161" spans="1:11" x14ac:dyDescent="0.3">
      <c r="A161">
        <v>-22</v>
      </c>
      <c r="B161">
        <v>-1.93</v>
      </c>
      <c r="C161">
        <v>-88.63</v>
      </c>
      <c r="D161">
        <v>-1.95</v>
      </c>
      <c r="E161">
        <v>-89.25</v>
      </c>
      <c r="F161">
        <f>_10sept_0_106[[#This Row],[H_mag]]-40</f>
        <v>-41.93</v>
      </c>
      <c r="G161">
        <f>_10sept_0_106[[#This Row],[V_mag]]-40</f>
        <v>-41.95</v>
      </c>
      <c r="H161">
        <f>10^(_10sept_0_106[[#This Row],[H_mag_adj]]/20)*COS(RADIANS(_10sept_0_106[[#This Row],[H_phase]]))</f>
        <v>1.9145052000881771E-4</v>
      </c>
      <c r="I161">
        <f>10^(_10sept_0_106[[#This Row],[H_mag_adj]]/20)*SIN(RADIANS(_10sept_0_106[[#This Row],[H_phase]]))</f>
        <v>-8.0052672882861674E-3</v>
      </c>
      <c r="J161">
        <f>10^(_10sept_0_106[[#This Row],[V_mag_adj]]/20)*COS(RADIANS(_10sept_0_106[[#This Row],[V_phase]]))</f>
        <v>1.045746039273509E-4</v>
      </c>
      <c r="K161">
        <f>10^(_10sept_0_106[[#This Row],[V_mag_adj]]/20)*SIN(RADIANS(_10sept_0_106[[#This Row],[V_phase]]))</f>
        <v>-7.9884549677186178E-3</v>
      </c>
    </row>
    <row r="162" spans="1:11" x14ac:dyDescent="0.3">
      <c r="A162">
        <v>-21</v>
      </c>
      <c r="B162">
        <v>-1.87</v>
      </c>
      <c r="C162">
        <v>-81.72</v>
      </c>
      <c r="D162">
        <v>-1.89</v>
      </c>
      <c r="E162">
        <v>-82.24</v>
      </c>
      <c r="F162">
        <f>_10sept_0_106[[#This Row],[H_mag]]-40</f>
        <v>-41.87</v>
      </c>
      <c r="G162">
        <f>_10sept_0_106[[#This Row],[V_mag]]-40</f>
        <v>-41.89</v>
      </c>
      <c r="H162">
        <f>10^(_10sept_0_106[[#This Row],[H_mag_adj]]/20)*COS(RADIANS(_10sept_0_106[[#This Row],[H_phase]]))</f>
        <v>1.1611678703382818E-3</v>
      </c>
      <c r="I162">
        <f>10^(_10sept_0_106[[#This Row],[H_mag_adj]]/20)*SIN(RADIANS(_10sept_0_106[[#This Row],[H_phase]]))</f>
        <v>-7.9790136114185947E-3</v>
      </c>
      <c r="J162">
        <f>10^(_10sept_0_106[[#This Row],[V_mag_adj]]/20)*COS(RADIANS(_10sept_0_106[[#This Row],[V_phase]]))</f>
        <v>1.0862018585816389E-3</v>
      </c>
      <c r="K162">
        <f>10^(_10sept_0_106[[#This Row],[V_mag_adj]]/20)*SIN(RADIANS(_10sept_0_106[[#This Row],[V_phase]]))</f>
        <v>-7.9708485807517358E-3</v>
      </c>
    </row>
    <row r="163" spans="1:11" x14ac:dyDescent="0.3">
      <c r="A163">
        <v>-20</v>
      </c>
      <c r="B163">
        <v>-1.83</v>
      </c>
      <c r="C163">
        <v>-75.73</v>
      </c>
      <c r="D163">
        <v>-1.84</v>
      </c>
      <c r="E163">
        <v>-75.8</v>
      </c>
      <c r="F163">
        <f>_10sept_0_106[[#This Row],[H_mag]]-40</f>
        <v>-41.83</v>
      </c>
      <c r="G163">
        <f>_10sept_0_106[[#This Row],[V_mag]]-40</f>
        <v>-41.84</v>
      </c>
      <c r="H163">
        <f>10^(_10sept_0_106[[#This Row],[H_mag_adj]]/20)*COS(RADIANS(_10sept_0_106[[#This Row],[H_phase]]))</f>
        <v>1.996650861738343E-3</v>
      </c>
      <c r="I163">
        <f>10^(_10sept_0_106[[#This Row],[H_mag_adj]]/20)*SIN(RADIANS(_10sept_0_106[[#This Row],[H_phase]]))</f>
        <v>-7.8503447036808519E-3</v>
      </c>
      <c r="J163">
        <f>10^(_10sept_0_106[[#This Row],[V_mag_adj]]/20)*COS(RADIANS(_10sept_0_106[[#This Row],[V_phase]]))</f>
        <v>1.9847719995270811E-3</v>
      </c>
      <c r="K163">
        <f>10^(_10sept_0_106[[#This Row],[V_mag_adj]]/20)*SIN(RADIANS(_10sept_0_106[[#This Row],[V_phase]]))</f>
        <v>-7.8437425707770809E-3</v>
      </c>
    </row>
    <row r="164" spans="1:11" x14ac:dyDescent="0.3">
      <c r="A164">
        <v>-19</v>
      </c>
      <c r="B164">
        <v>-1.77</v>
      </c>
      <c r="C164">
        <v>-69.48</v>
      </c>
      <c r="D164">
        <v>-1.79</v>
      </c>
      <c r="E164">
        <v>-70.13</v>
      </c>
      <c r="F164">
        <f>_10sept_0_106[[#This Row],[H_mag]]-40</f>
        <v>-41.77</v>
      </c>
      <c r="G164">
        <f>_10sept_0_106[[#This Row],[V_mag]]-40</f>
        <v>-41.79</v>
      </c>
      <c r="H164">
        <f>10^(_10sept_0_106[[#This Row],[H_mag_adj]]/20)*COS(RADIANS(_10sept_0_106[[#This Row],[H_phase]]))</f>
        <v>2.8591078990649501E-3</v>
      </c>
      <c r="I164">
        <f>10^(_10sept_0_106[[#This Row],[H_mag_adj]]/20)*SIN(RADIANS(_10sept_0_106[[#This Row],[H_phase]]))</f>
        <v>-7.6389015991619102E-3</v>
      </c>
      <c r="J164">
        <f>10^(_10sept_0_106[[#This Row],[V_mag_adj]]/20)*COS(RADIANS(_10sept_0_106[[#This Row],[V_phase]]))</f>
        <v>2.7658891524006122E-3</v>
      </c>
      <c r="K164">
        <f>10^(_10sept_0_106[[#This Row],[V_mag_adj]]/20)*SIN(RADIANS(_10sept_0_106[[#This Row],[V_phase]]))</f>
        <v>-7.6532024386402253E-3</v>
      </c>
    </row>
    <row r="165" spans="1:11" x14ac:dyDescent="0.3">
      <c r="A165">
        <v>-18</v>
      </c>
      <c r="B165">
        <v>-1.72</v>
      </c>
      <c r="C165">
        <v>-63.22</v>
      </c>
      <c r="D165">
        <v>-1.74</v>
      </c>
      <c r="E165">
        <v>-63.84</v>
      </c>
      <c r="F165">
        <f>_10sept_0_106[[#This Row],[H_mag]]-40</f>
        <v>-41.72</v>
      </c>
      <c r="G165">
        <f>_10sept_0_106[[#This Row],[V_mag]]-40</f>
        <v>-41.74</v>
      </c>
      <c r="H165">
        <f>10^(_10sept_0_106[[#This Row],[H_mag_adj]]/20)*COS(RADIANS(_10sept_0_106[[#This Row],[H_phase]]))</f>
        <v>3.6962246634126266E-3</v>
      </c>
      <c r="I165">
        <f>10^(_10sept_0_106[[#This Row],[H_mag_adj]]/20)*SIN(RADIANS(_10sept_0_106[[#This Row],[H_phase]]))</f>
        <v>-7.3236322181013409E-3</v>
      </c>
      <c r="J165">
        <f>10^(_10sept_0_106[[#This Row],[V_mag_adj]]/20)*COS(RADIANS(_10sept_0_106[[#This Row],[V_phase]]))</f>
        <v>3.6084421621067164E-3</v>
      </c>
      <c r="K165">
        <f>10^(_10sept_0_106[[#This Row],[V_mag_adj]]/20)*SIN(RADIANS(_10sept_0_106[[#This Row],[V_phase]]))</f>
        <v>-7.3462647722759835E-3</v>
      </c>
    </row>
    <row r="166" spans="1:11" x14ac:dyDescent="0.3">
      <c r="A166">
        <v>-17</v>
      </c>
      <c r="B166">
        <v>-1.65</v>
      </c>
      <c r="C166">
        <v>-56.87</v>
      </c>
      <c r="D166">
        <v>-1.67</v>
      </c>
      <c r="E166">
        <v>-57.57</v>
      </c>
      <c r="F166">
        <f>_10sept_0_106[[#This Row],[H_mag]]-40</f>
        <v>-41.65</v>
      </c>
      <c r="G166">
        <f>_10sept_0_106[[#This Row],[V_mag]]-40</f>
        <v>-41.67</v>
      </c>
      <c r="H166">
        <f>10^(_10sept_0_106[[#This Row],[H_mag_adj]]/20)*COS(RADIANS(_10sept_0_106[[#This Row],[H_phase]]))</f>
        <v>4.5198327160651851E-3</v>
      </c>
      <c r="I166">
        <f>10^(_10sept_0_106[[#This Row],[H_mag_adj]]/20)*SIN(RADIANS(_10sept_0_106[[#This Row],[H_phase]]))</f>
        <v>-6.9254802683228894E-3</v>
      </c>
      <c r="J166">
        <f>10^(_10sept_0_106[[#This Row],[V_mag_adj]]/20)*COS(RADIANS(_10sept_0_106[[#This Row],[V_phase]]))</f>
        <v>4.4246868445953517E-3</v>
      </c>
      <c r="K166">
        <f>10^(_10sept_0_106[[#This Row],[V_mag_adj]]/20)*SIN(RADIANS(_10sept_0_106[[#This Row],[V_phase]]))</f>
        <v>-6.964128243839204E-3</v>
      </c>
    </row>
    <row r="167" spans="1:11" x14ac:dyDescent="0.3">
      <c r="A167">
        <v>-16</v>
      </c>
      <c r="B167">
        <v>-1.57</v>
      </c>
      <c r="C167">
        <v>-50.79</v>
      </c>
      <c r="D167">
        <v>-1.59</v>
      </c>
      <c r="E167">
        <v>-51.42</v>
      </c>
      <c r="F167">
        <f>_10sept_0_106[[#This Row],[H_mag]]-40</f>
        <v>-41.57</v>
      </c>
      <c r="G167">
        <f>_10sept_0_106[[#This Row],[V_mag]]-40</f>
        <v>-41.59</v>
      </c>
      <c r="H167">
        <f>10^(_10sept_0_106[[#This Row],[H_mag_adj]]/20)*COS(RADIANS(_10sept_0_106[[#This Row],[H_phase]]))</f>
        <v>5.2763079574519077E-3</v>
      </c>
      <c r="I167">
        <f>10^(_10sept_0_106[[#This Row],[H_mag_adj]]/20)*SIN(RADIANS(_10sept_0_106[[#This Row],[H_phase]]))</f>
        <v>-6.4670878878523436E-3</v>
      </c>
      <c r="J167">
        <f>10^(_10sept_0_106[[#This Row],[V_mag_adj]]/20)*COS(RADIANS(_10sept_0_106[[#This Row],[V_phase]]))</f>
        <v>5.192910194114447E-3</v>
      </c>
      <c r="K167">
        <f>10^(_10sept_0_106[[#This Row],[V_mag_adj]]/20)*SIN(RADIANS(_10sept_0_106[[#This Row],[V_phase]]))</f>
        <v>-6.5097053940650048E-3</v>
      </c>
    </row>
    <row r="168" spans="1:11" x14ac:dyDescent="0.3">
      <c r="A168">
        <v>-15</v>
      </c>
      <c r="B168">
        <v>-1.48</v>
      </c>
      <c r="C168">
        <v>-45.29</v>
      </c>
      <c r="D168">
        <v>-1.52</v>
      </c>
      <c r="E168">
        <v>-46.22</v>
      </c>
      <c r="F168">
        <f>_10sept_0_106[[#This Row],[H_mag]]-40</f>
        <v>-41.48</v>
      </c>
      <c r="G168">
        <f>_10sept_0_106[[#This Row],[V_mag]]-40</f>
        <v>-41.52</v>
      </c>
      <c r="H168">
        <f>10^(_10sept_0_106[[#This Row],[H_mag_adj]]/20)*COS(RADIANS(_10sept_0_106[[#This Row],[H_phase]]))</f>
        <v>5.9330181462059327E-3</v>
      </c>
      <c r="I168">
        <f>10^(_10sept_0_106[[#This Row],[H_mag_adj]]/20)*SIN(RADIANS(_10sept_0_106[[#This Row],[H_phase]]))</f>
        <v>-5.9933836054539358E-3</v>
      </c>
      <c r="J168">
        <f>10^(_10sept_0_106[[#This Row],[V_mag_adj]]/20)*COS(RADIANS(_10sept_0_106[[#This Row],[V_phase]]))</f>
        <v>5.8081496891271896E-3</v>
      </c>
      <c r="K168">
        <f>10^(_10sept_0_106[[#This Row],[V_mag_adj]]/20)*SIN(RADIANS(_10sept_0_106[[#This Row],[V_phase]]))</f>
        <v>-6.060916109418309E-3</v>
      </c>
    </row>
    <row r="169" spans="1:11" x14ac:dyDescent="0.3">
      <c r="A169">
        <v>-14</v>
      </c>
      <c r="B169">
        <v>-1.4</v>
      </c>
      <c r="C169">
        <v>-40.21</v>
      </c>
      <c r="D169">
        <v>-1.41</v>
      </c>
      <c r="E169">
        <v>-40.56</v>
      </c>
      <c r="F169">
        <f>_10sept_0_106[[#This Row],[H_mag]]-40</f>
        <v>-41.4</v>
      </c>
      <c r="G169">
        <f>_10sept_0_106[[#This Row],[V_mag]]-40</f>
        <v>-41.41</v>
      </c>
      <c r="H169">
        <f>10^(_10sept_0_106[[#This Row],[H_mag_adj]]/20)*COS(RADIANS(_10sept_0_106[[#This Row],[H_phase]]))</f>
        <v>6.499999597181139E-3</v>
      </c>
      <c r="I169">
        <f>10^(_10sept_0_106[[#This Row],[H_mag_adj]]/20)*SIN(RADIANS(_10sept_0_106[[#This Row],[H_phase]]))</f>
        <v>-5.4948704483494494E-3</v>
      </c>
      <c r="J169">
        <f>10^(_10sept_0_106[[#This Row],[V_mag_adj]]/20)*COS(RADIANS(_10sept_0_106[[#This Row],[V_phase]]))</f>
        <v>6.4588719437538916E-3</v>
      </c>
      <c r="K169">
        <f>10^(_10sept_0_106[[#This Row],[V_mag_adj]]/20)*SIN(RADIANS(_10sept_0_106[[#This Row],[V_phase]]))</f>
        <v>-5.5281057853848875E-3</v>
      </c>
    </row>
    <row r="170" spans="1:11" x14ac:dyDescent="0.3">
      <c r="A170">
        <v>-13</v>
      </c>
      <c r="B170">
        <v>-1.29</v>
      </c>
      <c r="C170">
        <v>-35.36</v>
      </c>
      <c r="D170">
        <v>-1.31</v>
      </c>
      <c r="E170">
        <v>-35.840000000000003</v>
      </c>
      <c r="F170">
        <f>_10sept_0_106[[#This Row],[H_mag]]-40</f>
        <v>-41.29</v>
      </c>
      <c r="G170">
        <f>_10sept_0_106[[#This Row],[V_mag]]-40</f>
        <v>-41.31</v>
      </c>
      <c r="H170">
        <f>10^(_10sept_0_106[[#This Row],[H_mag_adj]]/20)*COS(RADIANS(_10sept_0_106[[#This Row],[H_phase]]))</f>
        <v>7.0297683297562965E-3</v>
      </c>
      <c r="I170">
        <f>10^(_10sept_0_106[[#This Row],[H_mag_adj]]/20)*SIN(RADIANS(_10sept_0_106[[#This Row],[H_phase]]))</f>
        <v>-4.9884136776760469E-3</v>
      </c>
      <c r="J170">
        <f>10^(_10sept_0_106[[#This Row],[V_mag_adj]]/20)*COS(RADIANS(_10sept_0_106[[#This Row],[V_phase]]))</f>
        <v>6.9716599592172289E-3</v>
      </c>
      <c r="K170">
        <f>10^(_10sept_0_106[[#This Row],[V_mag_adj]]/20)*SIN(RADIANS(_10sept_0_106[[#This Row],[V_phase]]))</f>
        <v>-5.0355223084473412E-3</v>
      </c>
    </row>
    <row r="171" spans="1:11" x14ac:dyDescent="0.3">
      <c r="A171">
        <v>-12</v>
      </c>
      <c r="B171">
        <v>-1.18</v>
      </c>
      <c r="C171">
        <v>-31</v>
      </c>
      <c r="D171">
        <v>-1.23</v>
      </c>
      <c r="E171">
        <v>-31.72</v>
      </c>
      <c r="F171">
        <f>_10sept_0_106[[#This Row],[H_mag]]-40</f>
        <v>-41.18</v>
      </c>
      <c r="G171">
        <f>_10sept_0_106[[#This Row],[V_mag]]-40</f>
        <v>-41.23</v>
      </c>
      <c r="H171">
        <f>10^(_10sept_0_106[[#This Row],[H_mag_adj]]/20)*COS(RADIANS(_10sept_0_106[[#This Row],[H_phase]]))</f>
        <v>7.4828251143146621E-3</v>
      </c>
      <c r="I171">
        <f>10^(_10sept_0_106[[#This Row],[H_mag_adj]]/20)*SIN(RADIANS(_10sept_0_106[[#This Row],[H_phase]]))</f>
        <v>-4.4961349302620832E-3</v>
      </c>
      <c r="J171">
        <f>10^(_10sept_0_106[[#This Row],[V_mag_adj]]/20)*COS(RADIANS(_10sept_0_106[[#This Row],[V_phase]]))</f>
        <v>7.3831125173339637E-3</v>
      </c>
      <c r="K171">
        <f>10^(_10sept_0_106[[#This Row],[V_mag_adj]]/20)*SIN(RADIANS(_10sept_0_106[[#This Row],[V_phase]]))</f>
        <v>-4.5634642465738973E-3</v>
      </c>
    </row>
    <row r="172" spans="1:11" x14ac:dyDescent="0.3">
      <c r="A172">
        <v>-11</v>
      </c>
      <c r="B172">
        <v>-1.0900000000000001</v>
      </c>
      <c r="C172">
        <v>-27</v>
      </c>
      <c r="D172">
        <v>-1.1299999999999999</v>
      </c>
      <c r="E172">
        <v>-27.64</v>
      </c>
      <c r="F172">
        <f>_10sept_0_106[[#This Row],[H_mag]]-40</f>
        <v>-41.09</v>
      </c>
      <c r="G172">
        <f>_10sept_0_106[[#This Row],[V_mag]]-40</f>
        <v>-41.13</v>
      </c>
      <c r="H172">
        <f>10^(_10sept_0_106[[#This Row],[H_mag_adj]]/20)*COS(RADIANS(_10sept_0_106[[#This Row],[H_phase]]))</f>
        <v>7.85924602454173E-3</v>
      </c>
      <c r="I172">
        <f>10^(_10sept_0_106[[#This Row],[H_mag_adj]]/20)*SIN(RADIANS(_10sept_0_106[[#This Row],[H_phase]]))</f>
        <v>-4.0044858633419269E-3</v>
      </c>
      <c r="J172">
        <f>10^(_10sept_0_106[[#This Row],[V_mag_adj]]/20)*COS(RADIANS(_10sept_0_106[[#This Row],[V_phase]]))</f>
        <v>7.7781239304146954E-3</v>
      </c>
      <c r="K172">
        <f>10^(_10sept_0_106[[#This Row],[V_mag_adj]]/20)*SIN(RADIANS(_10sept_0_106[[#This Row],[V_phase]]))</f>
        <v>-4.0732217014978599E-3</v>
      </c>
    </row>
    <row r="173" spans="1:11" x14ac:dyDescent="0.3">
      <c r="A173">
        <v>-10</v>
      </c>
      <c r="B173">
        <v>-1.03</v>
      </c>
      <c r="C173">
        <v>-23.42</v>
      </c>
      <c r="D173">
        <v>-1.05</v>
      </c>
      <c r="E173">
        <v>-23.67</v>
      </c>
      <c r="F173">
        <f>_10sept_0_106[[#This Row],[H_mag]]-40</f>
        <v>-41.03</v>
      </c>
      <c r="G173">
        <f>_10sept_0_106[[#This Row],[V_mag]]-40</f>
        <v>-41.05</v>
      </c>
      <c r="H173">
        <f>10^(_10sept_0_106[[#This Row],[H_mag_adj]]/20)*COS(RADIANS(_10sept_0_106[[#This Row],[H_phase]]))</f>
        <v>8.1500626774624226E-3</v>
      </c>
      <c r="I173">
        <f>10^(_10sept_0_106[[#This Row],[H_mag_adj]]/20)*SIN(RADIANS(_10sept_0_106[[#This Row],[H_phase]]))</f>
        <v>-3.5302252216097298E-3</v>
      </c>
      <c r="J173">
        <f>10^(_10sept_0_106[[#This Row],[V_mag_adj]]/20)*COS(RADIANS(_10sept_0_106[[#This Row],[V_phase]]))</f>
        <v>8.1158726116732569E-3</v>
      </c>
      <c r="K173">
        <f>10^(_10sept_0_106[[#This Row],[V_mag_adj]]/20)*SIN(RADIANS(_10sept_0_106[[#This Row],[V_phase]]))</f>
        <v>-3.5575518565579742E-3</v>
      </c>
    </row>
    <row r="174" spans="1:11" x14ac:dyDescent="0.3">
      <c r="A174">
        <v>-9</v>
      </c>
      <c r="B174">
        <v>-0.95</v>
      </c>
      <c r="C174">
        <v>-19.32</v>
      </c>
      <c r="D174">
        <v>-0.99</v>
      </c>
      <c r="E174">
        <v>-19.940000000000001</v>
      </c>
      <c r="F174">
        <f>_10sept_0_106[[#This Row],[H_mag]]-40</f>
        <v>-40.950000000000003</v>
      </c>
      <c r="G174">
        <f>_10sept_0_106[[#This Row],[V_mag]]-40</f>
        <v>-40.99</v>
      </c>
      <c r="H174">
        <f>10^(_10sept_0_106[[#This Row],[H_mag_adj]]/20)*COS(RADIANS(_10sept_0_106[[#This Row],[H_phase]]))</f>
        <v>8.4591610337264207E-3</v>
      </c>
      <c r="I174">
        <f>10^(_10sept_0_106[[#This Row],[H_mag_adj]]/20)*SIN(RADIANS(_10sept_0_106[[#This Row],[H_phase]]))</f>
        <v>-2.9656713951559336E-3</v>
      </c>
      <c r="J174">
        <f>10^(_10sept_0_106[[#This Row],[V_mag_adj]]/20)*COS(RADIANS(_10sept_0_106[[#This Row],[V_phase]]))</f>
        <v>8.3878581554253078E-3</v>
      </c>
      <c r="K174">
        <f>10^(_10sept_0_106[[#This Row],[V_mag_adj]]/20)*SIN(RADIANS(_10sept_0_106[[#This Row],[V_phase]]))</f>
        <v>-3.0429871189666525E-3</v>
      </c>
    </row>
    <row r="175" spans="1:11" x14ac:dyDescent="0.3">
      <c r="A175">
        <v>-8</v>
      </c>
      <c r="B175">
        <v>-0.91</v>
      </c>
      <c r="C175">
        <v>-16.559999999999999</v>
      </c>
      <c r="D175">
        <v>-0.95</v>
      </c>
      <c r="E175">
        <v>-16.82</v>
      </c>
      <c r="F175">
        <f>_10sept_0_106[[#This Row],[H_mag]]-40</f>
        <v>-40.909999999999997</v>
      </c>
      <c r="G175">
        <f>_10sept_0_106[[#This Row],[V_mag]]-40</f>
        <v>-40.950000000000003</v>
      </c>
      <c r="H175">
        <f>10^(_10sept_0_106[[#This Row],[H_mag_adj]]/20)*COS(RADIANS(_10sept_0_106[[#This Row],[H_phase]]))</f>
        <v>8.6318123334230088E-3</v>
      </c>
      <c r="I175">
        <f>10^(_10sept_0_106[[#This Row],[H_mag_adj]]/20)*SIN(RADIANS(_10sept_0_106[[#This Row],[H_phase]]))</f>
        <v>-2.5666946888850233E-3</v>
      </c>
      <c r="J175">
        <f>10^(_10sept_0_106[[#This Row],[V_mag_adj]]/20)*COS(RADIANS(_10sept_0_106[[#This Row],[V_phase]]))</f>
        <v>8.5804705562025334E-3</v>
      </c>
      <c r="K175">
        <f>10^(_10sept_0_106[[#This Row],[V_mag_adj]]/20)*SIN(RADIANS(_10sept_0_106[[#This Row],[V_phase]]))</f>
        <v>-2.5938653112108534E-3</v>
      </c>
    </row>
    <row r="176" spans="1:11" x14ac:dyDescent="0.3">
      <c r="A176">
        <v>-7</v>
      </c>
      <c r="B176">
        <v>-0.87</v>
      </c>
      <c r="C176">
        <v>-13.04</v>
      </c>
      <c r="D176">
        <v>-0.9</v>
      </c>
      <c r="E176">
        <v>-13.5</v>
      </c>
      <c r="F176">
        <f>_10sept_0_106[[#This Row],[H_mag]]-40</f>
        <v>-40.869999999999997</v>
      </c>
      <c r="G176">
        <f>_10sept_0_106[[#This Row],[V_mag]]-40</f>
        <v>-40.9</v>
      </c>
      <c r="H176">
        <f>10^(_10sept_0_106[[#This Row],[H_mag_adj]]/20)*COS(RADIANS(_10sept_0_106[[#This Row],[H_phase]]))</f>
        <v>8.8136098809610906E-3</v>
      </c>
      <c r="I176">
        <f>10^(_10sept_0_106[[#This Row],[H_mag_adj]]/20)*SIN(RADIANS(_10sept_0_106[[#This Row],[H_phase]]))</f>
        <v>-2.0412642356402643E-3</v>
      </c>
      <c r="J176">
        <f>10^(_10sept_0_106[[#This Row],[V_mag_adj]]/20)*COS(RADIANS(_10sept_0_106[[#This Row],[V_phase]]))</f>
        <v>8.76660655306747E-3</v>
      </c>
      <c r="K176">
        <f>10^(_10sept_0_106[[#This Row],[V_mag_adj]]/20)*SIN(RADIANS(_10sept_0_106[[#This Row],[V_phase]]))</f>
        <v>-2.1046760226040512E-3</v>
      </c>
    </row>
    <row r="177" spans="1:11" x14ac:dyDescent="0.3">
      <c r="A177">
        <v>-6</v>
      </c>
      <c r="B177">
        <v>-0.85</v>
      </c>
      <c r="C177">
        <v>-10.210000000000001</v>
      </c>
      <c r="D177">
        <v>-0.87</v>
      </c>
      <c r="E177">
        <v>-10.49</v>
      </c>
      <c r="F177">
        <f>_10sept_0_106[[#This Row],[H_mag]]-40</f>
        <v>-40.85</v>
      </c>
      <c r="G177">
        <f>_10sept_0_106[[#This Row],[V_mag]]-40</f>
        <v>-40.869999999999997</v>
      </c>
      <c r="H177">
        <f>10^(_10sept_0_106[[#This Row],[H_mag_adj]]/20)*COS(RADIANS(_10sept_0_106[[#This Row],[H_phase]]))</f>
        <v>8.9241688233148327E-3</v>
      </c>
      <c r="I177">
        <f>10^(_10sept_0_106[[#This Row],[H_mag_adj]]/20)*SIN(RADIANS(_10sept_0_106[[#This Row],[H_phase]]))</f>
        <v>-1.6073194479264787E-3</v>
      </c>
      <c r="J177">
        <f>10^(_10sept_0_106[[#This Row],[V_mag_adj]]/20)*COS(RADIANS(_10sept_0_106[[#This Row],[V_phase]]))</f>
        <v>8.8957007385748726E-3</v>
      </c>
      <c r="K177">
        <f>10^(_10sept_0_106[[#This Row],[V_mag_adj]]/20)*SIN(RADIANS(_10sept_0_106[[#This Row],[V_phase]]))</f>
        <v>-1.6471148057125443E-3</v>
      </c>
    </row>
    <row r="178" spans="1:11" x14ac:dyDescent="0.3">
      <c r="A178">
        <v>-5</v>
      </c>
      <c r="B178">
        <v>-0.82</v>
      </c>
      <c r="C178">
        <v>-7.24</v>
      </c>
      <c r="D178">
        <v>-0.86</v>
      </c>
      <c r="E178">
        <v>-7.76</v>
      </c>
      <c r="F178">
        <f>_10sept_0_106[[#This Row],[H_mag]]-40</f>
        <v>-40.82</v>
      </c>
      <c r="G178">
        <f>_10sept_0_106[[#This Row],[V_mag]]-40</f>
        <v>-40.86</v>
      </c>
      <c r="H178">
        <f>10^(_10sept_0_106[[#This Row],[H_mag_adj]]/20)*COS(RADIANS(_10sept_0_106[[#This Row],[H_phase]]))</f>
        <v>9.0265849811861244E-3</v>
      </c>
      <c r="I178">
        <f>10^(_10sept_0_106[[#This Row],[H_mag_adj]]/20)*SIN(RADIANS(_10sept_0_106[[#This Row],[H_phase]]))</f>
        <v>-1.1467257512842964E-3</v>
      </c>
      <c r="J178">
        <f>10^(_10sept_0_106[[#This Row],[V_mag_adj]]/20)*COS(RADIANS(_10sept_0_106[[#This Row],[V_phase]]))</f>
        <v>8.9743821545589537E-3</v>
      </c>
      <c r="K178">
        <f>10^(_10sept_0_106[[#This Row],[V_mag_adj]]/20)*SIN(RADIANS(_10sept_0_106[[#This Row],[V_phase]]))</f>
        <v>-1.2229551818916222E-3</v>
      </c>
    </row>
    <row r="179" spans="1:11" x14ac:dyDescent="0.3">
      <c r="A179">
        <v>-4</v>
      </c>
      <c r="B179">
        <v>-0.8</v>
      </c>
      <c r="C179">
        <v>-4.41</v>
      </c>
      <c r="D179">
        <v>-0.84</v>
      </c>
      <c r="E179">
        <v>-4.5599999999999996</v>
      </c>
      <c r="F179">
        <f>_10sept_0_106[[#This Row],[H_mag]]-40</f>
        <v>-40.799999999999997</v>
      </c>
      <c r="G179">
        <f>_10sept_0_106[[#This Row],[V_mag]]-40</f>
        <v>-40.840000000000003</v>
      </c>
      <c r="H179">
        <f>10^(_10sept_0_106[[#This Row],[H_mag_adj]]/20)*COS(RADIANS(_10sept_0_106[[#This Row],[H_phase]]))</f>
        <v>9.0931069176902104E-3</v>
      </c>
      <c r="I179">
        <f>10^(_10sept_0_106[[#This Row],[H_mag_adj]]/20)*SIN(RADIANS(_10sept_0_106[[#This Row],[H_phase]]))</f>
        <v>-7.0127290958752993E-4</v>
      </c>
      <c r="J179">
        <f>10^(_10sept_0_106[[#This Row],[V_mag_adj]]/20)*COS(RADIANS(_10sept_0_106[[#This Row],[V_phase]]))</f>
        <v>9.0494693772587963E-3</v>
      </c>
      <c r="K179">
        <f>10^(_10sept_0_106[[#This Row],[V_mag_adj]]/20)*SIN(RADIANS(_10sept_0_106[[#This Row],[V_phase]]))</f>
        <v>-7.2174475498979482E-4</v>
      </c>
    </row>
    <row r="180" spans="1:11" x14ac:dyDescent="0.3">
      <c r="A180">
        <v>-3</v>
      </c>
      <c r="B180">
        <v>-0.78</v>
      </c>
      <c r="C180">
        <v>-1.84</v>
      </c>
      <c r="D180">
        <v>-0.82</v>
      </c>
      <c r="E180">
        <v>-2.0699999999999998</v>
      </c>
      <c r="F180">
        <f>_10sept_0_106[[#This Row],[H_mag]]-40</f>
        <v>-40.78</v>
      </c>
      <c r="G180">
        <f>_10sept_0_106[[#This Row],[V_mag]]-40</f>
        <v>-40.82</v>
      </c>
      <c r="H180">
        <f>10^(_10sept_0_106[[#This Row],[H_mag_adj]]/20)*COS(RADIANS(_10sept_0_106[[#This Row],[H_phase]]))</f>
        <v>9.1364191366530168E-3</v>
      </c>
      <c r="I180">
        <f>10^(_10sept_0_106[[#This Row],[H_mag_adj]]/20)*SIN(RADIANS(_10sept_0_106[[#This Row],[H_phase]]))</f>
        <v>-2.9350840281864882E-4</v>
      </c>
      <c r="J180">
        <f>10^(_10sept_0_106[[#This Row],[V_mag_adj]]/20)*COS(RADIANS(_10sept_0_106[[#This Row],[V_phase]]))</f>
        <v>9.0931950271441516E-3</v>
      </c>
      <c r="K180">
        <f>10^(_10sept_0_106[[#This Row],[V_mag_adj]]/20)*SIN(RADIANS(_10sept_0_106[[#This Row],[V_phase]]))</f>
        <v>-3.2866482859338081E-4</v>
      </c>
    </row>
    <row r="181" spans="1:11" x14ac:dyDescent="0.3">
      <c r="A181">
        <v>-2</v>
      </c>
      <c r="B181">
        <v>-0.76</v>
      </c>
      <c r="C181">
        <v>0.92</v>
      </c>
      <c r="D181">
        <v>-0.8</v>
      </c>
      <c r="E181">
        <v>0.46</v>
      </c>
      <c r="F181">
        <f>_10sept_0_106[[#This Row],[H_mag]]-40</f>
        <v>-40.76</v>
      </c>
      <c r="G181">
        <f>_10sept_0_106[[#This Row],[V_mag]]-40</f>
        <v>-40.799999999999997</v>
      </c>
      <c r="H181">
        <f>10^(_10sept_0_106[[#This Row],[H_mag_adj]]/20)*COS(RADIANS(_10sept_0_106[[#This Row],[H_phase]]))</f>
        <v>9.1610237892712654E-3</v>
      </c>
      <c r="I181">
        <f>10^(_10sept_0_106[[#This Row],[H_mag_adj]]/20)*SIN(RADIANS(_10sept_0_106[[#This Row],[H_phase]]))</f>
        <v>1.4711146911651002E-4</v>
      </c>
      <c r="J181">
        <f>10^(_10sept_0_106[[#This Row],[V_mag_adj]]/20)*COS(RADIANS(_10sept_0_106[[#This Row],[V_phase]]))</f>
        <v>9.1198144675146454E-3</v>
      </c>
      <c r="K181">
        <f>10^(_10sept_0_106[[#This Row],[V_mag_adj]]/20)*SIN(RADIANS(_10sept_0_106[[#This Row],[V_phase]]))</f>
        <v>7.3220136420734268E-5</v>
      </c>
    </row>
    <row r="182" spans="1:11" x14ac:dyDescent="0.3">
      <c r="A182">
        <v>-1</v>
      </c>
      <c r="B182">
        <v>-0.75</v>
      </c>
      <c r="C182">
        <v>3.02</v>
      </c>
      <c r="D182">
        <v>-0.78</v>
      </c>
      <c r="E182">
        <v>2.87</v>
      </c>
      <c r="F182">
        <f>_10sept_0_106[[#This Row],[H_mag]]-40</f>
        <v>-40.75</v>
      </c>
      <c r="G182">
        <f>_10sept_0_106[[#This Row],[V_mag]]-40</f>
        <v>-40.78</v>
      </c>
      <c r="H182">
        <f>10^(_10sept_0_106[[#This Row],[H_mag_adj]]/20)*COS(RADIANS(_10sept_0_106[[#This Row],[H_phase]]))</f>
        <v>9.1600202735878204E-3</v>
      </c>
      <c r="I182">
        <f>10^(_10sept_0_106[[#This Row],[H_mag_adj]]/20)*SIN(RADIANS(_10sept_0_106[[#This Row],[H_phase]]))</f>
        <v>4.8326261181622749E-4</v>
      </c>
      <c r="J182">
        <f>10^(_10sept_0_106[[#This Row],[V_mag_adj]]/20)*COS(RADIANS(_10sept_0_106[[#This Row],[V_phase]]))</f>
        <v>9.1296667899618232E-3</v>
      </c>
      <c r="K182">
        <f>10^(_10sept_0_106[[#This Row],[V_mag_adj]]/20)*SIN(RADIANS(_10sept_0_106[[#This Row],[V_phase]]))</f>
        <v>4.5769654509597574E-4</v>
      </c>
    </row>
    <row r="183" spans="1:11" x14ac:dyDescent="0.3">
      <c r="A183">
        <v>0</v>
      </c>
      <c r="B183">
        <v>-0.72</v>
      </c>
      <c r="C183">
        <v>5.28</v>
      </c>
      <c r="D183">
        <v>-0.75</v>
      </c>
      <c r="E183">
        <v>4.75</v>
      </c>
      <c r="F183">
        <f>_10sept_0_106[[#This Row],[H_mag]]-40</f>
        <v>-40.72</v>
      </c>
      <c r="G183">
        <f>_10sept_0_106[[#This Row],[V_mag]]-40</f>
        <v>-40.75</v>
      </c>
      <c r="H183">
        <f>10^(_10sept_0_106[[#This Row],[H_mag_adj]]/20)*COS(RADIANS(_10sept_0_106[[#This Row],[H_phase]]))</f>
        <v>9.1654399463017896E-3</v>
      </c>
      <c r="I183">
        <f>10^(_10sept_0_106[[#This Row],[H_mag_adj]]/20)*SIN(RADIANS(_10sept_0_106[[#This Row],[H_phase]]))</f>
        <v>8.4702538615733717E-4</v>
      </c>
      <c r="J183">
        <f>10^(_10sept_0_106[[#This Row],[V_mag_adj]]/20)*COS(RADIANS(_10sept_0_106[[#This Row],[V_phase]]))</f>
        <v>9.14125553480819E-3</v>
      </c>
      <c r="K183">
        <f>10^(_10sept_0_106[[#This Row],[V_mag_adj]]/20)*SIN(RADIANS(_10sept_0_106[[#This Row],[V_phase]]))</f>
        <v>7.5957976003708137E-4</v>
      </c>
    </row>
    <row r="184" spans="1:11" x14ac:dyDescent="0.3">
      <c r="A184">
        <v>1</v>
      </c>
      <c r="B184">
        <v>-0.69</v>
      </c>
      <c r="C184">
        <v>7.16</v>
      </c>
      <c r="D184">
        <v>-0.71</v>
      </c>
      <c r="E184">
        <v>6.72</v>
      </c>
      <c r="F184">
        <f>_10sept_0_106[[#This Row],[H_mag]]-40</f>
        <v>-40.69</v>
      </c>
      <c r="G184">
        <f>_10sept_0_106[[#This Row],[V_mag]]-40</f>
        <v>-40.71</v>
      </c>
      <c r="H184">
        <f>10^(_10sept_0_106[[#This Row],[H_mag_adj]]/20)*COS(RADIANS(_10sept_0_106[[#This Row],[H_phase]]))</f>
        <v>9.1643165081549197E-3</v>
      </c>
      <c r="I184">
        <f>10^(_10sept_0_106[[#This Row],[H_mag_adj]]/20)*SIN(RADIANS(_10sept_0_106[[#This Row],[H_phase]]))</f>
        <v>1.1512229758470099E-3</v>
      </c>
      <c r="J184">
        <f>10^(_10sept_0_106[[#This Row],[V_mag_adj]]/20)*COS(RADIANS(_10sept_0_106[[#This Row],[V_phase]]))</f>
        <v>9.1517898979377715E-3</v>
      </c>
      <c r="K184">
        <f>10^(_10sept_0_106[[#This Row],[V_mag_adj]]/20)*SIN(RADIANS(_10sept_0_106[[#This Row],[V_phase]]))</f>
        <v>1.0783270225842784E-3</v>
      </c>
    </row>
    <row r="185" spans="1:11" x14ac:dyDescent="0.3">
      <c r="A185">
        <v>2</v>
      </c>
      <c r="B185">
        <v>-0.64</v>
      </c>
      <c r="C185">
        <v>8.9700000000000006</v>
      </c>
      <c r="D185">
        <v>-0.66</v>
      </c>
      <c r="E185">
        <v>8.49</v>
      </c>
      <c r="F185">
        <f>_10sept_0_106[[#This Row],[H_mag]]-40</f>
        <v>-40.64</v>
      </c>
      <c r="G185">
        <f>_10sept_0_106[[#This Row],[V_mag]]-40</f>
        <v>-40.659999999999997</v>
      </c>
      <c r="H185">
        <f>10^(_10sept_0_106[[#This Row],[H_mag_adj]]/20)*COS(RADIANS(_10sept_0_106[[#This Row],[H_phase]]))</f>
        <v>9.176052338605677E-3</v>
      </c>
      <c r="I185">
        <f>10^(_10sept_0_106[[#This Row],[H_mag_adj]]/20)*SIN(RADIANS(_10sept_0_106[[#This Row],[H_phase]]))</f>
        <v>1.4484192265591409E-3</v>
      </c>
      <c r="J185">
        <f>10^(_10sept_0_106[[#This Row],[V_mag_adj]]/20)*COS(RADIANS(_10sept_0_106[[#This Row],[V_phase]]))</f>
        <v>9.1667329399090659E-3</v>
      </c>
      <c r="K185">
        <f>10^(_10sept_0_106[[#This Row],[V_mag_adj]]/20)*SIN(RADIANS(_10sept_0_106[[#This Row],[V_phase]]))</f>
        <v>1.3683418282452614E-3</v>
      </c>
    </row>
    <row r="186" spans="1:11" x14ac:dyDescent="0.3">
      <c r="A186">
        <v>3</v>
      </c>
      <c r="B186">
        <v>-0.56999999999999995</v>
      </c>
      <c r="C186">
        <v>10.72</v>
      </c>
      <c r="D186">
        <v>-0.6</v>
      </c>
      <c r="E186">
        <v>9.93</v>
      </c>
      <c r="F186">
        <f>_10sept_0_106[[#This Row],[H_mag]]-40</f>
        <v>-40.57</v>
      </c>
      <c r="G186">
        <f>_10sept_0_106[[#This Row],[V_mag]]-40</f>
        <v>-40.6</v>
      </c>
      <c r="H186">
        <f>10^(_10sept_0_106[[#This Row],[H_mag_adj]]/20)*COS(RADIANS(_10sept_0_106[[#This Row],[H_phase]]))</f>
        <v>9.2013964619553426E-3</v>
      </c>
      <c r="I186">
        <f>10^(_10sept_0_106[[#This Row],[H_mag_adj]]/20)*SIN(RADIANS(_10sept_0_106[[#This Row],[H_phase]]))</f>
        <v>1.7419486973728616E-3</v>
      </c>
      <c r="J186">
        <f>10^(_10sept_0_106[[#This Row],[V_mag_adj]]/20)*COS(RADIANS(_10sept_0_106[[#This Row],[V_phase]]))</f>
        <v>9.1927337607548808E-3</v>
      </c>
      <c r="K186">
        <f>10^(_10sept_0_106[[#This Row],[V_mag_adj]]/20)*SIN(RADIANS(_10sept_0_106[[#This Row],[V_phase]]))</f>
        <v>1.6093492472068712E-3</v>
      </c>
    </row>
    <row r="187" spans="1:11" x14ac:dyDescent="0.3">
      <c r="A187">
        <v>4</v>
      </c>
      <c r="B187">
        <v>-0.5</v>
      </c>
      <c r="C187">
        <v>11.68</v>
      </c>
      <c r="D187">
        <v>-0.54</v>
      </c>
      <c r="E187">
        <v>11</v>
      </c>
      <c r="F187">
        <f>_10sept_0_106[[#This Row],[H_mag]]-40</f>
        <v>-40.5</v>
      </c>
      <c r="G187">
        <f>_10sept_0_106[[#This Row],[V_mag]]-40</f>
        <v>-40.54</v>
      </c>
      <c r="H187">
        <f>10^(_10sept_0_106[[#This Row],[H_mag_adj]]/20)*COS(RADIANS(_10sept_0_106[[#This Row],[H_phase]]))</f>
        <v>9.2451271475912106E-3</v>
      </c>
      <c r="I187">
        <f>10^(_10sept_0_106[[#This Row],[H_mag_adj]]/20)*SIN(RADIANS(_10sept_0_106[[#This Row],[H_phase]]))</f>
        <v>1.9112084758724096E-3</v>
      </c>
      <c r="J187">
        <f>10^(_10sept_0_106[[#This Row],[V_mag_adj]]/20)*COS(RADIANS(_10sept_0_106[[#This Row],[V_phase]]))</f>
        <v>9.224579465696792E-3</v>
      </c>
      <c r="K187">
        <f>10^(_10sept_0_106[[#This Row],[V_mag_adj]]/20)*SIN(RADIANS(_10sept_0_106[[#This Row],[V_phase]]))</f>
        <v>1.7930766082075924E-3</v>
      </c>
    </row>
    <row r="188" spans="1:11" x14ac:dyDescent="0.3">
      <c r="A188">
        <v>5</v>
      </c>
      <c r="B188">
        <v>-0.43</v>
      </c>
      <c r="C188">
        <v>12.51</v>
      </c>
      <c r="D188">
        <v>-0.46</v>
      </c>
      <c r="E188">
        <v>11.79</v>
      </c>
      <c r="F188">
        <f>_10sept_0_106[[#This Row],[H_mag]]-40</f>
        <v>-40.43</v>
      </c>
      <c r="G188">
        <f>_10sept_0_106[[#This Row],[V_mag]]-40</f>
        <v>-40.46</v>
      </c>
      <c r="H188">
        <f>10^(_10sept_0_106[[#This Row],[H_mag_adj]]/20)*COS(RADIANS(_10sept_0_106[[#This Row],[H_phase]]))</f>
        <v>9.291047962776822E-3</v>
      </c>
      <c r="I188">
        <f>10^(_10sept_0_106[[#This Row],[H_mag_adj]]/20)*SIN(RADIANS(_10sept_0_106[[#This Row],[H_phase]]))</f>
        <v>2.0614771022741361E-3</v>
      </c>
      <c r="J188">
        <f>10^(_10sept_0_106[[#This Row],[V_mag_adj]]/20)*COS(RADIANS(_10sept_0_106[[#This Row],[V_phase]]))</f>
        <v>9.284097407668954E-3</v>
      </c>
      <c r="K188">
        <f>10^(_10sept_0_106[[#This Row],[V_mag_adj]]/20)*SIN(RADIANS(_10sept_0_106[[#This Row],[V_phase]]))</f>
        <v>1.9378579612340067E-3</v>
      </c>
    </row>
    <row r="189" spans="1:11" x14ac:dyDescent="0.3">
      <c r="A189">
        <v>6</v>
      </c>
      <c r="B189">
        <v>-0.36</v>
      </c>
      <c r="C189">
        <v>13.1</v>
      </c>
      <c r="D189">
        <v>-0.39</v>
      </c>
      <c r="E189">
        <v>12.59</v>
      </c>
      <c r="F189">
        <f>_10sept_0_106[[#This Row],[H_mag]]-40</f>
        <v>-40.36</v>
      </c>
      <c r="G189">
        <f>_10sept_0_106[[#This Row],[V_mag]]-40</f>
        <v>-40.39</v>
      </c>
      <c r="H189">
        <f>10^(_10sept_0_106[[#This Row],[H_mag_adj]]/20)*COS(RADIANS(_10sept_0_106[[#This Row],[H_phase]]))</f>
        <v>9.3443315808886419E-3</v>
      </c>
      <c r="I189">
        <f>10^(_10sept_0_106[[#This Row],[H_mag_adj]]/20)*SIN(RADIANS(_10sept_0_106[[#This Row],[H_phase]]))</f>
        <v>2.1744940748883064E-3</v>
      </c>
      <c r="J189">
        <f>10^(_10sept_0_106[[#This Row],[V_mag_adj]]/20)*COS(RADIANS(_10sept_0_106[[#This Row],[V_phase]]))</f>
        <v>9.3310327431281471E-3</v>
      </c>
      <c r="K189">
        <f>10^(_10sept_0_106[[#This Row],[V_mag_adj]]/20)*SIN(RADIANS(_10sept_0_106[[#This Row],[V_phase]]))</f>
        <v>2.0840230549817461E-3</v>
      </c>
    </row>
    <row r="190" spans="1:11" x14ac:dyDescent="0.3">
      <c r="A190">
        <v>7</v>
      </c>
      <c r="B190">
        <v>-0.28999999999999998</v>
      </c>
      <c r="C190">
        <v>13.23</v>
      </c>
      <c r="D190">
        <v>-0.34</v>
      </c>
      <c r="E190">
        <v>12.64</v>
      </c>
      <c r="F190">
        <f>_10sept_0_106[[#This Row],[H_mag]]-40</f>
        <v>-40.29</v>
      </c>
      <c r="G190">
        <f>_10sept_0_106[[#This Row],[V_mag]]-40</f>
        <v>-40.340000000000003</v>
      </c>
      <c r="H190">
        <f>10^(_10sept_0_106[[#This Row],[H_mag_adj]]/20)*COS(RADIANS(_10sept_0_106[[#This Row],[H_phase]]))</f>
        <v>9.4149443262997699E-3</v>
      </c>
      <c r="I190">
        <f>10^(_10sept_0_106[[#This Row],[H_mag_adj]]/20)*SIN(RADIANS(_10sept_0_106[[#This Row],[H_phase]]))</f>
        <v>2.2134567417121495E-3</v>
      </c>
      <c r="J190">
        <f>10^(_10sept_0_106[[#This Row],[V_mag_adj]]/20)*COS(RADIANS(_10sept_0_106[[#This Row],[V_phase]]))</f>
        <v>9.3830686573529876E-3</v>
      </c>
      <c r="K190">
        <f>10^(_10sept_0_106[[#This Row],[V_mag_adj]]/20)*SIN(RADIANS(_10sept_0_106[[#This Row],[V_phase]]))</f>
        <v>2.10424332367293E-3</v>
      </c>
    </row>
    <row r="191" spans="1:11" x14ac:dyDescent="0.3">
      <c r="A191">
        <v>8</v>
      </c>
      <c r="B191">
        <v>-0.24</v>
      </c>
      <c r="C191">
        <v>12.94</v>
      </c>
      <c r="D191">
        <v>-0.28000000000000003</v>
      </c>
      <c r="E191">
        <v>12.76</v>
      </c>
      <c r="F191">
        <f>_10sept_0_106[[#This Row],[H_mag]]-40</f>
        <v>-40.24</v>
      </c>
      <c r="G191">
        <f>_10sept_0_106[[#This Row],[V_mag]]-40</f>
        <v>-40.28</v>
      </c>
      <c r="H191">
        <f>10^(_10sept_0_106[[#This Row],[H_mag_adj]]/20)*COS(RADIANS(_10sept_0_106[[#This Row],[H_phase]]))</f>
        <v>9.4804440401722381E-3</v>
      </c>
      <c r="I191">
        <f>10^(_10sept_0_106[[#This Row],[H_mag_adj]]/20)*SIN(RADIANS(_10sept_0_106[[#This Row],[H_phase]]))</f>
        <v>2.1782784343930507E-3</v>
      </c>
      <c r="J191">
        <f>10^(_10sept_0_106[[#This Row],[V_mag_adj]]/20)*COS(RADIANS(_10sept_0_106[[#This Row],[V_phase]]))</f>
        <v>9.4436505977432278E-3</v>
      </c>
      <c r="K191">
        <f>10^(_10sept_0_106[[#This Row],[V_mag_adj]]/20)*SIN(RADIANS(_10sept_0_106[[#This Row],[V_phase]]))</f>
        <v>2.1386126531777018E-3</v>
      </c>
    </row>
    <row r="192" spans="1:11" x14ac:dyDescent="0.3">
      <c r="A192">
        <v>9</v>
      </c>
      <c r="B192">
        <v>-0.19</v>
      </c>
      <c r="C192">
        <v>12.97</v>
      </c>
      <c r="D192">
        <v>-0.24</v>
      </c>
      <c r="E192">
        <v>12.49</v>
      </c>
      <c r="F192">
        <f>_10sept_0_106[[#This Row],[H_mag]]-40</f>
        <v>-40.19</v>
      </c>
      <c r="G192">
        <f>_10sept_0_106[[#This Row],[V_mag]]-40</f>
        <v>-40.24</v>
      </c>
      <c r="H192">
        <f>10^(_10sept_0_106[[#This Row],[H_mag_adj]]/20)*COS(RADIANS(_10sept_0_106[[#This Row],[H_phase]]))</f>
        <v>9.5340268055387617E-3</v>
      </c>
      <c r="I192">
        <f>10^(_10sept_0_106[[#This Row],[H_mag_adj]]/20)*SIN(RADIANS(_10sept_0_106[[#This Row],[H_phase]]))</f>
        <v>2.1958460785657611E-3</v>
      </c>
      <c r="J192">
        <f>10^(_10sept_0_106[[#This Row],[V_mag_adj]]/20)*COS(RADIANS(_10sept_0_106[[#This Row],[V_phase]]))</f>
        <v>9.4972596238813399E-3</v>
      </c>
      <c r="K192">
        <f>10^(_10sept_0_106[[#This Row],[V_mag_adj]]/20)*SIN(RADIANS(_10sept_0_106[[#This Row],[V_phase]]))</f>
        <v>2.1037527832833435E-3</v>
      </c>
    </row>
    <row r="193" spans="1:11" x14ac:dyDescent="0.3">
      <c r="A193">
        <v>10</v>
      </c>
      <c r="B193">
        <v>-0.16</v>
      </c>
      <c r="C193">
        <v>12.66</v>
      </c>
      <c r="D193">
        <v>-0.19</v>
      </c>
      <c r="E193">
        <v>12.22</v>
      </c>
      <c r="F193">
        <f>_10sept_0_106[[#This Row],[H_mag]]-40</f>
        <v>-40.159999999999997</v>
      </c>
      <c r="G193">
        <f>_10sept_0_106[[#This Row],[V_mag]]-40</f>
        <v>-40.19</v>
      </c>
      <c r="H193">
        <f>10^(_10sept_0_106[[#This Row],[H_mag_adj]]/20)*COS(RADIANS(_10sept_0_106[[#This Row],[H_phase]]))</f>
        <v>9.5787947870836204E-3</v>
      </c>
      <c r="I193">
        <f>10^(_10sept_0_106[[#This Row],[H_mag_adj]]/20)*SIN(RADIANS(_10sept_0_106[[#This Row],[H_phase]]))</f>
        <v>2.1516488536321644E-3</v>
      </c>
      <c r="J193">
        <f>10^(_10sept_0_106[[#This Row],[V_mag_adj]]/20)*COS(RADIANS(_10sept_0_106[[#This Row],[V_phase]]))</f>
        <v>9.5619527394381967E-3</v>
      </c>
      <c r="K193">
        <f>10^(_10sept_0_106[[#This Row],[V_mag_adj]]/20)*SIN(RADIANS(_10sept_0_106[[#This Row],[V_phase]]))</f>
        <v>2.0708614000542439E-3</v>
      </c>
    </row>
    <row r="194" spans="1:11" x14ac:dyDescent="0.3">
      <c r="A194">
        <v>11</v>
      </c>
      <c r="B194">
        <v>-0.14000000000000001</v>
      </c>
      <c r="C194">
        <v>11.92</v>
      </c>
      <c r="D194">
        <v>-0.16</v>
      </c>
      <c r="E194">
        <v>11.4</v>
      </c>
      <c r="F194">
        <f>_10sept_0_106[[#This Row],[H_mag]]-40</f>
        <v>-40.14</v>
      </c>
      <c r="G194">
        <f>_10sept_0_106[[#This Row],[V_mag]]-40</f>
        <v>-40.159999999999997</v>
      </c>
      <c r="H194">
        <f>10^(_10sept_0_106[[#This Row],[H_mag_adj]]/20)*COS(RADIANS(_10sept_0_106[[#This Row],[H_phase]]))</f>
        <v>9.6279282179035017E-3</v>
      </c>
      <c r="I194">
        <f>10^(_10sept_0_106[[#This Row],[H_mag_adj]]/20)*SIN(RADIANS(_10sept_0_106[[#This Row],[H_phase]]))</f>
        <v>2.0324329895527204E-3</v>
      </c>
      <c r="J194">
        <f>10^(_10sept_0_106[[#This Row],[V_mag_adj]]/20)*COS(RADIANS(_10sept_0_106[[#This Row],[V_phase]]))</f>
        <v>9.6237920928665885E-3</v>
      </c>
      <c r="K194">
        <f>10^(_10sept_0_106[[#This Row],[V_mag_adj]]/20)*SIN(RADIANS(_10sept_0_106[[#This Row],[V_phase]]))</f>
        <v>1.9404968734000789E-3</v>
      </c>
    </row>
    <row r="195" spans="1:11" x14ac:dyDescent="0.3">
      <c r="A195">
        <v>12</v>
      </c>
      <c r="B195">
        <v>-0.12</v>
      </c>
      <c r="C195">
        <v>10.76</v>
      </c>
      <c r="D195">
        <v>-0.17</v>
      </c>
      <c r="E195">
        <v>10.44</v>
      </c>
      <c r="F195">
        <f>_10sept_0_106[[#This Row],[H_mag]]-40</f>
        <v>-40.119999999999997</v>
      </c>
      <c r="G195">
        <f>_10sept_0_106[[#This Row],[V_mag]]-40</f>
        <v>-40.17</v>
      </c>
      <c r="H195">
        <f>10^(_10sept_0_106[[#This Row],[H_mag_adj]]/20)*COS(RADIANS(_10sept_0_106[[#This Row],[H_phase]]))</f>
        <v>9.6893855024882455E-3</v>
      </c>
      <c r="I195">
        <f>10^(_10sept_0_106[[#This Row],[H_mag_adj]]/20)*SIN(RADIANS(_10sept_0_106[[#This Row],[H_phase]]))</f>
        <v>1.8413394477572731E-3</v>
      </c>
      <c r="J195">
        <f>10^(_10sept_0_106[[#This Row],[V_mag_adj]]/20)*COS(RADIANS(_10sept_0_106[[#This Row],[V_phase]]))</f>
        <v>9.6438437915054472E-3</v>
      </c>
      <c r="K195">
        <f>10^(_10sept_0_106[[#This Row],[V_mag_adj]]/20)*SIN(RADIANS(_10sept_0_106[[#This Row],[V_phase]]))</f>
        <v>1.7769369047346882E-3</v>
      </c>
    </row>
    <row r="196" spans="1:11" x14ac:dyDescent="0.3">
      <c r="A196">
        <v>13</v>
      </c>
      <c r="B196">
        <v>-0.06</v>
      </c>
      <c r="C196">
        <v>7.88</v>
      </c>
      <c r="D196">
        <v>-0.13</v>
      </c>
      <c r="E196">
        <v>8.15</v>
      </c>
      <c r="F196">
        <f>_10sept_0_106[[#This Row],[H_mag]]-40</f>
        <v>-40.06</v>
      </c>
      <c r="G196">
        <f>_10sept_0_106[[#This Row],[V_mag]]-40</f>
        <v>-40.130000000000003</v>
      </c>
      <c r="H196">
        <f>10^(_10sept_0_106[[#This Row],[H_mag_adj]]/20)*COS(RADIANS(_10sept_0_106[[#This Row],[H_phase]]))</f>
        <v>9.8373843104857008E-3</v>
      </c>
      <c r="I196">
        <f>10^(_10sept_0_106[[#This Row],[H_mag_adj]]/20)*SIN(RADIANS(_10sept_0_106[[#This Row],[H_phase]]))</f>
        <v>1.3615500324742665E-3</v>
      </c>
      <c r="J196">
        <f>10^(_10sept_0_106[[#This Row],[V_mag_adj]]/20)*COS(RADIANS(_10sept_0_106[[#This Row],[V_phase]]))</f>
        <v>9.7519499837785614E-3</v>
      </c>
      <c r="K196">
        <f>10^(_10sept_0_106[[#This Row],[V_mag_adj]]/20)*SIN(RADIANS(_10sept_0_106[[#This Row],[V_phase]]))</f>
        <v>1.3965916505658219E-3</v>
      </c>
    </row>
    <row r="197" spans="1:11" x14ac:dyDescent="0.3">
      <c r="A197">
        <v>14</v>
      </c>
      <c r="B197">
        <v>0</v>
      </c>
      <c r="C197">
        <v>5.69</v>
      </c>
      <c r="D197">
        <v>-0.05</v>
      </c>
      <c r="E197">
        <v>5.3</v>
      </c>
      <c r="F197">
        <f>_10sept_0_106[[#This Row],[H_mag]]-40</f>
        <v>-40</v>
      </c>
      <c r="G197">
        <f>_10sept_0_106[[#This Row],[V_mag]]-40</f>
        <v>-40.049999999999997</v>
      </c>
      <c r="H197">
        <f>10^(_10sept_0_106[[#This Row],[H_mag_adj]]/20)*COS(RADIANS(_10sept_0_106[[#This Row],[H_phase]]))</f>
        <v>9.9507288937202808E-3</v>
      </c>
      <c r="I197">
        <f>10^(_10sept_0_106[[#This Row],[H_mag_adj]]/20)*SIN(RADIANS(_10sept_0_106[[#This Row],[H_phase]]))</f>
        <v>9.9146078272433131E-4</v>
      </c>
      <c r="J197">
        <f>10^(_10sept_0_106[[#This Row],[V_mag_adj]]/20)*COS(RADIANS(_10sept_0_106[[#This Row],[V_phase]]))</f>
        <v>9.900093120537877E-3</v>
      </c>
      <c r="K197">
        <f>10^(_10sept_0_106[[#This Row],[V_mag_adj]]/20)*SIN(RADIANS(_10sept_0_106[[#This Row],[V_phase]]))</f>
        <v>9.1840387105696347E-4</v>
      </c>
    </row>
    <row r="198" spans="1:11" x14ac:dyDescent="0.3">
      <c r="A198">
        <v>15</v>
      </c>
      <c r="B198">
        <v>-0.03</v>
      </c>
      <c r="C198">
        <v>4.04</v>
      </c>
      <c r="D198">
        <v>-0.12</v>
      </c>
      <c r="E198">
        <v>3.88</v>
      </c>
      <c r="F198">
        <f>_10sept_0_106[[#This Row],[H_mag]]-40</f>
        <v>-40.03</v>
      </c>
      <c r="G198">
        <f>_10sept_0_106[[#This Row],[V_mag]]-40</f>
        <v>-40.119999999999997</v>
      </c>
      <c r="H198">
        <f>10^(_10sept_0_106[[#This Row],[H_mag_adj]]/20)*COS(RADIANS(_10sept_0_106[[#This Row],[H_phase]]))</f>
        <v>9.9407575580122663E-3</v>
      </c>
      <c r="I198">
        <f>10^(_10sept_0_106[[#This Row],[H_mag_adj]]/20)*SIN(RADIANS(_10sept_0_106[[#This Row],[H_phase]]))</f>
        <v>7.0209971864063179E-4</v>
      </c>
      <c r="J198">
        <f>10^(_10sept_0_106[[#This Row],[V_mag_adj]]/20)*COS(RADIANS(_10sept_0_106[[#This Row],[V_phase]]))</f>
        <v>9.8401889346877297E-3</v>
      </c>
      <c r="K198">
        <f>10^(_10sept_0_106[[#This Row],[V_mag_adj]]/20)*SIN(RADIANS(_10sept_0_106[[#This Row],[V_phase]]))</f>
        <v>6.67386025734446E-4</v>
      </c>
    </row>
    <row r="199" spans="1:11" x14ac:dyDescent="0.3">
      <c r="A199">
        <v>16</v>
      </c>
      <c r="B199">
        <v>-0.12</v>
      </c>
      <c r="C199">
        <v>2.4700000000000002</v>
      </c>
      <c r="D199">
        <v>-0.21</v>
      </c>
      <c r="E199">
        <v>2.81</v>
      </c>
      <c r="F199">
        <f>_10sept_0_106[[#This Row],[H_mag]]-40</f>
        <v>-40.119999999999997</v>
      </c>
      <c r="G199">
        <f>_10sept_0_106[[#This Row],[V_mag]]-40</f>
        <v>-40.21</v>
      </c>
      <c r="H199">
        <f>10^(_10sept_0_106[[#This Row],[H_mag_adj]]/20)*COS(RADIANS(_10sept_0_106[[#This Row],[H_phase]]))</f>
        <v>9.8536315672731693E-3</v>
      </c>
      <c r="I199">
        <f>10^(_10sept_0_106[[#This Row],[H_mag_adj]]/20)*SIN(RADIANS(_10sept_0_106[[#This Row],[H_phase]]))</f>
        <v>4.2504977841914792E-4</v>
      </c>
      <c r="J199">
        <f>10^(_10sept_0_106[[#This Row],[V_mag_adj]]/20)*COS(RADIANS(_10sept_0_106[[#This Row],[V_phase]]))</f>
        <v>9.7493910074611199E-3</v>
      </c>
      <c r="K199">
        <f>10^(_10sept_0_106[[#This Row],[V_mag_adj]]/20)*SIN(RADIANS(_10sept_0_106[[#This Row],[V_phase]]))</f>
        <v>4.7853044417395577E-4</v>
      </c>
    </row>
    <row r="200" spans="1:11" x14ac:dyDescent="0.3">
      <c r="A200">
        <v>17</v>
      </c>
      <c r="B200">
        <v>-0.21</v>
      </c>
      <c r="C200">
        <v>1.43</v>
      </c>
      <c r="D200">
        <v>-0.27</v>
      </c>
      <c r="E200">
        <v>1.99</v>
      </c>
      <c r="F200">
        <f>_10sept_0_106[[#This Row],[H_mag]]-40</f>
        <v>-40.21</v>
      </c>
      <c r="G200">
        <f>_10sept_0_106[[#This Row],[V_mag]]-40</f>
        <v>-40.270000000000003</v>
      </c>
      <c r="H200">
        <f>10^(_10sept_0_106[[#This Row],[H_mag_adj]]/20)*COS(RADIANS(_10sept_0_106[[#This Row],[H_phase]]))</f>
        <v>9.7580878194947606E-3</v>
      </c>
      <c r="I200">
        <f>10^(_10sept_0_106[[#This Row],[H_mag_adj]]/20)*SIN(RADIANS(_10sept_0_106[[#This Row],[H_phase]]))</f>
        <v>2.4359496996665018E-4</v>
      </c>
      <c r="J200">
        <f>10^(_10sept_0_106[[#This Row],[V_mag_adj]]/20)*COS(RADIANS(_10sept_0_106[[#This Row],[V_phase]]))</f>
        <v>9.6880863103923284E-3</v>
      </c>
      <c r="K200">
        <f>10^(_10sept_0_106[[#This Row],[V_mag_adj]]/20)*SIN(RADIANS(_10sept_0_106[[#This Row],[V_phase]]))</f>
        <v>3.3662248714600958E-4</v>
      </c>
    </row>
    <row r="201" spans="1:11" x14ac:dyDescent="0.3">
      <c r="A201">
        <v>18</v>
      </c>
      <c r="B201">
        <v>-0.26</v>
      </c>
      <c r="C201">
        <v>0.12</v>
      </c>
      <c r="D201">
        <v>-0.3</v>
      </c>
      <c r="E201">
        <v>-0.27</v>
      </c>
      <c r="F201">
        <f>_10sept_0_106[[#This Row],[H_mag]]-40</f>
        <v>-40.26</v>
      </c>
      <c r="G201">
        <f>_10sept_0_106[[#This Row],[V_mag]]-40</f>
        <v>-40.299999999999997</v>
      </c>
      <c r="H201">
        <f>10^(_10sept_0_106[[#This Row],[H_mag_adj]]/20)*COS(RADIANS(_10sept_0_106[[#This Row],[H_phase]]))</f>
        <v>9.7050783867972477E-3</v>
      </c>
      <c r="I201">
        <f>10^(_10sept_0_106[[#This Row],[H_mag_adj]]/20)*SIN(RADIANS(_10sept_0_106[[#This Row],[H_phase]]))</f>
        <v>2.0326298362032788E-5</v>
      </c>
      <c r="J201">
        <f>10^(_10sept_0_106[[#This Row],[V_mag_adj]]/20)*COS(RADIANS(_10sept_0_106[[#This Row],[V_phase]]))</f>
        <v>9.660401526521558E-3</v>
      </c>
      <c r="K201">
        <f>10^(_10sept_0_106[[#This Row],[V_mag_adj]]/20)*SIN(RADIANS(_10sept_0_106[[#This Row],[V_phase]]))</f>
        <v>-4.5523906677382774E-5</v>
      </c>
    </row>
    <row r="202" spans="1:11" x14ac:dyDescent="0.3">
      <c r="A202">
        <v>19</v>
      </c>
      <c r="B202">
        <v>-0.31</v>
      </c>
      <c r="C202">
        <v>-2.64</v>
      </c>
      <c r="D202">
        <v>-0.34</v>
      </c>
      <c r="E202">
        <v>-2.91</v>
      </c>
      <c r="F202">
        <f>_10sept_0_106[[#This Row],[H_mag]]-40</f>
        <v>-40.31</v>
      </c>
      <c r="G202">
        <f>_10sept_0_106[[#This Row],[V_mag]]-40</f>
        <v>-40.340000000000003</v>
      </c>
      <c r="H202">
        <f>10^(_10sept_0_106[[#This Row],[H_mag_adj]]/20)*COS(RADIANS(_10sept_0_106[[#This Row],[H_phase]]))</f>
        <v>9.6391518023138546E-3</v>
      </c>
      <c r="I202">
        <f>10^(_10sept_0_106[[#This Row],[H_mag_adj]]/20)*SIN(RADIANS(_10sept_0_106[[#This Row],[H_phase]]))</f>
        <v>-4.4445481067516539E-4</v>
      </c>
      <c r="J202">
        <f>10^(_10sept_0_106[[#This Row],[V_mag_adj]]/20)*COS(RADIANS(_10sept_0_106[[#This Row],[V_phase]]))</f>
        <v>9.6037229073525372E-3</v>
      </c>
      <c r="K202">
        <f>10^(_10sept_0_106[[#This Row],[V_mag_adj]]/20)*SIN(RADIANS(_10sept_0_106[[#This Row],[V_phase]]))</f>
        <v>-4.8818409705174892E-4</v>
      </c>
    </row>
    <row r="203" spans="1:11" x14ac:dyDescent="0.3">
      <c r="A203">
        <v>20</v>
      </c>
      <c r="B203">
        <v>-0.35</v>
      </c>
      <c r="C203">
        <v>-5.4</v>
      </c>
      <c r="D203">
        <v>-0.38</v>
      </c>
      <c r="E203">
        <v>-5.95</v>
      </c>
      <c r="F203">
        <f>_10sept_0_106[[#This Row],[H_mag]]-40</f>
        <v>-40.35</v>
      </c>
      <c r="G203">
        <f>_10sept_0_106[[#This Row],[V_mag]]-40</f>
        <v>-40.380000000000003</v>
      </c>
      <c r="H203">
        <f>10^(_10sept_0_106[[#This Row],[H_mag_adj]]/20)*COS(RADIANS(_10sept_0_106[[#This Row],[H_phase]]))</f>
        <v>9.5624305956578254E-3</v>
      </c>
      <c r="I203">
        <f>10^(_10sept_0_106[[#This Row],[H_mag_adj]]/20)*SIN(RADIANS(_10sept_0_106[[#This Row],[H_phase]]))</f>
        <v>-9.0391582500994451E-4</v>
      </c>
      <c r="J203">
        <f>10^(_10sept_0_106[[#This Row],[V_mag_adj]]/20)*COS(RADIANS(_10sept_0_106[[#This Row],[V_phase]]))</f>
        <v>9.52037413141083E-3</v>
      </c>
      <c r="K203">
        <f>10^(_10sept_0_106[[#This Row],[V_mag_adj]]/20)*SIN(RADIANS(_10sept_0_106[[#This Row],[V_phase]]))</f>
        <v>-9.9223253835146368E-4</v>
      </c>
    </row>
    <row r="204" spans="1:11" x14ac:dyDescent="0.3">
      <c r="A204">
        <v>21</v>
      </c>
      <c r="B204">
        <v>-0.39</v>
      </c>
      <c r="C204">
        <v>-8.92</v>
      </c>
      <c r="D204">
        <v>-0.43</v>
      </c>
      <c r="E204">
        <v>-9.48</v>
      </c>
      <c r="F204">
        <f>_10sept_0_106[[#This Row],[H_mag]]-40</f>
        <v>-40.39</v>
      </c>
      <c r="G204">
        <f>_10sept_0_106[[#This Row],[V_mag]]-40</f>
        <v>-40.43</v>
      </c>
      <c r="H204">
        <f>10^(_10sept_0_106[[#This Row],[H_mag_adj]]/20)*COS(RADIANS(_10sept_0_106[[#This Row],[H_phase]]))</f>
        <v>9.4452952015122056E-3</v>
      </c>
      <c r="I204">
        <f>10^(_10sept_0_106[[#This Row],[H_mag_adj]]/20)*SIN(RADIANS(_10sept_0_106[[#This Row],[H_phase]]))</f>
        <v>-1.4824718220983251E-3</v>
      </c>
      <c r="J204">
        <f>10^(_10sept_0_106[[#This Row],[V_mag_adj]]/20)*COS(RADIANS(_10sept_0_106[[#This Row],[V_phase]]))</f>
        <v>9.3870262978337695E-3</v>
      </c>
      <c r="K204">
        <f>10^(_10sept_0_106[[#This Row],[V_mag_adj]]/20)*SIN(RADIANS(_10sept_0_106[[#This Row],[V_phase]]))</f>
        <v>-1.5674812195357068E-3</v>
      </c>
    </row>
    <row r="205" spans="1:11" x14ac:dyDescent="0.3">
      <c r="A205">
        <v>22</v>
      </c>
      <c r="B205">
        <v>-0.45</v>
      </c>
      <c r="C205">
        <v>-12.64</v>
      </c>
      <c r="D205">
        <v>-0.49</v>
      </c>
      <c r="E205">
        <v>-13.17</v>
      </c>
      <c r="F205">
        <f>_10sept_0_106[[#This Row],[H_mag]]-40</f>
        <v>-40.450000000000003</v>
      </c>
      <c r="G205">
        <f>_10sept_0_106[[#This Row],[V_mag]]-40</f>
        <v>-40.49</v>
      </c>
      <c r="H205">
        <f>10^(_10sept_0_106[[#This Row],[H_mag_adj]]/20)*COS(RADIANS(_10sept_0_106[[#This Row],[H_phase]]))</f>
        <v>9.2649887035566956E-3</v>
      </c>
      <c r="I205">
        <f>10^(_10sept_0_106[[#This Row],[H_mag_adj]]/20)*SIN(RADIANS(_10sept_0_106[[#This Row],[H_phase]]))</f>
        <v>-2.0777627592106049E-3</v>
      </c>
      <c r="J205">
        <f>10^(_10sept_0_106[[#This Row],[V_mag_adj]]/20)*COS(RADIANS(_10sept_0_106[[#This Row],[V_phase]]))</f>
        <v>9.202894147692502E-3</v>
      </c>
      <c r="K205">
        <f>10^(_10sept_0_106[[#This Row],[V_mag_adj]]/20)*SIN(RADIANS(_10sept_0_106[[#This Row],[V_phase]]))</f>
        <v>-2.153436249276143E-3</v>
      </c>
    </row>
    <row r="206" spans="1:11" x14ac:dyDescent="0.3">
      <c r="A206">
        <v>23</v>
      </c>
      <c r="B206">
        <v>-0.51</v>
      </c>
      <c r="C206">
        <v>-16.82</v>
      </c>
      <c r="D206">
        <v>-0.55000000000000004</v>
      </c>
      <c r="E206">
        <v>-17.190000000000001</v>
      </c>
      <c r="F206">
        <f>_10sept_0_106[[#This Row],[H_mag]]-40</f>
        <v>-40.51</v>
      </c>
      <c r="G206">
        <f>_10sept_0_106[[#This Row],[V_mag]]-40</f>
        <v>-40.549999999999997</v>
      </c>
      <c r="H206">
        <f>10^(_10sept_0_106[[#This Row],[H_mag_adj]]/20)*COS(RADIANS(_10sept_0_106[[#This Row],[H_phase]]))</f>
        <v>9.0263278845878099E-3</v>
      </c>
      <c r="I206">
        <f>10^(_10sept_0_106[[#This Row],[H_mag_adj]]/20)*SIN(RADIANS(_10sept_0_106[[#This Row],[H_phase]]))</f>
        <v>-2.7286474132264273E-3</v>
      </c>
      <c r="J206">
        <f>10^(_10sept_0_106[[#This Row],[V_mag_adj]]/20)*COS(RADIANS(_10sept_0_106[[#This Row],[V_phase]]))</f>
        <v>8.9671285781207088E-3</v>
      </c>
      <c r="K206">
        <f>10^(_10sept_0_106[[#This Row],[V_mag_adj]]/20)*SIN(RADIANS(_10sept_0_106[[#This Row],[V_phase]]))</f>
        <v>-2.7740750466150425E-3</v>
      </c>
    </row>
    <row r="207" spans="1:11" x14ac:dyDescent="0.3">
      <c r="A207">
        <v>24</v>
      </c>
      <c r="B207">
        <v>-0.57999999999999996</v>
      </c>
      <c r="C207">
        <v>-21.05</v>
      </c>
      <c r="D207">
        <v>-0.62</v>
      </c>
      <c r="E207">
        <v>-21.4</v>
      </c>
      <c r="F207">
        <f>_10sept_0_106[[#This Row],[H_mag]]-40</f>
        <v>-40.58</v>
      </c>
      <c r="G207">
        <f>_10sept_0_106[[#This Row],[V_mag]]-40</f>
        <v>-40.619999999999997</v>
      </c>
      <c r="H207">
        <f>10^(_10sept_0_106[[#This Row],[H_mag_adj]]/20)*COS(RADIANS(_10sept_0_106[[#This Row],[H_phase]]))</f>
        <v>8.7298356161265474E-3</v>
      </c>
      <c r="I207">
        <f>10^(_10sept_0_106[[#This Row],[H_mag_adj]]/20)*SIN(RADIANS(_10sept_0_106[[#This Row],[H_phase]]))</f>
        <v>-3.3598136314611214E-3</v>
      </c>
      <c r="J207">
        <f>10^(_10sept_0_106[[#This Row],[V_mag_adj]]/20)*COS(RADIANS(_10sept_0_106[[#This Row],[V_phase]]))</f>
        <v>8.6691340264972629E-3</v>
      </c>
      <c r="K207">
        <f>10^(_10sept_0_106[[#This Row],[V_mag_adj]]/20)*SIN(RADIANS(_10sept_0_106[[#This Row],[V_phase]]))</f>
        <v>-3.3973964747213473E-3</v>
      </c>
    </row>
    <row r="208" spans="1:11" x14ac:dyDescent="0.3">
      <c r="A208">
        <v>25</v>
      </c>
      <c r="B208">
        <v>-0.66</v>
      </c>
      <c r="C208">
        <v>-25.37</v>
      </c>
      <c r="D208">
        <v>-0.71</v>
      </c>
      <c r="E208">
        <v>-25.88</v>
      </c>
      <c r="F208">
        <f>_10sept_0_106[[#This Row],[H_mag]]-40</f>
        <v>-40.659999999999997</v>
      </c>
      <c r="G208">
        <f>_10sept_0_106[[#This Row],[V_mag]]-40</f>
        <v>-40.71</v>
      </c>
      <c r="H208">
        <f>10^(_10sept_0_106[[#This Row],[H_mag_adj]]/20)*COS(RADIANS(_10sept_0_106[[#This Row],[H_phase]]))</f>
        <v>8.3744613178775955E-3</v>
      </c>
      <c r="I208">
        <f>10^(_10sept_0_106[[#This Row],[H_mag_adj]]/20)*SIN(RADIANS(_10sept_0_106[[#This Row],[H_phase]]))</f>
        <v>-3.9711144261921419E-3</v>
      </c>
      <c r="J208">
        <f>10^(_10sept_0_106[[#This Row],[V_mag_adj]]/20)*COS(RADIANS(_10sept_0_106[[#This Row],[V_phase]]))</f>
        <v>8.2909184328753185E-3</v>
      </c>
      <c r="K208">
        <f>10^(_10sept_0_106[[#This Row],[V_mag_adj]]/20)*SIN(RADIANS(_10sept_0_106[[#This Row],[V_phase]]))</f>
        <v>-4.0222778425961061E-3</v>
      </c>
    </row>
    <row r="209" spans="1:11" x14ac:dyDescent="0.3">
      <c r="A209">
        <v>26</v>
      </c>
      <c r="B209">
        <v>-0.76</v>
      </c>
      <c r="C209">
        <v>-30.26</v>
      </c>
      <c r="D209">
        <v>-0.81</v>
      </c>
      <c r="E209">
        <v>-30.8</v>
      </c>
      <c r="F209">
        <f>_10sept_0_106[[#This Row],[H_mag]]-40</f>
        <v>-40.76</v>
      </c>
      <c r="G209">
        <f>_10sept_0_106[[#This Row],[V_mag]]-40</f>
        <v>-40.81</v>
      </c>
      <c r="H209">
        <f>10^(_10sept_0_106[[#This Row],[H_mag_adj]]/20)*COS(RADIANS(_10sept_0_106[[#This Row],[H_phase]]))</f>
        <v>7.9138321908865487E-3</v>
      </c>
      <c r="I209">
        <f>10^(_10sept_0_106[[#This Row],[H_mag_adj]]/20)*SIN(RADIANS(_10sept_0_106[[#This Row],[H_phase]]))</f>
        <v>-4.6170616961902803E-3</v>
      </c>
      <c r="J209">
        <f>10^(_10sept_0_106[[#This Row],[V_mag_adj]]/20)*COS(RADIANS(_10sept_0_106[[#This Row],[V_phase]]))</f>
        <v>7.8247935514613662E-3</v>
      </c>
      <c r="K209">
        <f>10^(_10sept_0_106[[#This Row],[V_mag_adj]]/20)*SIN(RADIANS(_10sept_0_106[[#This Row],[V_phase]]))</f>
        <v>-4.6645131180489416E-3</v>
      </c>
    </row>
    <row r="210" spans="1:11" x14ac:dyDescent="0.3">
      <c r="A210">
        <v>27</v>
      </c>
      <c r="B210">
        <v>-0.88</v>
      </c>
      <c r="C210">
        <v>-35.35</v>
      </c>
      <c r="D210">
        <v>-0.92</v>
      </c>
      <c r="E210">
        <v>-35.96</v>
      </c>
      <c r="F210">
        <f>_10sept_0_106[[#This Row],[H_mag]]-40</f>
        <v>-40.880000000000003</v>
      </c>
      <c r="G210">
        <f>_10sept_0_106[[#This Row],[V_mag]]-40</f>
        <v>-40.92</v>
      </c>
      <c r="H210">
        <f>10^(_10sept_0_106[[#This Row],[H_mag_adj]]/20)*COS(RADIANS(_10sept_0_106[[#This Row],[H_phase]]))</f>
        <v>7.3704633434014868E-3</v>
      </c>
      <c r="I210">
        <f>10^(_10sept_0_106[[#This Row],[H_mag_adj]]/20)*SIN(RADIANS(_10sept_0_106[[#This Row],[H_phase]]))</f>
        <v>-5.228241314192964E-3</v>
      </c>
      <c r="J210">
        <f>10^(_10sept_0_106[[#This Row],[V_mag_adj]]/20)*COS(RADIANS(_10sept_0_106[[#This Row],[V_phase]]))</f>
        <v>7.2807776268667412E-3</v>
      </c>
      <c r="K210">
        <f>10^(_10sept_0_106[[#This Row],[V_mag_adj]]/20)*SIN(RADIANS(_10sept_0_106[[#This Row],[V_phase]]))</f>
        <v>-5.2820324749053571E-3</v>
      </c>
    </row>
    <row r="211" spans="1:11" x14ac:dyDescent="0.3">
      <c r="A211">
        <v>28</v>
      </c>
      <c r="B211">
        <v>-1.02</v>
      </c>
      <c r="C211">
        <v>-40.74</v>
      </c>
      <c r="D211">
        <v>-1.05</v>
      </c>
      <c r="E211">
        <v>-41.23</v>
      </c>
      <c r="F211">
        <f>_10sept_0_106[[#This Row],[H_mag]]-40</f>
        <v>-41.02</v>
      </c>
      <c r="G211">
        <f>_10sept_0_106[[#This Row],[V_mag]]-40</f>
        <v>-41.05</v>
      </c>
      <c r="H211">
        <f>10^(_10sept_0_106[[#This Row],[H_mag_adj]]/20)*COS(RADIANS(_10sept_0_106[[#This Row],[H_phase]]))</f>
        <v>6.7372892567024037E-3</v>
      </c>
      <c r="I211">
        <f>10^(_10sept_0_106[[#This Row],[H_mag_adj]]/20)*SIN(RADIANS(_10sept_0_106[[#This Row],[H_phase]]))</f>
        <v>-5.8031712254167367E-3</v>
      </c>
      <c r="J211">
        <f>10^(_10sept_0_106[[#This Row],[V_mag_adj]]/20)*COS(RADIANS(_10sept_0_106[[#This Row],[V_phase]]))</f>
        <v>6.6643564391099721E-3</v>
      </c>
      <c r="K211">
        <f>10^(_10sept_0_106[[#This Row],[V_mag_adj]]/20)*SIN(RADIANS(_10sept_0_106[[#This Row],[V_phase]]))</f>
        <v>-5.8403695699416683E-3</v>
      </c>
    </row>
    <row r="212" spans="1:11" x14ac:dyDescent="0.3">
      <c r="A212">
        <v>29</v>
      </c>
      <c r="B212">
        <v>-1.17</v>
      </c>
      <c r="C212">
        <v>-45.68</v>
      </c>
      <c r="D212">
        <v>-1.19</v>
      </c>
      <c r="E212">
        <v>-46.15</v>
      </c>
      <c r="F212">
        <f>_10sept_0_106[[#This Row],[H_mag]]-40</f>
        <v>-41.17</v>
      </c>
      <c r="G212">
        <f>_10sept_0_106[[#This Row],[V_mag]]-40</f>
        <v>-41.19</v>
      </c>
      <c r="H212">
        <f>10^(_10sept_0_106[[#This Row],[H_mag_adj]]/20)*COS(RADIANS(_10sept_0_106[[#This Row],[H_phase]]))</f>
        <v>6.1061719388265934E-3</v>
      </c>
      <c r="I212">
        <f>10^(_10sept_0_106[[#This Row],[H_mag_adj]]/20)*SIN(RADIANS(_10sept_0_106[[#This Row],[H_phase]]))</f>
        <v>-6.252858755101994E-3</v>
      </c>
      <c r="J212">
        <f>10^(_10sept_0_106[[#This Row],[V_mag_adj]]/20)*COS(RADIANS(_10sept_0_106[[#This Row],[V_phase]]))</f>
        <v>6.0407492107228079E-3</v>
      </c>
      <c r="K212">
        <f>10^(_10sept_0_106[[#This Row],[V_mag_adj]]/20)*SIN(RADIANS(_10sept_0_106[[#This Row],[V_phase]]))</f>
        <v>-6.2882411425747584E-3</v>
      </c>
    </row>
    <row r="213" spans="1:11" x14ac:dyDescent="0.3">
      <c r="A213">
        <v>30</v>
      </c>
      <c r="B213">
        <v>-1.34</v>
      </c>
      <c r="C213">
        <v>-51.17</v>
      </c>
      <c r="D213">
        <v>-1.38</v>
      </c>
      <c r="E213">
        <v>-51.81</v>
      </c>
      <c r="F213">
        <f>_10sept_0_106[[#This Row],[H_mag]]-40</f>
        <v>-41.34</v>
      </c>
      <c r="G213">
        <f>_10sept_0_106[[#This Row],[V_mag]]-40</f>
        <v>-41.38</v>
      </c>
      <c r="H213">
        <f>10^(_10sept_0_106[[#This Row],[H_mag_adj]]/20)*COS(RADIANS(_10sept_0_106[[#This Row],[H_phase]]))</f>
        <v>5.3737282988453108E-3</v>
      </c>
      <c r="I213">
        <f>10^(_10sept_0_106[[#This Row],[H_mag_adj]]/20)*SIN(RADIANS(_10sept_0_106[[#This Row],[H_phase]]))</f>
        <v>-6.6764085394694361E-3</v>
      </c>
      <c r="J213">
        <f>10^(_10sept_0_106[[#This Row],[V_mag_adj]]/20)*COS(RADIANS(_10sept_0_106[[#This Row],[V_phase]]))</f>
        <v>5.2744725513215792E-3</v>
      </c>
      <c r="K213">
        <f>10^(_10sept_0_106[[#This Row],[V_mag_adj]]/20)*SIN(RADIANS(_10sept_0_106[[#This Row],[V_phase]]))</f>
        <v>-6.7050667229370375E-3</v>
      </c>
    </row>
    <row r="214" spans="1:11" x14ac:dyDescent="0.3">
      <c r="A214">
        <v>31</v>
      </c>
      <c r="B214">
        <v>-1.55</v>
      </c>
      <c r="C214">
        <v>-56.8</v>
      </c>
      <c r="D214">
        <v>-1.58</v>
      </c>
      <c r="E214">
        <v>-57.45</v>
      </c>
      <c r="F214">
        <f>_10sept_0_106[[#This Row],[H_mag]]-40</f>
        <v>-41.55</v>
      </c>
      <c r="G214">
        <f>_10sept_0_106[[#This Row],[V_mag]]-40</f>
        <v>-41.58</v>
      </c>
      <c r="H214">
        <f>10^(_10sept_0_106[[#This Row],[H_mag_adj]]/20)*COS(RADIANS(_10sept_0_106[[#This Row],[H_phase]]))</f>
        <v>4.5807255427501728E-3</v>
      </c>
      <c r="I214">
        <f>10^(_10sept_0_106[[#This Row],[H_mag_adj]]/20)*SIN(RADIANS(_10sept_0_106[[#This Row],[H_phase]]))</f>
        <v>-7.0000823639599788E-3</v>
      </c>
      <c r="J214">
        <f>10^(_10sept_0_106[[#This Row],[V_mag_adj]]/20)*COS(RADIANS(_10sept_0_106[[#This Row],[V_phase]]))</f>
        <v>4.4854999092777412E-3</v>
      </c>
      <c r="K214">
        <f>10^(_10sept_0_106[[#This Row],[V_mag_adj]]/20)*SIN(RADIANS(_10sept_0_106[[#This Row],[V_phase]]))</f>
        <v>-7.0272841356208921E-3</v>
      </c>
    </row>
    <row r="215" spans="1:11" x14ac:dyDescent="0.3">
      <c r="A215">
        <v>32</v>
      </c>
      <c r="B215">
        <v>-1.75</v>
      </c>
      <c r="C215">
        <v>-62.33</v>
      </c>
      <c r="D215">
        <v>-1.8</v>
      </c>
      <c r="E215">
        <v>-63.14</v>
      </c>
      <c r="F215">
        <f>_10sept_0_106[[#This Row],[H_mag]]-40</f>
        <v>-41.75</v>
      </c>
      <c r="G215">
        <f>_10sept_0_106[[#This Row],[V_mag]]-40</f>
        <v>-41.8</v>
      </c>
      <c r="H215">
        <f>10^(_10sept_0_106[[#This Row],[H_mag_adj]]/20)*COS(RADIANS(_10sept_0_106[[#This Row],[H_phase]]))</f>
        <v>3.7964003297215679E-3</v>
      </c>
      <c r="I215">
        <f>10^(_10sept_0_106[[#This Row],[H_mag_adj]]/20)*SIN(RADIANS(_10sept_0_106[[#This Row],[H_phase]]))</f>
        <v>-7.2402856499831116E-3</v>
      </c>
      <c r="J215">
        <f>10^(_10sept_0_106[[#This Row],[V_mag_adj]]/20)*COS(RADIANS(_10sept_0_106[[#This Row],[V_phase]]))</f>
        <v>3.6724658684322378E-3</v>
      </c>
      <c r="K215">
        <f>10^(_10sept_0_106[[#This Row],[V_mag_adj]]/20)*SIN(RADIANS(_10sept_0_106[[#This Row],[V_phase]]))</f>
        <v>-7.2513680947776877E-3</v>
      </c>
    </row>
    <row r="216" spans="1:11" x14ac:dyDescent="0.3">
      <c r="A216">
        <v>33</v>
      </c>
      <c r="B216">
        <v>-1.99</v>
      </c>
      <c r="C216">
        <v>-68.17</v>
      </c>
      <c r="D216">
        <v>-2.0299999999999998</v>
      </c>
      <c r="E216">
        <v>-68.819999999999993</v>
      </c>
      <c r="F216">
        <f>_10sept_0_106[[#This Row],[H_mag]]-40</f>
        <v>-41.99</v>
      </c>
      <c r="G216">
        <f>_10sept_0_106[[#This Row],[V_mag]]-40</f>
        <v>-42.03</v>
      </c>
      <c r="H216">
        <f>10^(_10sept_0_106[[#This Row],[H_mag_adj]]/20)*COS(RADIANS(_10sept_0_106[[#This Row],[H_phase]]))</f>
        <v>2.9571434048448501E-3</v>
      </c>
      <c r="I216">
        <f>10^(_10sept_0_106[[#This Row],[H_mag_adj]]/20)*SIN(RADIANS(_10sept_0_106[[#This Row],[H_phase]]))</f>
        <v>-7.3821736650396246E-3</v>
      </c>
      <c r="J216">
        <f>10^(_10sept_0_106[[#This Row],[V_mag_adj]]/20)*COS(RADIANS(_10sept_0_106[[#This Row],[V_phase]]))</f>
        <v>2.8600056200306354E-3</v>
      </c>
      <c r="K216">
        <f>10^(_10sept_0_106[[#This Row],[V_mag_adj]]/20)*SIN(RADIANS(_10sept_0_106[[#This Row],[V_phase]]))</f>
        <v>-7.3811756733346105E-3</v>
      </c>
    </row>
    <row r="217" spans="1:11" x14ac:dyDescent="0.3">
      <c r="A217">
        <v>34</v>
      </c>
      <c r="B217">
        <v>-2.2400000000000002</v>
      </c>
      <c r="C217">
        <v>-73.680000000000007</v>
      </c>
      <c r="D217">
        <v>-2.27</v>
      </c>
      <c r="E217">
        <v>-74.72</v>
      </c>
      <c r="F217">
        <f>_10sept_0_106[[#This Row],[H_mag]]-40</f>
        <v>-42.24</v>
      </c>
      <c r="G217">
        <f>_10sept_0_106[[#This Row],[V_mag]]-40</f>
        <v>-42.27</v>
      </c>
      <c r="H217">
        <f>10^(_10sept_0_106[[#This Row],[H_mag_adj]]/20)*COS(RADIANS(_10sept_0_106[[#This Row],[H_phase]]))</f>
        <v>2.1712457888168079E-3</v>
      </c>
      <c r="I217">
        <f>10^(_10sept_0_106[[#This Row],[H_mag_adj]]/20)*SIN(RADIANS(_10sept_0_106[[#This Row],[H_phase]]))</f>
        <v>-7.4154716898474412E-3</v>
      </c>
      <c r="J217">
        <f>10^(_10sept_0_106[[#This Row],[V_mag_adj]]/20)*COS(RADIANS(_10sept_0_106[[#This Row],[V_phase]]))</f>
        <v>2.0292731536289263E-3</v>
      </c>
      <c r="K217">
        <f>10^(_10sept_0_106[[#This Row],[V_mag_adj]]/20)*SIN(RADIANS(_10sept_0_106[[#This Row],[V_phase]]))</f>
        <v>-7.4279595398710112E-3</v>
      </c>
    </row>
    <row r="218" spans="1:11" x14ac:dyDescent="0.3">
      <c r="A218">
        <v>35</v>
      </c>
      <c r="B218">
        <v>-2.48</v>
      </c>
      <c r="C218">
        <v>-79.5</v>
      </c>
      <c r="D218">
        <v>-2.5</v>
      </c>
      <c r="E218">
        <v>-80.430000000000007</v>
      </c>
      <c r="F218">
        <f>_10sept_0_106[[#This Row],[H_mag]]-40</f>
        <v>-42.48</v>
      </c>
      <c r="G218">
        <f>_10sept_0_106[[#This Row],[V_mag]]-40</f>
        <v>-42.5</v>
      </c>
      <c r="H218">
        <f>10^(_10sept_0_106[[#This Row],[H_mag_adj]]/20)*COS(RADIANS(_10sept_0_106[[#This Row],[H_phase]]))</f>
        <v>1.369723930633364E-3</v>
      </c>
      <c r="I218">
        <f>10^(_10sept_0_106[[#This Row],[H_mag_adj]]/20)*SIN(RADIANS(_10sept_0_106[[#This Row],[H_phase]]))</f>
        <v>-7.3903689918082315E-3</v>
      </c>
      <c r="J218">
        <f>10^(_10sept_0_106[[#This Row],[V_mag_adj]]/20)*COS(RADIANS(_10sept_0_106[[#This Row],[V_phase]]))</f>
        <v>1.2467175521276215E-3</v>
      </c>
      <c r="K218">
        <f>10^(_10sept_0_106[[#This Row],[V_mag_adj]]/20)*SIN(RADIANS(_10sept_0_106[[#This Row],[V_phase]]))</f>
        <v>-7.3945809796263509E-3</v>
      </c>
    </row>
    <row r="219" spans="1:11" x14ac:dyDescent="0.3">
      <c r="A219">
        <v>36</v>
      </c>
      <c r="B219">
        <v>-2.75</v>
      </c>
      <c r="C219">
        <v>-86.52</v>
      </c>
      <c r="D219">
        <v>-2.78</v>
      </c>
      <c r="E219">
        <v>-87.4</v>
      </c>
      <c r="F219">
        <f>_10sept_0_106[[#This Row],[H_mag]]-40</f>
        <v>-42.75</v>
      </c>
      <c r="G219">
        <f>_10sept_0_106[[#This Row],[V_mag]]-40</f>
        <v>-42.78</v>
      </c>
      <c r="H219">
        <f>10^(_10sept_0_106[[#This Row],[H_mag_adj]]/20)*COS(RADIANS(_10sept_0_106[[#This Row],[H_phase]]))</f>
        <v>4.4227211392488175E-4</v>
      </c>
      <c r="I219">
        <f>10^(_10sept_0_106[[#This Row],[H_mag_adj]]/20)*SIN(RADIANS(_10sept_0_106[[#This Row],[H_phase]]))</f>
        <v>-7.2727463726121478E-3</v>
      </c>
      <c r="J219">
        <f>10^(_10sept_0_106[[#This Row],[V_mag_adj]]/20)*COS(RADIANS(_10sept_0_106[[#This Row],[V_phase]]))</f>
        <v>3.2938335927711266E-4</v>
      </c>
      <c r="K219">
        <f>10^(_10sept_0_106[[#This Row],[V_mag_adj]]/20)*SIN(RADIANS(_10sept_0_106[[#This Row],[V_phase]]))</f>
        <v>-7.2535848202742812E-3</v>
      </c>
    </row>
    <row r="220" spans="1:11" x14ac:dyDescent="0.3">
      <c r="A220">
        <v>37</v>
      </c>
      <c r="B220">
        <v>-2.99</v>
      </c>
      <c r="C220">
        <v>-93.13</v>
      </c>
      <c r="D220">
        <v>-3</v>
      </c>
      <c r="E220">
        <v>-93.6</v>
      </c>
      <c r="F220">
        <f>_10sept_0_106[[#This Row],[H_mag]]-40</f>
        <v>-42.99</v>
      </c>
      <c r="G220">
        <f>_10sept_0_106[[#This Row],[V_mag]]-40</f>
        <v>-43</v>
      </c>
      <c r="H220">
        <f>10^(_10sept_0_106[[#This Row],[H_mag_adj]]/20)*COS(RADIANS(_10sept_0_106[[#This Row],[H_phase]]))</f>
        <v>-3.8699528372453324E-4</v>
      </c>
      <c r="I220">
        <f>10^(_10sept_0_106[[#This Row],[H_mag_adj]]/20)*SIN(RADIANS(_10sept_0_106[[#This Row],[H_phase]]))</f>
        <v>-7.0770398898560363E-3</v>
      </c>
      <c r="J220">
        <f>10^(_10sept_0_106[[#This Row],[V_mag_adj]]/20)*COS(RADIANS(_10sept_0_106[[#This Row],[V_phase]]))</f>
        <v>-4.445228360006715E-4</v>
      </c>
      <c r="K220">
        <f>10^(_10sept_0_106[[#This Row],[V_mag_adj]]/20)*SIN(RADIANS(_10sept_0_106[[#This Row],[V_phase]]))</f>
        <v>-7.0654881509348774E-3</v>
      </c>
    </row>
    <row r="221" spans="1:11" x14ac:dyDescent="0.3">
      <c r="A221">
        <v>38</v>
      </c>
      <c r="B221">
        <v>-3.21</v>
      </c>
      <c r="C221">
        <v>-100.2</v>
      </c>
      <c r="D221">
        <v>-3.25</v>
      </c>
      <c r="E221">
        <v>-100.86</v>
      </c>
      <c r="F221">
        <f>_10sept_0_106[[#This Row],[H_mag]]-40</f>
        <v>-43.21</v>
      </c>
      <c r="G221">
        <f>_10sept_0_106[[#This Row],[V_mag]]-40</f>
        <v>-43.25</v>
      </c>
      <c r="H221">
        <f>10^(_10sept_0_106[[#This Row],[H_mag_adj]]/20)*COS(RADIANS(_10sept_0_106[[#This Row],[H_phase]]))</f>
        <v>-1.2237174102543537E-3</v>
      </c>
      <c r="I221">
        <f>10^(_10sept_0_106[[#This Row],[H_mag_adj]]/20)*SIN(RADIANS(_10sept_0_106[[#This Row],[H_phase]]))</f>
        <v>-6.8011354247367733E-3</v>
      </c>
      <c r="J221">
        <f>10^(_10sept_0_106[[#This Row],[V_mag_adj]]/20)*COS(RADIANS(_10sept_0_106[[#This Row],[V_phase]]))</f>
        <v>-1.2959959009272656E-3</v>
      </c>
      <c r="K221">
        <f>10^(_10sept_0_106[[#This Row],[V_mag_adj]]/20)*SIN(RADIANS(_10sept_0_106[[#This Row],[V_phase]]))</f>
        <v>-6.7554067620630882E-3</v>
      </c>
    </row>
    <row r="222" spans="1:11" x14ac:dyDescent="0.3">
      <c r="A222">
        <v>39</v>
      </c>
      <c r="B222">
        <v>-3.41</v>
      </c>
      <c r="C222">
        <v>-107.44</v>
      </c>
      <c r="D222">
        <v>-3.46</v>
      </c>
      <c r="E222">
        <v>-107.82</v>
      </c>
      <c r="F222">
        <f>_10sept_0_106[[#This Row],[H_mag]]-40</f>
        <v>-43.41</v>
      </c>
      <c r="G222">
        <f>_10sept_0_106[[#This Row],[V_mag]]-40</f>
        <v>-43.46</v>
      </c>
      <c r="H222">
        <f>10^(_10sept_0_106[[#This Row],[H_mag_adj]]/20)*COS(RADIANS(_10sept_0_106[[#This Row],[H_phase]]))</f>
        <v>-2.0239358749561493E-3</v>
      </c>
      <c r="I222">
        <f>10^(_10sept_0_106[[#This Row],[H_mag_adj]]/20)*SIN(RADIANS(_10sept_0_106[[#This Row],[H_phase]]))</f>
        <v>-6.4426217620775399E-3</v>
      </c>
      <c r="J222">
        <f>10^(_10sept_0_106[[#This Row],[V_mag_adj]]/20)*COS(RADIANS(_10sept_0_106[[#This Row],[V_phase]]))</f>
        <v>-2.0547578875825859E-3</v>
      </c>
      <c r="K222">
        <f>10^(_10sept_0_106[[#This Row],[V_mag_adj]]/20)*SIN(RADIANS(_10sept_0_106[[#This Row],[V_phase]]))</f>
        <v>-6.39215460369687E-3</v>
      </c>
    </row>
    <row r="223" spans="1:11" x14ac:dyDescent="0.3">
      <c r="A223">
        <v>40</v>
      </c>
      <c r="B223">
        <v>-3.61</v>
      </c>
      <c r="C223">
        <v>-114.69</v>
      </c>
      <c r="D223">
        <v>-3.65</v>
      </c>
      <c r="E223">
        <v>-115.21</v>
      </c>
      <c r="F223">
        <f>_10sept_0_106[[#This Row],[H_mag]]-40</f>
        <v>-43.61</v>
      </c>
      <c r="G223">
        <f>_10sept_0_106[[#This Row],[V_mag]]-40</f>
        <v>-43.65</v>
      </c>
      <c r="H223">
        <f>10^(_10sept_0_106[[#This Row],[H_mag_adj]]/20)*COS(RADIANS(_10sept_0_106[[#This Row],[H_phase]]))</f>
        <v>-2.7565972326361512E-3</v>
      </c>
      <c r="I223">
        <f>10^(_10sept_0_106[[#This Row],[H_mag_adj]]/20)*SIN(RADIANS(_10sept_0_106[[#This Row],[H_phase]]))</f>
        <v>-5.9960286078019655E-3</v>
      </c>
      <c r="J223">
        <f>10^(_10sept_0_106[[#This Row],[V_mag_adj]]/20)*COS(RADIANS(_10sept_0_106[[#This Row],[V_phase]]))</f>
        <v>-2.7979862695291027E-3</v>
      </c>
      <c r="K223">
        <f>10^(_10sept_0_106[[#This Row],[V_mag_adj]]/20)*SIN(RADIANS(_10sept_0_106[[#This Row],[V_phase]]))</f>
        <v>-5.9433307596248675E-3</v>
      </c>
    </row>
    <row r="224" spans="1:11" x14ac:dyDescent="0.3">
      <c r="A224">
        <v>41</v>
      </c>
      <c r="B224">
        <v>-3.8</v>
      </c>
      <c r="C224">
        <v>-122.9</v>
      </c>
      <c r="D224">
        <v>-3.84</v>
      </c>
      <c r="E224">
        <v>-123.33</v>
      </c>
      <c r="F224">
        <f>_10sept_0_106[[#This Row],[H_mag]]-40</f>
        <v>-43.8</v>
      </c>
      <c r="G224">
        <f>_10sept_0_106[[#This Row],[V_mag]]-40</f>
        <v>-43.84</v>
      </c>
      <c r="H224">
        <f>10^(_10sept_0_106[[#This Row],[H_mag_adj]]/20)*COS(RADIANS(_10sept_0_106[[#This Row],[H_phase]]))</f>
        <v>-3.5070288071422325E-3</v>
      </c>
      <c r="I224">
        <f>10^(_10sept_0_106[[#This Row],[H_mag_adj]]/20)*SIN(RADIANS(_10sept_0_106[[#This Row],[H_phase]]))</f>
        <v>-5.4210411631814811E-3</v>
      </c>
      <c r="J224">
        <f>10^(_10sept_0_106[[#This Row],[V_mag_adj]]/20)*COS(RADIANS(_10sept_0_106[[#This Row],[V_phase]]))</f>
        <v>-3.5313143122802882E-3</v>
      </c>
      <c r="K224">
        <f>10^(_10sept_0_106[[#This Row],[V_mag_adj]]/20)*SIN(RADIANS(_10sept_0_106[[#This Row],[V_phase]]))</f>
        <v>-5.3697829962578983E-3</v>
      </c>
    </row>
    <row r="225" spans="1:11" x14ac:dyDescent="0.3">
      <c r="A225">
        <v>42</v>
      </c>
      <c r="B225">
        <v>-3.96</v>
      </c>
      <c r="C225">
        <v>-131.44</v>
      </c>
      <c r="D225">
        <v>-4</v>
      </c>
      <c r="E225">
        <v>-131.88999999999999</v>
      </c>
      <c r="F225">
        <f>_10sept_0_106[[#This Row],[H_mag]]-40</f>
        <v>-43.96</v>
      </c>
      <c r="G225">
        <f>_10sept_0_106[[#This Row],[V_mag]]-40</f>
        <v>-44</v>
      </c>
      <c r="H225">
        <f>10^(_10sept_0_106[[#This Row],[H_mag_adj]]/20)*COS(RADIANS(_10sept_0_106[[#This Row],[H_phase]]))</f>
        <v>-4.1951740149928345E-3</v>
      </c>
      <c r="I225">
        <f>10^(_10sept_0_106[[#This Row],[H_mag_adj]]/20)*SIN(RADIANS(_10sept_0_106[[#This Row],[H_phase]]))</f>
        <v>-4.7517992454251317E-3</v>
      </c>
      <c r="J225">
        <f>10^(_10sept_0_106[[#This Row],[V_mag_adj]]/20)*COS(RADIANS(_10sept_0_106[[#This Row],[V_phase]]))</f>
        <v>-4.2129188364533462E-3</v>
      </c>
      <c r="K225">
        <f>10^(_10sept_0_106[[#This Row],[V_mag_adj]]/20)*SIN(RADIANS(_10sept_0_106[[#This Row],[V_phase]]))</f>
        <v>-4.6970237313437345E-3</v>
      </c>
    </row>
    <row r="226" spans="1:11" x14ac:dyDescent="0.3">
      <c r="A226">
        <v>43</v>
      </c>
      <c r="B226">
        <v>-4.0999999999999996</v>
      </c>
      <c r="C226">
        <v>-139.99</v>
      </c>
      <c r="D226">
        <v>-4.1399999999999997</v>
      </c>
      <c r="E226">
        <v>-140.66999999999999</v>
      </c>
      <c r="F226">
        <f>_10sept_0_106[[#This Row],[H_mag]]-40</f>
        <v>-44.1</v>
      </c>
      <c r="G226">
        <f>_10sept_0_106[[#This Row],[V_mag]]-40</f>
        <v>-44.14</v>
      </c>
      <c r="H226">
        <f>10^(_10sept_0_106[[#This Row],[H_mag_adj]]/20)*COS(RADIANS(_10sept_0_106[[#This Row],[H_phase]]))</f>
        <v>-4.7773862210859904E-3</v>
      </c>
      <c r="I226">
        <f>10^(_10sept_0_106[[#This Row],[H_mag_adj]]/20)*SIN(RADIANS(_10sept_0_106[[#This Row],[H_phase]]))</f>
        <v>-4.0101241120451313E-3</v>
      </c>
      <c r="J226">
        <f>10^(_10sept_0_106[[#This Row],[V_mag_adj]]/20)*COS(RADIANS(_10sept_0_106[[#This Row],[V_phase]]))</f>
        <v>-4.8024745438825789E-3</v>
      </c>
      <c r="K226">
        <f>10^(_10sept_0_106[[#This Row],[V_mag_adj]]/20)*SIN(RADIANS(_10sept_0_106[[#This Row],[V_phase]]))</f>
        <v>-3.9349808159553981E-3</v>
      </c>
    </row>
    <row r="227" spans="1:11" x14ac:dyDescent="0.3">
      <c r="A227">
        <v>44</v>
      </c>
      <c r="B227">
        <v>-4.22</v>
      </c>
      <c r="C227">
        <v>-148.16999999999999</v>
      </c>
      <c r="D227">
        <v>-4.28</v>
      </c>
      <c r="E227">
        <v>-148.69</v>
      </c>
      <c r="F227">
        <f>_10sept_0_106[[#This Row],[H_mag]]-40</f>
        <v>-44.22</v>
      </c>
      <c r="G227">
        <f>_10sept_0_106[[#This Row],[V_mag]]-40</f>
        <v>-44.28</v>
      </c>
      <c r="H227">
        <f>10^(_10sept_0_106[[#This Row],[H_mag_adj]]/20)*COS(RADIANS(_10sept_0_106[[#This Row],[H_phase]]))</f>
        <v>-5.2266452180110235E-3</v>
      </c>
      <c r="I227">
        <f>10^(_10sept_0_106[[#This Row],[H_mag_adj]]/20)*SIN(RADIANS(_10sept_0_106[[#This Row],[H_phase]]))</f>
        <v>-3.2444472929532755E-3</v>
      </c>
      <c r="J227">
        <f>10^(_10sept_0_106[[#This Row],[V_mag_adj]]/20)*COS(RADIANS(_10sept_0_106[[#This Row],[V_phase]]))</f>
        <v>-5.2196940386668982E-3</v>
      </c>
      <c r="K227">
        <f>10^(_10sept_0_106[[#This Row],[V_mag_adj]]/20)*SIN(RADIANS(_10sept_0_106[[#This Row],[V_phase]]))</f>
        <v>-3.174871638708767E-3</v>
      </c>
    </row>
    <row r="228" spans="1:11" x14ac:dyDescent="0.3">
      <c r="A228">
        <v>45</v>
      </c>
      <c r="B228">
        <v>-4.3499999999999996</v>
      </c>
      <c r="C228">
        <v>-156.74</v>
      </c>
      <c r="D228">
        <v>-4.41</v>
      </c>
      <c r="E228">
        <v>-157.57</v>
      </c>
      <c r="F228">
        <f>_10sept_0_106[[#This Row],[H_mag]]-40</f>
        <v>-44.35</v>
      </c>
      <c r="G228">
        <f>_10sept_0_106[[#This Row],[V_mag]]-40</f>
        <v>-44.41</v>
      </c>
      <c r="H228">
        <f>10^(_10sept_0_106[[#This Row],[H_mag_adj]]/20)*COS(RADIANS(_10sept_0_106[[#This Row],[H_phase]]))</f>
        <v>-5.5678080969141152E-3</v>
      </c>
      <c r="I228">
        <f>10^(_10sept_0_106[[#This Row],[H_mag_adj]]/20)*SIN(RADIANS(_10sept_0_106[[#This Row],[H_phase]]))</f>
        <v>-2.393270366203118E-3</v>
      </c>
      <c r="J228">
        <f>10^(_10sept_0_106[[#This Row],[V_mag_adj]]/20)*COS(RADIANS(_10sept_0_106[[#This Row],[V_phase]]))</f>
        <v>-5.5633290069581594E-3</v>
      </c>
      <c r="K228">
        <f>10^(_10sept_0_106[[#This Row],[V_mag_adj]]/20)*SIN(RADIANS(_10sept_0_106[[#This Row],[V_phase]]))</f>
        <v>-2.2964473000719539E-3</v>
      </c>
    </row>
    <row r="229" spans="1:11" x14ac:dyDescent="0.3">
      <c r="A229">
        <v>46</v>
      </c>
      <c r="B229">
        <v>-4.5</v>
      </c>
      <c r="C229">
        <v>-165.52</v>
      </c>
      <c r="D229">
        <v>-4.55</v>
      </c>
      <c r="E229">
        <v>-167.07</v>
      </c>
      <c r="F229">
        <f>_10sept_0_106[[#This Row],[H_mag]]-40</f>
        <v>-44.5</v>
      </c>
      <c r="G229">
        <f>_10sept_0_106[[#This Row],[V_mag]]-40</f>
        <v>-44.55</v>
      </c>
      <c r="H229">
        <f>10^(_10sept_0_106[[#This Row],[H_mag_adj]]/20)*COS(RADIANS(_10sept_0_106[[#This Row],[H_phase]]))</f>
        <v>-5.7674092392585507E-3</v>
      </c>
      <c r="I229">
        <f>10^(_10sept_0_106[[#This Row],[H_mag_adj]]/20)*SIN(RADIANS(_10sept_0_106[[#This Row],[H_phase]]))</f>
        <v>-1.4894057842886794E-3</v>
      </c>
      <c r="J229">
        <f>10^(_10sept_0_106[[#This Row],[V_mag_adj]]/20)*COS(RADIANS(_10sept_0_106[[#This Row],[V_phase]]))</f>
        <v>-5.7722627012379594E-3</v>
      </c>
      <c r="K229">
        <f>10^(_10sept_0_106[[#This Row],[V_mag_adj]]/20)*SIN(RADIANS(_10sept_0_106[[#This Row],[V_phase]]))</f>
        <v>-1.3252059097188604E-3</v>
      </c>
    </row>
    <row r="230" spans="1:11" x14ac:dyDescent="0.3">
      <c r="A230">
        <v>47</v>
      </c>
      <c r="B230">
        <v>-4.6900000000000004</v>
      </c>
      <c r="C230">
        <v>-175.56</v>
      </c>
      <c r="D230">
        <v>-4.71</v>
      </c>
      <c r="E230">
        <v>-176.7</v>
      </c>
      <c r="F230">
        <f>_10sept_0_106[[#This Row],[H_mag]]-40</f>
        <v>-44.69</v>
      </c>
      <c r="G230">
        <f>_10sept_0_106[[#This Row],[V_mag]]-40</f>
        <v>-44.71</v>
      </c>
      <c r="H230">
        <f>10^(_10sept_0_106[[#This Row],[H_mag_adj]]/20)*COS(RADIANS(_10sept_0_106[[#This Row],[H_phase]]))</f>
        <v>-5.8102484113408057E-3</v>
      </c>
      <c r="I230">
        <f>10^(_10sept_0_106[[#This Row],[H_mag_adj]]/20)*SIN(RADIANS(_10sept_0_106[[#This Row],[H_phase]]))</f>
        <v>-4.5115480442140205E-4</v>
      </c>
      <c r="J230">
        <f>10^(_10sept_0_106[[#This Row],[V_mag_adj]]/20)*COS(RADIANS(_10sept_0_106[[#This Row],[V_phase]]))</f>
        <v>-5.804693090509446E-3</v>
      </c>
      <c r="K230">
        <f>10^(_10sept_0_106[[#This Row],[V_mag_adj]]/20)*SIN(RADIANS(_10sept_0_106[[#This Row],[V_phase]]))</f>
        <v>-3.3469649772597236E-4</v>
      </c>
    </row>
    <row r="231" spans="1:11" x14ac:dyDescent="0.3">
      <c r="A231">
        <v>48</v>
      </c>
      <c r="B231">
        <v>-4.88</v>
      </c>
      <c r="C231">
        <v>174.56</v>
      </c>
      <c r="D231">
        <v>-4.8899999999999997</v>
      </c>
      <c r="E231">
        <v>173.19</v>
      </c>
      <c r="F231">
        <f>_10sept_0_106[[#This Row],[H_mag]]-40</f>
        <v>-44.88</v>
      </c>
      <c r="G231">
        <f>_10sept_0_106[[#This Row],[V_mag]]-40</f>
        <v>-44.89</v>
      </c>
      <c r="H231">
        <f>10^(_10sept_0_106[[#This Row],[H_mag_adj]]/20)*COS(RADIANS(_10sept_0_106[[#This Row],[H_phase]]))</f>
        <v>-5.6759626494153927E-3</v>
      </c>
      <c r="I231">
        <f>10^(_10sept_0_106[[#This Row],[H_mag_adj]]/20)*SIN(RADIANS(_10sept_0_106[[#This Row],[H_phase]]))</f>
        <v>5.4053468064942686E-4</v>
      </c>
      <c r="J231">
        <f>10^(_10sept_0_106[[#This Row],[V_mag_adj]]/20)*COS(RADIANS(_10sept_0_106[[#This Row],[V_phase]]))</f>
        <v>-5.6549024541891601E-3</v>
      </c>
      <c r="K231">
        <f>10^(_10sept_0_106[[#This Row],[V_mag_adj]]/20)*SIN(RADIANS(_10sept_0_106[[#This Row],[V_phase]]))</f>
        <v>6.7530731414690737E-4</v>
      </c>
    </row>
    <row r="232" spans="1:11" x14ac:dyDescent="0.3">
      <c r="A232">
        <v>49</v>
      </c>
      <c r="B232">
        <v>-5.08</v>
      </c>
      <c r="C232">
        <v>164.15</v>
      </c>
      <c r="D232">
        <v>-5.09</v>
      </c>
      <c r="E232">
        <v>163.35</v>
      </c>
      <c r="F232">
        <f>_10sept_0_106[[#This Row],[H_mag]]-40</f>
        <v>-45.08</v>
      </c>
      <c r="G232">
        <f>_10sept_0_106[[#This Row],[V_mag]]-40</f>
        <v>-45.09</v>
      </c>
      <c r="H232">
        <f>10^(_10sept_0_106[[#This Row],[H_mag_adj]]/20)*COS(RADIANS(_10sept_0_106[[#This Row],[H_phase]]))</f>
        <v>-5.3600155669442364E-3</v>
      </c>
      <c r="I232">
        <f>10^(_10sept_0_106[[#This Row],[H_mag_adj]]/20)*SIN(RADIANS(_10sept_0_106[[#This Row],[H_phase]]))</f>
        <v>1.5217848085057762E-3</v>
      </c>
      <c r="J232">
        <f>10^(_10sept_0_106[[#This Row],[V_mag_adj]]/20)*COS(RADIANS(_10sept_0_106[[#This Row],[V_phase]]))</f>
        <v>-5.3321033142400449E-3</v>
      </c>
      <c r="K232">
        <f>10^(_10sept_0_106[[#This Row],[V_mag_adj]]/20)*SIN(RADIANS(_10sept_0_106[[#This Row],[V_phase]]))</f>
        <v>1.5946370240390339E-3</v>
      </c>
    </row>
    <row r="233" spans="1:11" x14ac:dyDescent="0.3">
      <c r="A233">
        <v>50</v>
      </c>
      <c r="B233">
        <v>-5.31</v>
      </c>
      <c r="C233">
        <v>152.97</v>
      </c>
      <c r="D233">
        <v>-5.34</v>
      </c>
      <c r="E233">
        <v>152.12</v>
      </c>
      <c r="F233">
        <f>_10sept_0_106[[#This Row],[H_mag]]-40</f>
        <v>-45.31</v>
      </c>
      <c r="G233">
        <f>_10sept_0_106[[#This Row],[V_mag]]-40</f>
        <v>-45.34</v>
      </c>
      <c r="H233">
        <f>10^(_10sept_0_106[[#This Row],[H_mag_adj]]/20)*COS(RADIANS(_10sept_0_106[[#This Row],[H_phase]]))</f>
        <v>-4.8335358601942751E-3</v>
      </c>
      <c r="I233">
        <f>10^(_10sept_0_106[[#This Row],[H_mag_adj]]/20)*SIN(RADIANS(_10sept_0_106[[#This Row],[H_phase]]))</f>
        <v>2.4659982615978355E-3</v>
      </c>
      <c r="J233">
        <f>10^(_10sept_0_106[[#This Row],[V_mag_adj]]/20)*COS(RADIANS(_10sept_0_106[[#This Row],[V_phase]]))</f>
        <v>-4.779883817259082E-3</v>
      </c>
      <c r="K233">
        <f>10^(_10sept_0_106[[#This Row],[V_mag_adj]]/20)*SIN(RADIANS(_10sept_0_106[[#This Row],[V_phase]]))</f>
        <v>2.5286823588458172E-3</v>
      </c>
    </row>
    <row r="234" spans="1:11" x14ac:dyDescent="0.3">
      <c r="A234">
        <v>51</v>
      </c>
      <c r="B234">
        <v>-5.56</v>
      </c>
      <c r="C234">
        <v>141.63</v>
      </c>
      <c r="D234">
        <v>-5.59</v>
      </c>
      <c r="E234">
        <v>140.77000000000001</v>
      </c>
      <c r="F234">
        <f>_10sept_0_106[[#This Row],[H_mag]]-40</f>
        <v>-45.56</v>
      </c>
      <c r="G234">
        <f>_10sept_0_106[[#This Row],[V_mag]]-40</f>
        <v>-45.59</v>
      </c>
      <c r="H234">
        <f>10^(_10sept_0_106[[#This Row],[H_mag_adj]]/20)*COS(RADIANS(_10sept_0_106[[#This Row],[H_phase]]))</f>
        <v>-4.1335800839413083E-3</v>
      </c>
      <c r="I234">
        <f>10^(_10sept_0_106[[#This Row],[H_mag_adj]]/20)*SIN(RADIANS(_10sept_0_106[[#This Row],[H_phase]]))</f>
        <v>3.2727126924367517E-3</v>
      </c>
      <c r="J234">
        <f>10^(_10sept_0_106[[#This Row],[V_mag_adj]]/20)*COS(RADIANS(_10sept_0_106[[#This Row],[V_phase]]))</f>
        <v>-4.0699121512634152E-3</v>
      </c>
      <c r="K234">
        <f>10^(_10sept_0_106[[#This Row],[V_mag_adj]]/20)*SIN(RADIANS(_10sept_0_106[[#This Row],[V_phase]]))</f>
        <v>3.3228893516338768E-3</v>
      </c>
    </row>
    <row r="235" spans="1:11" x14ac:dyDescent="0.3">
      <c r="A235">
        <v>52</v>
      </c>
      <c r="B235">
        <v>-5.84</v>
      </c>
      <c r="C235">
        <v>130.41999999999999</v>
      </c>
      <c r="D235">
        <v>-5.87</v>
      </c>
      <c r="E235">
        <v>129.71</v>
      </c>
      <c r="F235">
        <f>_10sept_0_106[[#This Row],[H_mag]]-40</f>
        <v>-45.84</v>
      </c>
      <c r="G235">
        <f>_10sept_0_106[[#This Row],[V_mag]]-40</f>
        <v>-45.87</v>
      </c>
      <c r="H235">
        <f>10^(_10sept_0_106[[#This Row],[H_mag_adj]]/20)*COS(RADIANS(_10sept_0_106[[#This Row],[H_phase]]))</f>
        <v>-3.3100413593715123E-3</v>
      </c>
      <c r="I235">
        <f>10^(_10sept_0_106[[#This Row],[H_mag_adj]]/20)*SIN(RADIANS(_10sept_0_106[[#This Row],[H_phase]]))</f>
        <v>3.8865359511059327E-3</v>
      </c>
      <c r="J235">
        <f>10^(_10sept_0_106[[#This Row],[V_mag_adj]]/20)*COS(RADIANS(_10sept_0_106[[#This Row],[V_phase]]))</f>
        <v>-3.2503813024733937E-3</v>
      </c>
      <c r="K235">
        <f>10^(_10sept_0_106[[#This Row],[V_mag_adj]]/20)*SIN(RADIANS(_10sept_0_106[[#This Row],[V_phase]]))</f>
        <v>3.9137131397257875E-3</v>
      </c>
    </row>
    <row r="236" spans="1:11" x14ac:dyDescent="0.3">
      <c r="A236">
        <v>53</v>
      </c>
      <c r="B236">
        <v>-6.12</v>
      </c>
      <c r="C236">
        <v>119.36</v>
      </c>
      <c r="D236">
        <v>-6.15</v>
      </c>
      <c r="E236">
        <v>118.44</v>
      </c>
      <c r="F236">
        <f>_10sept_0_106[[#This Row],[H_mag]]-40</f>
        <v>-46.12</v>
      </c>
      <c r="G236">
        <f>_10sept_0_106[[#This Row],[V_mag]]-40</f>
        <v>-46.15</v>
      </c>
      <c r="H236">
        <f>10^(_10sept_0_106[[#This Row],[H_mag_adj]]/20)*COS(RADIANS(_10sept_0_106[[#This Row],[H_phase]]))</f>
        <v>-2.4235826195918722E-3</v>
      </c>
      <c r="I236">
        <f>10^(_10sept_0_106[[#This Row],[H_mag_adj]]/20)*SIN(RADIANS(_10sept_0_106[[#This Row],[H_phase]]))</f>
        <v>4.3081960044723915E-3</v>
      </c>
      <c r="J236">
        <f>10^(_10sept_0_106[[#This Row],[V_mag_adj]]/20)*COS(RADIANS(_10sept_0_106[[#This Row],[V_phase]]))</f>
        <v>-2.3459796007223449E-3</v>
      </c>
      <c r="K236">
        <f>10^(_10sept_0_106[[#This Row],[V_mag_adj]]/20)*SIN(RADIANS(_10sept_0_106[[#This Row],[V_phase]]))</f>
        <v>4.3315679221061203E-3</v>
      </c>
    </row>
    <row r="237" spans="1:11" x14ac:dyDescent="0.3">
      <c r="A237">
        <v>54</v>
      </c>
      <c r="B237">
        <v>-6.45</v>
      </c>
      <c r="C237">
        <v>107.61</v>
      </c>
      <c r="D237">
        <v>-6.48</v>
      </c>
      <c r="E237">
        <v>106.55</v>
      </c>
      <c r="F237">
        <f>_10sept_0_106[[#This Row],[H_mag]]-40</f>
        <v>-46.45</v>
      </c>
      <c r="G237">
        <f>_10sept_0_106[[#This Row],[V_mag]]-40</f>
        <v>-46.480000000000004</v>
      </c>
      <c r="H237">
        <f>10^(_10sept_0_106[[#This Row],[H_mag_adj]]/20)*COS(RADIANS(_10sept_0_106[[#This Row],[H_phase]]))</f>
        <v>-1.4397179469206086E-3</v>
      </c>
      <c r="I237">
        <f>10^(_10sept_0_106[[#This Row],[H_mag_adj]]/20)*SIN(RADIANS(_10sept_0_106[[#This Row],[H_phase]]))</f>
        <v>4.5358191442390269E-3</v>
      </c>
      <c r="J237">
        <f>10^(_10sept_0_106[[#This Row],[V_mag_adj]]/20)*COS(RADIANS(_10sept_0_106[[#This Row],[V_phase]]))</f>
        <v>-1.350887611583108E-3</v>
      </c>
      <c r="K237">
        <f>10^(_10sept_0_106[[#This Row],[V_mag_adj]]/20)*SIN(RADIANS(_10sept_0_106[[#This Row],[V_phase]]))</f>
        <v>4.5459486049920367E-3</v>
      </c>
    </row>
    <row r="238" spans="1:11" x14ac:dyDescent="0.3">
      <c r="A238">
        <v>55</v>
      </c>
      <c r="B238">
        <v>-6.82</v>
      </c>
      <c r="C238">
        <v>95.66</v>
      </c>
      <c r="D238">
        <v>-6.84</v>
      </c>
      <c r="E238">
        <v>94.87</v>
      </c>
      <c r="F238">
        <f>_10sept_0_106[[#This Row],[H_mag]]-40</f>
        <v>-46.82</v>
      </c>
      <c r="G238">
        <f>_10sept_0_106[[#This Row],[V_mag]]-40</f>
        <v>-46.84</v>
      </c>
      <c r="H238">
        <f>10^(_10sept_0_106[[#This Row],[H_mag_adj]]/20)*COS(RADIANS(_10sept_0_106[[#This Row],[H_phase]]))</f>
        <v>-4.4976661703491501E-4</v>
      </c>
      <c r="I238">
        <f>10^(_10sept_0_106[[#This Row],[H_mag_adj]]/20)*SIN(RADIANS(_10sept_0_106[[#This Row],[H_phase]]))</f>
        <v>4.5381358354767108E-3</v>
      </c>
      <c r="J238">
        <f>10^(_10sept_0_106[[#This Row],[V_mag_adj]]/20)*COS(RADIANS(_10sept_0_106[[#This Row],[V_phase]]))</f>
        <v>-3.8626314318988592E-4</v>
      </c>
      <c r="K238">
        <f>10^(_10sept_0_106[[#This Row],[V_mag_adj]]/20)*SIN(RADIANS(_10sept_0_106[[#This Row],[V_phase]]))</f>
        <v>4.5334550038710515E-3</v>
      </c>
    </row>
    <row r="239" spans="1:11" x14ac:dyDescent="0.3">
      <c r="A239">
        <v>56</v>
      </c>
      <c r="B239">
        <v>-7.24</v>
      </c>
      <c r="C239">
        <v>83.96</v>
      </c>
      <c r="D239">
        <v>-7.26</v>
      </c>
      <c r="E239">
        <v>83.22</v>
      </c>
      <c r="F239">
        <f>_10sept_0_106[[#This Row],[H_mag]]-40</f>
        <v>-47.24</v>
      </c>
      <c r="G239">
        <f>_10sept_0_106[[#This Row],[V_mag]]-40</f>
        <v>-47.26</v>
      </c>
      <c r="H239">
        <f>10^(_10sept_0_106[[#This Row],[H_mag_adj]]/20)*COS(RADIANS(_10sept_0_106[[#This Row],[H_phase]]))</f>
        <v>4.572035851815729E-4</v>
      </c>
      <c r="I239">
        <f>10^(_10sept_0_106[[#This Row],[H_mag_adj]]/20)*SIN(RADIANS(_10sept_0_106[[#This Row],[H_phase]]))</f>
        <v>4.3209811817063043E-3</v>
      </c>
      <c r="J239">
        <f>10^(_10sept_0_106[[#This Row],[V_mag_adj]]/20)*COS(RADIANS(_10sept_0_106[[#This Row],[V_phase]]))</f>
        <v>5.1179145823933747E-4</v>
      </c>
      <c r="K239">
        <f>10^(_10sept_0_106[[#This Row],[V_mag_adj]]/20)*SIN(RADIANS(_10sept_0_106[[#This Row],[V_phase]]))</f>
        <v>4.3047924074577516E-3</v>
      </c>
    </row>
    <row r="240" spans="1:11" x14ac:dyDescent="0.3">
      <c r="A240">
        <v>57</v>
      </c>
      <c r="B240">
        <v>-7.66</v>
      </c>
      <c r="C240">
        <v>71.78</v>
      </c>
      <c r="D240">
        <v>-7.68</v>
      </c>
      <c r="E240">
        <v>71.599999999999994</v>
      </c>
      <c r="F240">
        <f>_10sept_0_106[[#This Row],[H_mag]]-40</f>
        <v>-47.66</v>
      </c>
      <c r="G240">
        <f>_10sept_0_106[[#This Row],[V_mag]]-40</f>
        <v>-47.68</v>
      </c>
      <c r="H240">
        <f>10^(_10sept_0_106[[#This Row],[H_mag_adj]]/20)*COS(RADIANS(_10sept_0_106[[#This Row],[H_phase]]))</f>
        <v>1.2944383027052337E-3</v>
      </c>
      <c r="I240">
        <f>10^(_10sept_0_106[[#This Row],[H_mag_adj]]/20)*SIN(RADIANS(_10sept_0_106[[#This Row],[H_phase]]))</f>
        <v>3.9324295995699426E-3</v>
      </c>
      <c r="J240">
        <f>10^(_10sept_0_106[[#This Row],[V_mag_adj]]/20)*COS(RADIANS(_10sept_0_106[[#This Row],[V_phase]]))</f>
        <v>1.3037804621660078E-3</v>
      </c>
      <c r="K240">
        <f>10^(_10sept_0_106[[#This Row],[V_mag_adj]]/20)*SIN(RADIANS(_10sept_0_106[[#This Row],[V_phase]]))</f>
        <v>3.9193086630814637E-3</v>
      </c>
    </row>
    <row r="241" spans="1:11" x14ac:dyDescent="0.3">
      <c r="A241">
        <v>58</v>
      </c>
      <c r="B241">
        <v>-8.09</v>
      </c>
      <c r="C241">
        <v>59.43</v>
      </c>
      <c r="D241">
        <v>-8.11</v>
      </c>
      <c r="E241">
        <v>58.86</v>
      </c>
      <c r="F241">
        <f>_10sept_0_106[[#This Row],[H_mag]]-40</f>
        <v>-48.09</v>
      </c>
      <c r="G241">
        <f>_10sept_0_106[[#This Row],[V_mag]]-40</f>
        <v>-48.11</v>
      </c>
      <c r="H241">
        <f>10^(_10sept_0_106[[#This Row],[H_mag_adj]]/20)*COS(RADIANS(_10sept_0_106[[#This Row],[H_phase]]))</f>
        <v>2.0038646430147388E-3</v>
      </c>
      <c r="I241">
        <f>10^(_10sept_0_106[[#This Row],[H_mag_adj]]/20)*SIN(RADIANS(_10sept_0_106[[#This Row],[H_phase]]))</f>
        <v>3.3924027756232333E-3</v>
      </c>
      <c r="J241">
        <f>10^(_10sept_0_106[[#This Row],[V_mag_adj]]/20)*COS(RADIANS(_10sept_0_106[[#This Row],[V_phase]]))</f>
        <v>2.0328276747958018E-3</v>
      </c>
      <c r="K241">
        <f>10^(_10sept_0_106[[#This Row],[V_mag_adj]]/20)*SIN(RADIANS(_10sept_0_106[[#This Row],[V_phase]]))</f>
        <v>3.3645439572055555E-3</v>
      </c>
    </row>
    <row r="242" spans="1:11" x14ac:dyDescent="0.3">
      <c r="A242">
        <v>59</v>
      </c>
      <c r="B242">
        <v>-8.48</v>
      </c>
      <c r="C242">
        <v>47.13</v>
      </c>
      <c r="D242">
        <v>-8.51</v>
      </c>
      <c r="E242">
        <v>47.05</v>
      </c>
      <c r="F242">
        <f>_10sept_0_106[[#This Row],[H_mag]]-40</f>
        <v>-48.480000000000004</v>
      </c>
      <c r="G242">
        <f>_10sept_0_106[[#This Row],[V_mag]]-40</f>
        <v>-48.51</v>
      </c>
      <c r="H242">
        <f>10^(_10sept_0_106[[#This Row],[H_mag_adj]]/20)*COS(RADIANS(_10sept_0_106[[#This Row],[H_phase]]))</f>
        <v>2.5628561427164303E-3</v>
      </c>
      <c r="I242">
        <f>10^(_10sept_0_106[[#This Row],[H_mag_adj]]/20)*SIN(RADIANS(_10sept_0_106[[#This Row],[H_phase]]))</f>
        <v>2.7608592156485555E-3</v>
      </c>
      <c r="J242">
        <f>10^(_10sept_0_106[[#This Row],[V_mag_adj]]/20)*COS(RADIANS(_10sept_0_106[[#This Row],[V_phase]]))</f>
        <v>2.5578587246054348E-3</v>
      </c>
      <c r="K242">
        <f>10^(_10sept_0_106[[#This Row],[V_mag_adj]]/20)*SIN(RADIANS(_10sept_0_106[[#This Row],[V_phase]]))</f>
        <v>2.7477712294109564E-3</v>
      </c>
    </row>
    <row r="243" spans="1:11" x14ac:dyDescent="0.3">
      <c r="A243">
        <v>60</v>
      </c>
      <c r="B243">
        <v>-8.86</v>
      </c>
      <c r="C243">
        <v>35.15</v>
      </c>
      <c r="D243">
        <v>-8.93</v>
      </c>
      <c r="E243">
        <v>34.17</v>
      </c>
      <c r="F243">
        <f>_10sept_0_106[[#This Row],[H_mag]]-40</f>
        <v>-48.86</v>
      </c>
      <c r="G243">
        <f>_10sept_0_106[[#This Row],[V_mag]]-40</f>
        <v>-48.93</v>
      </c>
      <c r="H243">
        <f>10^(_10sept_0_106[[#This Row],[H_mag_adj]]/20)*COS(RADIANS(_10sept_0_106[[#This Row],[H_phase]]))</f>
        <v>2.9482626900721111E-3</v>
      </c>
      <c r="I243">
        <f>10^(_10sept_0_106[[#This Row],[H_mag_adj]]/20)*SIN(RADIANS(_10sept_0_106[[#This Row],[H_phase]]))</f>
        <v>2.0759197698036491E-3</v>
      </c>
      <c r="J243">
        <f>10^(_10sept_0_106[[#This Row],[V_mag_adj]]/20)*COS(RADIANS(_10sept_0_106[[#This Row],[V_phase]]))</f>
        <v>2.959390476062139E-3</v>
      </c>
      <c r="K243">
        <f>10^(_10sept_0_106[[#This Row],[V_mag_adj]]/20)*SIN(RADIANS(_10sept_0_106[[#This Row],[V_phase]]))</f>
        <v>2.0089353030319206E-3</v>
      </c>
    </row>
    <row r="244" spans="1:11" x14ac:dyDescent="0.3">
      <c r="A244">
        <v>61</v>
      </c>
      <c r="B244">
        <v>-9.15</v>
      </c>
      <c r="C244">
        <v>22.9</v>
      </c>
      <c r="D244">
        <v>-9.24</v>
      </c>
      <c r="E244">
        <v>22.3</v>
      </c>
      <c r="F244">
        <f>_10sept_0_106[[#This Row],[H_mag]]-40</f>
        <v>-49.15</v>
      </c>
      <c r="G244">
        <f>_10sept_0_106[[#This Row],[V_mag]]-40</f>
        <v>-49.24</v>
      </c>
      <c r="H244">
        <f>10^(_10sept_0_106[[#This Row],[H_mag_adj]]/20)*COS(RADIANS(_10sept_0_106[[#This Row],[H_phase]]))</f>
        <v>3.2125289406301641E-3</v>
      </c>
      <c r="I244">
        <f>10^(_10sept_0_106[[#This Row],[H_mag_adj]]/20)*SIN(RADIANS(_10sept_0_106[[#This Row],[H_phase]]))</f>
        <v>1.3570253542499878E-3</v>
      </c>
      <c r="J244">
        <f>10^(_10sept_0_106[[#This Row],[V_mag_adj]]/20)*COS(RADIANS(_10sept_0_106[[#This Row],[V_phase]]))</f>
        <v>3.1933034187354306E-3</v>
      </c>
      <c r="K244">
        <f>10^(_10sept_0_106[[#This Row],[V_mag_adj]]/20)*SIN(RADIANS(_10sept_0_106[[#This Row],[V_phase]]))</f>
        <v>1.3096691781386389E-3</v>
      </c>
    </row>
    <row r="245" spans="1:11" x14ac:dyDescent="0.3">
      <c r="A245">
        <v>62</v>
      </c>
      <c r="B245">
        <v>-9.4700000000000006</v>
      </c>
      <c r="C245">
        <v>10.46</v>
      </c>
      <c r="D245">
        <v>-9.56</v>
      </c>
      <c r="E245">
        <v>9.7100000000000009</v>
      </c>
      <c r="F245">
        <f>_10sept_0_106[[#This Row],[H_mag]]-40</f>
        <v>-49.47</v>
      </c>
      <c r="G245">
        <f>_10sept_0_106[[#This Row],[V_mag]]-40</f>
        <v>-49.56</v>
      </c>
      <c r="H245">
        <f>10^(_10sept_0_106[[#This Row],[H_mag_adj]]/20)*COS(RADIANS(_10sept_0_106[[#This Row],[H_phase]]))</f>
        <v>3.3053861809431654E-3</v>
      </c>
      <c r="I245">
        <f>10^(_10sept_0_106[[#This Row],[H_mag_adj]]/20)*SIN(RADIANS(_10sept_0_106[[#This Row],[H_phase]]))</f>
        <v>6.1023056426069851E-4</v>
      </c>
      <c r="J245">
        <f>10^(_10sept_0_106[[#This Row],[V_mag_adj]]/20)*COS(RADIANS(_10sept_0_106[[#This Row],[V_phase]]))</f>
        <v>3.2789388821229137E-3</v>
      </c>
      <c r="K245">
        <f>10^(_10sept_0_106[[#This Row],[V_mag_adj]]/20)*SIN(RADIANS(_10sept_0_106[[#This Row],[V_phase]]))</f>
        <v>5.6106830874607749E-4</v>
      </c>
    </row>
    <row r="246" spans="1:11" x14ac:dyDescent="0.3">
      <c r="A246">
        <v>63</v>
      </c>
      <c r="B246">
        <v>-9.77</v>
      </c>
      <c r="C246">
        <v>-1.65</v>
      </c>
      <c r="D246">
        <v>-9.85</v>
      </c>
      <c r="E246">
        <v>-2.41</v>
      </c>
      <c r="F246">
        <f>_10sept_0_106[[#This Row],[H_mag]]-40</f>
        <v>-49.769999999999996</v>
      </c>
      <c r="G246">
        <f>_10sept_0_106[[#This Row],[V_mag]]-40</f>
        <v>-49.85</v>
      </c>
      <c r="H246">
        <f>10^(_10sept_0_106[[#This Row],[H_mag_adj]]/20)*COS(RADIANS(_10sept_0_106[[#This Row],[H_phase]]))</f>
        <v>3.245786057296857E-3</v>
      </c>
      <c r="I246">
        <f>10^(_10sept_0_106[[#This Row],[H_mag_adj]]/20)*SIN(RADIANS(_10sept_0_106[[#This Row],[H_phase]]))</f>
        <v>-9.349777628324102E-5</v>
      </c>
      <c r="J246">
        <f>10^(_10sept_0_106[[#This Row],[V_mag_adj]]/20)*COS(RADIANS(_10sept_0_106[[#This Row],[V_phase]]))</f>
        <v>3.2145167954864351E-3</v>
      </c>
      <c r="K246">
        <f>10^(_10sept_0_106[[#This Row],[V_mag_adj]]/20)*SIN(RADIANS(_10sept_0_106[[#This Row],[V_phase]]))</f>
        <v>-1.3529020041761969E-4</v>
      </c>
    </row>
    <row r="247" spans="1:11" x14ac:dyDescent="0.3">
      <c r="A247">
        <v>64</v>
      </c>
      <c r="B247">
        <v>-10.01</v>
      </c>
      <c r="C247">
        <v>-13.31</v>
      </c>
      <c r="D247">
        <v>-10.11</v>
      </c>
      <c r="E247">
        <v>-13.81</v>
      </c>
      <c r="F247">
        <f>_10sept_0_106[[#This Row],[H_mag]]-40</f>
        <v>-50.01</v>
      </c>
      <c r="G247">
        <f>_10sept_0_106[[#This Row],[V_mag]]-40</f>
        <v>-50.11</v>
      </c>
      <c r="H247">
        <f>10^(_10sept_0_106[[#This Row],[H_mag_adj]]/20)*COS(RADIANS(_10sept_0_106[[#This Row],[H_phase]]))</f>
        <v>3.0737939185192247E-3</v>
      </c>
      <c r="I247">
        <f>10^(_10sept_0_106[[#This Row],[H_mag_adj]]/20)*SIN(RADIANS(_10sept_0_106[[#This Row],[H_phase]]))</f>
        <v>-7.2718057227883328E-4</v>
      </c>
      <c r="J247">
        <f>10^(_10sept_0_106[[#This Row],[V_mag_adj]]/20)*COS(RADIANS(_10sept_0_106[[#This Row],[V_phase]]))</f>
        <v>3.0322196619067031E-3</v>
      </c>
      <c r="K247">
        <f>10^(_10sept_0_106[[#This Row],[V_mag_adj]]/20)*SIN(RADIANS(_10sept_0_106[[#This Row],[V_phase]]))</f>
        <v>-7.4534575810174155E-4</v>
      </c>
    </row>
    <row r="248" spans="1:11" x14ac:dyDescent="0.3">
      <c r="A248">
        <v>65</v>
      </c>
      <c r="B248">
        <v>-10.34</v>
      </c>
      <c r="C248">
        <v>-26.1</v>
      </c>
      <c r="D248">
        <v>-10.38</v>
      </c>
      <c r="E248">
        <v>-26.5</v>
      </c>
      <c r="F248">
        <f>_10sept_0_106[[#This Row],[H_mag]]-40</f>
        <v>-50.34</v>
      </c>
      <c r="G248">
        <f>_10sept_0_106[[#This Row],[V_mag]]-40</f>
        <v>-50.38</v>
      </c>
      <c r="H248">
        <f>10^(_10sept_0_106[[#This Row],[H_mag_adj]]/20)*COS(RADIANS(_10sept_0_106[[#This Row],[H_phase]]))</f>
        <v>2.7307986077748231E-3</v>
      </c>
      <c r="I248">
        <f>10^(_10sept_0_106[[#This Row],[H_mag_adj]]/20)*SIN(RADIANS(_10sept_0_106[[#This Row],[H_phase]]))</f>
        <v>-1.3378044338233038E-3</v>
      </c>
      <c r="J248">
        <f>10^(_10sept_0_106[[#This Row],[V_mag_adj]]/20)*COS(RADIANS(_10sept_0_106[[#This Row],[V_phase]]))</f>
        <v>2.7088888364024365E-3</v>
      </c>
      <c r="K248">
        <f>10^(_10sept_0_106[[#This Row],[V_mag_adj]]/20)*SIN(RADIANS(_10sept_0_106[[#This Row],[V_phase]]))</f>
        <v>-1.3506021520915156E-3</v>
      </c>
    </row>
    <row r="249" spans="1:11" x14ac:dyDescent="0.3">
      <c r="A249">
        <v>66</v>
      </c>
      <c r="B249">
        <v>-10.66</v>
      </c>
      <c r="C249">
        <v>-39</v>
      </c>
      <c r="D249">
        <v>-10.69</v>
      </c>
      <c r="E249">
        <v>-39.4</v>
      </c>
      <c r="F249">
        <f>_10sept_0_106[[#This Row],[H_mag]]-40</f>
        <v>-50.66</v>
      </c>
      <c r="G249">
        <f>_10sept_0_106[[#This Row],[V_mag]]-40</f>
        <v>-50.69</v>
      </c>
      <c r="H249">
        <f>10^(_10sept_0_106[[#This Row],[H_mag_adj]]/20)*COS(RADIANS(_10sept_0_106[[#This Row],[H_phase]]))</f>
        <v>2.2777318490078014E-3</v>
      </c>
      <c r="I249">
        <f>10^(_10sept_0_106[[#This Row],[H_mag_adj]]/20)*SIN(RADIANS(_10sept_0_106[[#This Row],[H_phase]]))</f>
        <v>-1.8444708832262584E-3</v>
      </c>
      <c r="J249">
        <f>10^(_10sept_0_106[[#This Row],[V_mag_adj]]/20)*COS(RADIANS(_10sept_0_106[[#This Row],[V_phase]]))</f>
        <v>2.2569907633721935E-3</v>
      </c>
      <c r="K249">
        <f>10^(_10sept_0_106[[#This Row],[V_mag_adj]]/20)*SIN(RADIANS(_10sept_0_106[[#This Row],[V_phase]]))</f>
        <v>-1.8539131139911845E-3</v>
      </c>
    </row>
    <row r="250" spans="1:11" x14ac:dyDescent="0.3">
      <c r="A250">
        <v>67</v>
      </c>
      <c r="B250">
        <v>-10.97</v>
      </c>
      <c r="C250">
        <v>-52.03</v>
      </c>
      <c r="D250">
        <v>-10.98</v>
      </c>
      <c r="E250">
        <v>-52.41</v>
      </c>
      <c r="F250">
        <f>_10sept_0_106[[#This Row],[H_mag]]-40</f>
        <v>-50.97</v>
      </c>
      <c r="G250">
        <f>_10sept_0_106[[#This Row],[V_mag]]-40</f>
        <v>-50.980000000000004</v>
      </c>
      <c r="H250">
        <f>10^(_10sept_0_106[[#This Row],[H_mag_adj]]/20)*COS(RADIANS(_10sept_0_106[[#This Row],[H_phase]]))</f>
        <v>1.7400060883238212E-3</v>
      </c>
      <c r="I250">
        <f>10^(_10sept_0_106[[#This Row],[H_mag_adj]]/20)*SIN(RADIANS(_10sept_0_106[[#This Row],[H_phase]]))</f>
        <v>-2.2295114627797524E-3</v>
      </c>
      <c r="J250">
        <f>10^(_10sept_0_106[[#This Row],[V_mag_adj]]/20)*COS(RADIANS(_10sept_0_106[[#This Row],[V_phase]]))</f>
        <v>1.7231962028666544E-3</v>
      </c>
      <c r="K250">
        <f>10^(_10sept_0_106[[#This Row],[V_mag_adj]]/20)*SIN(RADIANS(_10sept_0_106[[#This Row],[V_phase]]))</f>
        <v>-2.23842393641278E-3</v>
      </c>
    </row>
    <row r="251" spans="1:11" x14ac:dyDescent="0.3">
      <c r="A251">
        <v>68</v>
      </c>
      <c r="B251">
        <v>-11.31</v>
      </c>
      <c r="C251">
        <v>-65.41</v>
      </c>
      <c r="D251">
        <v>-11.29</v>
      </c>
      <c r="E251">
        <v>-66</v>
      </c>
      <c r="F251">
        <f>_10sept_0_106[[#This Row],[H_mag]]-40</f>
        <v>-51.31</v>
      </c>
      <c r="G251">
        <f>_10sept_0_106[[#This Row],[V_mag]]-40</f>
        <v>-51.29</v>
      </c>
      <c r="H251">
        <f>10^(_10sept_0_106[[#This Row],[H_mag_adj]]/20)*COS(RADIANS(_10sept_0_106[[#This Row],[H_phase]]))</f>
        <v>1.1316725339817447E-3</v>
      </c>
      <c r="I251">
        <f>10^(_10sept_0_106[[#This Row],[H_mag_adj]]/20)*SIN(RADIANS(_10sept_0_106[[#This Row],[H_phase]]))</f>
        <v>-2.4729274203691672E-3</v>
      </c>
      <c r="J251">
        <f>10^(_10sept_0_106[[#This Row],[V_mag_adj]]/20)*COS(RADIANS(_10sept_0_106[[#This Row],[V_phase]]))</f>
        <v>1.1086980915011209E-3</v>
      </c>
      <c r="K251">
        <f>10^(_10sept_0_106[[#This Row],[V_mag_adj]]/20)*SIN(RADIANS(_10sept_0_106[[#This Row],[V_phase]]))</f>
        <v>-2.4901766846689385E-3</v>
      </c>
    </row>
    <row r="252" spans="1:11" x14ac:dyDescent="0.3">
      <c r="A252">
        <v>69</v>
      </c>
      <c r="B252">
        <v>-11.6</v>
      </c>
      <c r="C252">
        <v>-79.180000000000007</v>
      </c>
      <c r="D252">
        <v>-11.59</v>
      </c>
      <c r="E252">
        <v>-79.349999999999994</v>
      </c>
      <c r="F252">
        <f>_10sept_0_106[[#This Row],[H_mag]]-40</f>
        <v>-51.6</v>
      </c>
      <c r="G252">
        <f>_10sept_0_106[[#This Row],[V_mag]]-40</f>
        <v>-51.59</v>
      </c>
      <c r="H252">
        <f>10^(_10sept_0_106[[#This Row],[H_mag_adj]]/20)*COS(RADIANS(_10sept_0_106[[#This Row],[H_phase]]))</f>
        <v>4.937649179964724E-4</v>
      </c>
      <c r="I252">
        <f>10^(_10sept_0_106[[#This Row],[H_mag_adj]]/20)*SIN(RADIANS(_10sept_0_106[[#This Row],[H_phase]]))</f>
        <v>-2.5835065153672994E-3</v>
      </c>
      <c r="J252">
        <f>10^(_10sept_0_106[[#This Row],[V_mag_adj]]/20)*COS(RADIANS(_10sept_0_106[[#This Row],[V_phase]]))</f>
        <v>4.8665730020977272E-4</v>
      </c>
      <c r="K252">
        <f>10^(_10sept_0_106[[#This Row],[V_mag_adj]]/20)*SIN(RADIANS(_10sept_0_106[[#This Row],[V_phase]]))</f>
        <v>-2.5879379305381736E-3</v>
      </c>
    </row>
    <row r="253" spans="1:11" x14ac:dyDescent="0.3">
      <c r="A253">
        <v>70</v>
      </c>
      <c r="B253">
        <v>-11.84</v>
      </c>
      <c r="C253">
        <v>-93.21</v>
      </c>
      <c r="D253">
        <v>-11.88</v>
      </c>
      <c r="E253">
        <v>-93.86</v>
      </c>
      <c r="F253">
        <f>_10sept_0_106[[#This Row],[H_mag]]-40</f>
        <v>-51.84</v>
      </c>
      <c r="G253">
        <f>_10sept_0_106[[#This Row],[V_mag]]-40</f>
        <v>-51.88</v>
      </c>
      <c r="H253">
        <f>10^(_10sept_0_106[[#This Row],[H_mag_adj]]/20)*COS(RADIANS(_10sept_0_106[[#This Row],[H_phase]]))</f>
        <v>-1.4326997387454125E-4</v>
      </c>
      <c r="I253">
        <f>10^(_10sept_0_106[[#This Row],[H_mag_adj]]/20)*SIN(RADIANS(_10sept_0_106[[#This Row],[H_phase]]))</f>
        <v>-2.5545714817281446E-3</v>
      </c>
      <c r="J253">
        <f>10^(_10sept_0_106[[#This Row],[V_mag_adj]]/20)*COS(RADIANS(_10sept_0_106[[#This Row],[V_phase]]))</f>
        <v>-1.7144945230468807E-4</v>
      </c>
      <c r="K253">
        <f>10^(_10sept_0_106[[#This Row],[V_mag_adj]]/20)*SIN(RADIANS(_10sept_0_106[[#This Row],[V_phase]]))</f>
        <v>-2.5410528173941587E-3</v>
      </c>
    </row>
    <row r="254" spans="1:11" x14ac:dyDescent="0.3">
      <c r="A254">
        <v>71</v>
      </c>
      <c r="B254">
        <v>-12.1</v>
      </c>
      <c r="C254">
        <v>-107.35</v>
      </c>
      <c r="D254">
        <v>-12.13</v>
      </c>
      <c r="E254">
        <v>-107.65</v>
      </c>
      <c r="F254">
        <f>_10sept_0_106[[#This Row],[H_mag]]-40</f>
        <v>-52.1</v>
      </c>
      <c r="G254">
        <f>_10sept_0_106[[#This Row],[V_mag]]-40</f>
        <v>-52.13</v>
      </c>
      <c r="H254">
        <f>10^(_10sept_0_106[[#This Row],[H_mag_adj]]/20)*COS(RADIANS(_10sept_0_106[[#This Row],[H_phase]]))</f>
        <v>-7.4049002475296021E-4</v>
      </c>
      <c r="I254">
        <f>10^(_10sept_0_106[[#This Row],[H_mag_adj]]/20)*SIN(RADIANS(_10sept_0_106[[#This Row],[H_phase]]))</f>
        <v>-2.3701528520026238E-3</v>
      </c>
      <c r="J254">
        <f>10^(_10sept_0_106[[#This Row],[V_mag_adj]]/20)*COS(RADIANS(_10sept_0_106[[#This Row],[V_phase]]))</f>
        <v>-7.5029400483368704E-4</v>
      </c>
      <c r="K254">
        <f>10^(_10sept_0_106[[#This Row],[V_mag_adj]]/20)*SIN(RADIANS(_10sept_0_106[[#This Row],[V_phase]]))</f>
        <v>-2.3580845666681142E-3</v>
      </c>
    </row>
    <row r="255" spans="1:11" x14ac:dyDescent="0.3">
      <c r="A255">
        <v>72</v>
      </c>
      <c r="B255">
        <v>-12.25</v>
      </c>
      <c r="C255">
        <v>-120.65</v>
      </c>
      <c r="D255">
        <v>-12.33</v>
      </c>
      <c r="E255">
        <v>-121.26</v>
      </c>
      <c r="F255">
        <f>_10sept_0_106[[#This Row],[H_mag]]-40</f>
        <v>-52.25</v>
      </c>
      <c r="G255">
        <f>_10sept_0_106[[#This Row],[V_mag]]-40</f>
        <v>-52.33</v>
      </c>
      <c r="H255">
        <f>10^(_10sept_0_106[[#This Row],[H_mag_adj]]/20)*COS(RADIANS(_10sept_0_106[[#This Row],[H_phase]]))</f>
        <v>-1.2442089568657716E-3</v>
      </c>
      <c r="I255">
        <f>10^(_10sept_0_106[[#This Row],[H_mag_adj]]/20)*SIN(RADIANS(_10sept_0_106[[#This Row],[H_phase]]))</f>
        <v>-2.0996584262553504E-3</v>
      </c>
      <c r="J255">
        <f>10^(_10sept_0_106[[#This Row],[V_mag_adj]]/20)*COS(RADIANS(_10sept_0_106[[#This Row],[V_phase]]))</f>
        <v>-1.2548807830742234E-3</v>
      </c>
      <c r="K255">
        <f>10^(_10sept_0_106[[#This Row],[V_mag_adj]]/20)*SIN(RADIANS(_10sept_0_106[[#This Row],[V_phase]]))</f>
        <v>-2.0671659492444796E-3</v>
      </c>
    </row>
    <row r="256" spans="1:11" x14ac:dyDescent="0.3">
      <c r="A256">
        <v>73</v>
      </c>
      <c r="B256">
        <v>-12.5</v>
      </c>
      <c r="C256">
        <v>-134</v>
      </c>
      <c r="D256">
        <v>-12.55</v>
      </c>
      <c r="E256">
        <v>-134.71</v>
      </c>
      <c r="F256">
        <f>_10sept_0_106[[#This Row],[H_mag]]-40</f>
        <v>-52.5</v>
      </c>
      <c r="G256">
        <f>_10sept_0_106[[#This Row],[V_mag]]-40</f>
        <v>-52.55</v>
      </c>
      <c r="H256">
        <f>10^(_10sept_0_106[[#This Row],[H_mag_adj]]/20)*COS(RADIANS(_10sept_0_106[[#This Row],[H_phase]]))</f>
        <v>-1.6472945941242384E-3</v>
      </c>
      <c r="I256">
        <f>10^(_10sept_0_106[[#This Row],[H_mag_adj]]/20)*SIN(RADIANS(_10sept_0_106[[#This Row],[H_phase]]))</f>
        <v>-1.7058234879589811E-3</v>
      </c>
      <c r="J256">
        <f>10^(_10sept_0_106[[#This Row],[V_mag_adj]]/20)*COS(RADIANS(_10sept_0_106[[#This Row],[V_phase]]))</f>
        <v>-1.6587299129186964E-3</v>
      </c>
      <c r="K256">
        <f>10^(_10sept_0_106[[#This Row],[V_mag_adj]]/20)*SIN(RADIANS(_10sept_0_106[[#This Row],[V_phase]]))</f>
        <v>-1.6756066509454903E-3</v>
      </c>
    </row>
    <row r="257" spans="1:11" x14ac:dyDescent="0.3">
      <c r="A257">
        <v>74</v>
      </c>
      <c r="B257">
        <v>-12.77</v>
      </c>
      <c r="C257">
        <v>-147.80000000000001</v>
      </c>
      <c r="D257">
        <v>-12.81</v>
      </c>
      <c r="E257">
        <v>-148.07</v>
      </c>
      <c r="F257">
        <f>_10sept_0_106[[#This Row],[H_mag]]-40</f>
        <v>-52.769999999999996</v>
      </c>
      <c r="G257">
        <f>_10sept_0_106[[#This Row],[V_mag]]-40</f>
        <v>-52.81</v>
      </c>
      <c r="H257">
        <f>10^(_10sept_0_106[[#This Row],[H_mag_adj]]/20)*COS(RADIANS(_10sept_0_106[[#This Row],[H_phase]]))</f>
        <v>-1.9452235271162441E-3</v>
      </c>
      <c r="I257">
        <f>10^(_10sept_0_106[[#This Row],[H_mag_adj]]/20)*SIN(RADIANS(_10sept_0_106[[#This Row],[H_phase]]))</f>
        <v>-1.2249726312474284E-3</v>
      </c>
      <c r="J257">
        <f>10^(_10sept_0_106[[#This Row],[V_mag_adj]]/20)*COS(RADIANS(_10sept_0_106[[#This Row],[V_phase]]))</f>
        <v>-1.9420105415320474E-3</v>
      </c>
      <c r="K257">
        <f>10^(_10sept_0_106[[#This Row],[V_mag_adj]]/20)*SIN(RADIANS(_10sept_0_106[[#This Row],[V_phase]]))</f>
        <v>-1.2102063553113152E-3</v>
      </c>
    </row>
    <row r="258" spans="1:11" x14ac:dyDescent="0.3">
      <c r="A258">
        <v>75</v>
      </c>
      <c r="B258">
        <v>-13.04</v>
      </c>
      <c r="C258">
        <v>-160.43</v>
      </c>
      <c r="D258">
        <v>-13.12</v>
      </c>
      <c r="E258">
        <v>-160.85</v>
      </c>
      <c r="F258">
        <f>_10sept_0_106[[#This Row],[H_mag]]-40</f>
        <v>-53.04</v>
      </c>
      <c r="G258">
        <f>_10sept_0_106[[#This Row],[V_mag]]-40</f>
        <v>-53.12</v>
      </c>
      <c r="H258">
        <f>10^(_10sept_0_106[[#This Row],[H_mag_adj]]/20)*COS(RADIANS(_10sept_0_106[[#This Row],[H_phase]]))</f>
        <v>-2.0997050595119656E-3</v>
      </c>
      <c r="I258">
        <f>10^(_10sept_0_106[[#This Row],[H_mag_adj]]/20)*SIN(RADIANS(_10sept_0_106[[#This Row],[H_phase]]))</f>
        <v>-7.4643276828071108E-4</v>
      </c>
      <c r="J258">
        <f>10^(_10sept_0_106[[#This Row],[V_mag_adj]]/20)*COS(RADIANS(_10sept_0_106[[#This Row],[V_phase]]))</f>
        <v>-2.0858203770917037E-3</v>
      </c>
      <c r="K258">
        <f>10^(_10sept_0_106[[#This Row],[V_mag_adj]]/20)*SIN(RADIANS(_10sept_0_106[[#This Row],[V_phase]]))</f>
        <v>-7.2431916690288145E-4</v>
      </c>
    </row>
    <row r="259" spans="1:11" x14ac:dyDescent="0.3">
      <c r="A259">
        <v>76</v>
      </c>
      <c r="B259">
        <v>-13.35</v>
      </c>
      <c r="C259">
        <v>-173.33</v>
      </c>
      <c r="D259">
        <v>-13.43</v>
      </c>
      <c r="E259">
        <v>-173.75</v>
      </c>
      <c r="F259">
        <f>_10sept_0_106[[#This Row],[H_mag]]-40</f>
        <v>-53.35</v>
      </c>
      <c r="G259">
        <f>_10sept_0_106[[#This Row],[V_mag]]-40</f>
        <v>-53.43</v>
      </c>
      <c r="H259">
        <f>10^(_10sept_0_106[[#This Row],[H_mag_adj]]/20)*COS(RADIANS(_10sept_0_106[[#This Row],[H_phase]]))</f>
        <v>-2.1357505615548092E-3</v>
      </c>
      <c r="I259">
        <f>10^(_10sept_0_106[[#This Row],[H_mag_adj]]/20)*SIN(RADIANS(_10sept_0_106[[#This Row],[H_phase]]))</f>
        <v>-2.4975938983533302E-4</v>
      </c>
      <c r="J259">
        <f>10^(_10sept_0_106[[#This Row],[V_mag_adj]]/20)*COS(RADIANS(_10sept_0_106[[#This Row],[V_phase]]))</f>
        <v>-2.117927057822534E-3</v>
      </c>
      <c r="K259">
        <f>10^(_10sept_0_106[[#This Row],[V_mag_adj]]/20)*SIN(RADIANS(_10sept_0_106[[#This Row],[V_phase]]))</f>
        <v>-2.3195073667744992E-4</v>
      </c>
    </row>
    <row r="260" spans="1:11" x14ac:dyDescent="0.3">
      <c r="A260">
        <v>77</v>
      </c>
      <c r="B260">
        <v>-13.65</v>
      </c>
      <c r="C260">
        <v>173.68</v>
      </c>
      <c r="D260">
        <v>-13.69</v>
      </c>
      <c r="E260">
        <v>173.23</v>
      </c>
      <c r="F260">
        <f>_10sept_0_106[[#This Row],[H_mag]]-40</f>
        <v>-53.65</v>
      </c>
      <c r="G260">
        <f>_10sept_0_106[[#This Row],[V_mag]]-40</f>
        <v>-53.69</v>
      </c>
      <c r="H260">
        <f>10^(_10sept_0_106[[#This Row],[H_mag_adj]]/20)*COS(RADIANS(_10sept_0_106[[#This Row],[H_phase]]))</f>
        <v>-2.0646790999681837E-3</v>
      </c>
      <c r="I260">
        <f>10^(_10sept_0_106[[#This Row],[H_mag_adj]]/20)*SIN(RADIANS(_10sept_0_106[[#This Row],[H_phase]]))</f>
        <v>2.286722161352697E-4</v>
      </c>
      <c r="J260">
        <f>10^(_10sept_0_106[[#This Row],[V_mag_adj]]/20)*COS(RADIANS(_10sept_0_106[[#This Row],[V_phase]]))</f>
        <v>-2.0533416570217545E-3</v>
      </c>
      <c r="K260">
        <f>10^(_10sept_0_106[[#This Row],[V_mag_adj]]/20)*SIN(RADIANS(_10sept_0_106[[#This Row],[V_phase]]))</f>
        <v>2.4375582260740422E-4</v>
      </c>
    </row>
    <row r="261" spans="1:11" x14ac:dyDescent="0.3">
      <c r="A261">
        <v>78</v>
      </c>
      <c r="B261">
        <v>-13.95</v>
      </c>
      <c r="C261">
        <v>160.46</v>
      </c>
      <c r="D261">
        <v>-14</v>
      </c>
      <c r="E261">
        <v>159.4</v>
      </c>
      <c r="F261">
        <f>_10sept_0_106[[#This Row],[H_mag]]-40</f>
        <v>-53.95</v>
      </c>
      <c r="G261">
        <f>_10sept_0_106[[#This Row],[V_mag]]-40</f>
        <v>-54</v>
      </c>
      <c r="H261">
        <f>10^(_10sept_0_106[[#This Row],[H_mag_adj]]/20)*COS(RADIANS(_10sept_0_106[[#This Row],[H_phase]]))</f>
        <v>-1.8912069954648155E-3</v>
      </c>
      <c r="I261">
        <f>10^(_10sept_0_106[[#This Row],[H_mag_adj]]/20)*SIN(RADIANS(_10sept_0_106[[#This Row],[H_phase]]))</f>
        <v>6.711977678445669E-4</v>
      </c>
      <c r="J261">
        <f>10^(_10sept_0_106[[#This Row],[V_mag_adj]]/20)*COS(RADIANS(_10sept_0_106[[#This Row],[V_phase]]))</f>
        <v>-1.867684316227237E-3</v>
      </c>
      <c r="K261">
        <f>10^(_10sept_0_106[[#This Row],[V_mag_adj]]/20)*SIN(RADIANS(_10sept_0_106[[#This Row],[V_phase]]))</f>
        <v>7.0201638189843136E-4</v>
      </c>
    </row>
    <row r="262" spans="1:11" x14ac:dyDescent="0.3">
      <c r="A262">
        <v>79</v>
      </c>
      <c r="B262">
        <v>-14.19</v>
      </c>
      <c r="C262">
        <v>146.44</v>
      </c>
      <c r="D262">
        <v>-14.22</v>
      </c>
      <c r="E262">
        <v>146.02000000000001</v>
      </c>
      <c r="F262">
        <f>_10sept_0_106[[#This Row],[H_mag]]-40</f>
        <v>-54.19</v>
      </c>
      <c r="G262">
        <f>_10sept_0_106[[#This Row],[V_mag]]-40</f>
        <v>-54.22</v>
      </c>
      <c r="H262">
        <f>10^(_10sept_0_106[[#This Row],[H_mag_adj]]/20)*COS(RADIANS(_10sept_0_106[[#This Row],[H_phase]]))</f>
        <v>-1.6266916109779616E-3</v>
      </c>
      <c r="I262">
        <f>10^(_10sept_0_106[[#This Row],[H_mag_adj]]/20)*SIN(RADIANS(_10sept_0_106[[#This Row],[H_phase]]))</f>
        <v>1.0791351336656831E-3</v>
      </c>
      <c r="J262">
        <f>10^(_10sept_0_106[[#This Row],[V_mag_adj]]/20)*COS(RADIANS(_10sept_0_106[[#This Row],[V_phase]]))</f>
        <v>-1.6131562263961574E-3</v>
      </c>
      <c r="K262">
        <f>10^(_10sept_0_106[[#This Row],[V_mag_adj]]/20)*SIN(RADIANS(_10sept_0_106[[#This Row],[V_phase]]))</f>
        <v>1.0872685208402932E-3</v>
      </c>
    </row>
    <row r="263" spans="1:11" x14ac:dyDescent="0.3">
      <c r="A263">
        <v>80</v>
      </c>
      <c r="B263">
        <v>-14.32</v>
      </c>
      <c r="C263">
        <v>133.07</v>
      </c>
      <c r="D263">
        <v>-14.37</v>
      </c>
      <c r="E263">
        <v>132.49</v>
      </c>
      <c r="F263">
        <f>_10sept_0_106[[#This Row],[H_mag]]-40</f>
        <v>-54.32</v>
      </c>
      <c r="G263">
        <f>_10sept_0_106[[#This Row],[V_mag]]-40</f>
        <v>-54.37</v>
      </c>
      <c r="H263">
        <f>10^(_10sept_0_106[[#This Row],[H_mag_adj]]/20)*COS(RADIANS(_10sept_0_106[[#This Row],[H_phase]]))</f>
        <v>-1.3132627414729234E-3</v>
      </c>
      <c r="I263">
        <f>10^(_10sept_0_106[[#This Row],[H_mag_adj]]/20)*SIN(RADIANS(_10sept_0_106[[#This Row],[H_phase]]))</f>
        <v>1.4048568502383696E-3</v>
      </c>
      <c r="J263">
        <f>10^(_10sept_0_106[[#This Row],[V_mag_adj]]/20)*COS(RADIANS(_10sept_0_106[[#This Row],[V_phase]]))</f>
        <v>-1.2915184414330064E-3</v>
      </c>
      <c r="K263">
        <f>10^(_10sept_0_106[[#This Row],[V_mag_adj]]/20)*SIN(RADIANS(_10sept_0_106[[#This Row],[V_phase]]))</f>
        <v>1.4099390169683619E-3</v>
      </c>
    </row>
    <row r="264" spans="1:11" x14ac:dyDescent="0.3">
      <c r="A264">
        <v>81</v>
      </c>
      <c r="B264">
        <v>-14.44</v>
      </c>
      <c r="C264">
        <v>119.27</v>
      </c>
      <c r="D264">
        <v>-14.55</v>
      </c>
      <c r="E264">
        <v>119.16</v>
      </c>
      <c r="F264">
        <f>_10sept_0_106[[#This Row],[H_mag]]-40</f>
        <v>-54.44</v>
      </c>
      <c r="G264">
        <f>_10sept_0_106[[#This Row],[V_mag]]-40</f>
        <v>-54.55</v>
      </c>
      <c r="H264">
        <f>10^(_10sept_0_106[[#This Row],[H_mag_adj]]/20)*COS(RADIANS(_10sept_0_106[[#This Row],[H_phase]]))</f>
        <v>-9.2734840352837308E-4</v>
      </c>
      <c r="I264">
        <f>10^(_10sept_0_106[[#This Row],[H_mag_adj]]/20)*SIN(RADIANS(_10sept_0_106[[#This Row],[H_phase]]))</f>
        <v>1.6545447379961652E-3</v>
      </c>
      <c r="J264">
        <f>10^(_10sept_0_106[[#This Row],[V_mag_adj]]/20)*COS(RADIANS(_10sept_0_106[[#This Row],[V_phase]]))</f>
        <v>-9.1254010416336434E-4</v>
      </c>
      <c r="K264">
        <f>10^(_10sept_0_106[[#This Row],[V_mag_adj]]/20)*SIN(RADIANS(_10sept_0_106[[#This Row],[V_phase]]))</f>
        <v>1.6354783085749539E-3</v>
      </c>
    </row>
    <row r="265" spans="1:11" x14ac:dyDescent="0.3">
      <c r="A265">
        <v>82</v>
      </c>
      <c r="B265">
        <v>-14.7</v>
      </c>
      <c r="C265">
        <v>104.29</v>
      </c>
      <c r="D265">
        <v>-14.79</v>
      </c>
      <c r="E265">
        <v>104.12</v>
      </c>
      <c r="F265">
        <f>_10sept_0_106[[#This Row],[H_mag]]-40</f>
        <v>-54.7</v>
      </c>
      <c r="G265">
        <f>_10sept_0_106[[#This Row],[V_mag]]-40</f>
        <v>-54.79</v>
      </c>
      <c r="H265">
        <f>10^(_10sept_0_106[[#This Row],[H_mag_adj]]/20)*COS(RADIANS(_10sept_0_106[[#This Row],[H_phase]]))</f>
        <v>-4.5435753924590586E-4</v>
      </c>
      <c r="I265">
        <f>10^(_10sept_0_106[[#This Row],[H_mag_adj]]/20)*SIN(RADIANS(_10sept_0_106[[#This Row],[H_phase]]))</f>
        <v>1.7838163548758099E-3</v>
      </c>
      <c r="J265">
        <f>10^(_10sept_0_106[[#This Row],[V_mag_adj]]/20)*COS(RADIANS(_10sept_0_106[[#This Row],[V_phase]]))</f>
        <v>-4.444338563228884E-4</v>
      </c>
      <c r="K265">
        <f>10^(_10sept_0_106[[#This Row],[V_mag_adj]]/20)*SIN(RADIANS(_10sept_0_106[[#This Row],[V_phase]]))</f>
        <v>1.7667549696774771E-3</v>
      </c>
    </row>
    <row r="266" spans="1:11" x14ac:dyDescent="0.3">
      <c r="A266">
        <v>83</v>
      </c>
      <c r="B266">
        <v>-14.98</v>
      </c>
      <c r="C266">
        <v>89.24</v>
      </c>
      <c r="D266">
        <v>-15.04</v>
      </c>
      <c r="E266">
        <v>89</v>
      </c>
      <c r="F266">
        <f>_10sept_0_106[[#This Row],[H_mag]]-40</f>
        <v>-54.980000000000004</v>
      </c>
      <c r="G266">
        <f>_10sept_0_106[[#This Row],[V_mag]]-40</f>
        <v>-55.04</v>
      </c>
      <c r="H266">
        <f>10^(_10sept_0_106[[#This Row],[H_mag_adj]]/20)*COS(RADIANS(_10sept_0_106[[#This Row],[H_phase]]))</f>
        <v>2.3641673992716184E-5</v>
      </c>
      <c r="I266">
        <f>10^(_10sept_0_106[[#This Row],[H_mag_adj]]/20)*SIN(RADIANS(_10sept_0_106[[#This Row],[H_phase]]))</f>
        <v>1.7822219676293378E-3</v>
      </c>
      <c r="J266">
        <f>10^(_10sept_0_106[[#This Row],[V_mag_adj]]/20)*COS(RADIANS(_10sept_0_106[[#This Row],[V_phase]]))</f>
        <v>3.0892660978832325E-5</v>
      </c>
      <c r="K266">
        <f>10^(_10sept_0_106[[#This Row],[V_mag_adj]]/20)*SIN(RADIANS(_10sept_0_106[[#This Row],[V_phase]]))</f>
        <v>1.7698393621493542E-3</v>
      </c>
    </row>
    <row r="267" spans="1:11" x14ac:dyDescent="0.3">
      <c r="A267">
        <v>84</v>
      </c>
      <c r="B267">
        <v>-15.24</v>
      </c>
      <c r="C267">
        <v>73.27</v>
      </c>
      <c r="D267">
        <v>-15.34</v>
      </c>
      <c r="E267">
        <v>72.83</v>
      </c>
      <c r="F267">
        <f>_10sept_0_106[[#This Row],[H_mag]]-40</f>
        <v>-55.24</v>
      </c>
      <c r="G267">
        <f>_10sept_0_106[[#This Row],[V_mag]]-40</f>
        <v>-55.34</v>
      </c>
      <c r="H267">
        <f>10^(_10sept_0_106[[#This Row],[H_mag_adj]]/20)*COS(RADIANS(_10sept_0_106[[#This Row],[H_phase]]))</f>
        <v>4.9794838835760639E-4</v>
      </c>
      <c r="I267">
        <f>10^(_10sept_0_106[[#This Row],[H_mag_adj]]/20)*SIN(RADIANS(_10sept_0_106[[#This Row],[H_phase]]))</f>
        <v>1.6565965227357709E-3</v>
      </c>
      <c r="J267">
        <f>10^(_10sept_0_106[[#This Row],[V_mag_adj]]/20)*COS(RADIANS(_10sept_0_106[[#This Row],[V_phase]]))</f>
        <v>5.0480990522093613E-4</v>
      </c>
      <c r="K267">
        <f>10^(_10sept_0_106[[#This Row],[V_mag_adj]]/20)*SIN(RADIANS(_10sept_0_106[[#This Row],[V_phase]]))</f>
        <v>1.6338051711982536E-3</v>
      </c>
    </row>
    <row r="268" spans="1:11" x14ac:dyDescent="0.3">
      <c r="A268">
        <v>85</v>
      </c>
      <c r="B268">
        <v>-15.43</v>
      </c>
      <c r="C268">
        <v>55.8</v>
      </c>
      <c r="D268">
        <v>-15.52</v>
      </c>
      <c r="E268">
        <v>55.78</v>
      </c>
      <c r="F268">
        <f>_10sept_0_106[[#This Row],[H_mag]]-40</f>
        <v>-55.43</v>
      </c>
      <c r="G268">
        <f>_10sept_0_106[[#This Row],[V_mag]]-40</f>
        <v>-55.519999999999996</v>
      </c>
      <c r="H268">
        <f>10^(_10sept_0_106[[#This Row],[H_mag_adj]]/20)*COS(RADIANS(_10sept_0_106[[#This Row],[H_phase]]))</f>
        <v>9.5126330107005879E-4</v>
      </c>
      <c r="I268">
        <f>10^(_10sept_0_106[[#This Row],[H_mag_adj]]/20)*SIN(RADIANS(_10sept_0_106[[#This Row],[H_phase]]))</f>
        <v>1.3997414411039894E-3</v>
      </c>
      <c r="J268">
        <f>10^(_10sept_0_106[[#This Row],[V_mag_adj]]/20)*COS(RADIANS(_10sept_0_106[[#This Row],[V_phase]]))</f>
        <v>9.4194105746081135E-4</v>
      </c>
      <c r="K268">
        <f>10^(_10sept_0_106[[#This Row],[V_mag_adj]]/20)*SIN(RADIANS(_10sept_0_106[[#This Row],[V_phase]]))</f>
        <v>1.3849840007095107E-3</v>
      </c>
    </row>
    <row r="269" spans="1:11" x14ac:dyDescent="0.3">
      <c r="A269">
        <v>86</v>
      </c>
      <c r="B269">
        <v>-15.46</v>
      </c>
      <c r="C269">
        <v>37.58</v>
      </c>
      <c r="D269">
        <v>-15.44</v>
      </c>
      <c r="E269">
        <v>37.68</v>
      </c>
      <c r="F269">
        <f>_10sept_0_106[[#This Row],[H_mag]]-40</f>
        <v>-55.46</v>
      </c>
      <c r="G269">
        <f>_10sept_0_106[[#This Row],[V_mag]]-40</f>
        <v>-55.44</v>
      </c>
      <c r="H269">
        <f>10^(_10sept_0_106[[#This Row],[H_mag_adj]]/20)*COS(RADIANS(_10sept_0_106[[#This Row],[H_phase]]))</f>
        <v>1.3365976170501663E-3</v>
      </c>
      <c r="I269">
        <f>10^(_10sept_0_106[[#This Row],[H_mag_adj]]/20)*SIN(RADIANS(_10sept_0_106[[#This Row],[H_phase]]))</f>
        <v>1.0285756741940425E-3</v>
      </c>
      <c r="J269">
        <f>10^(_10sept_0_106[[#This Row],[V_mag_adj]]/20)*COS(RADIANS(_10sept_0_106[[#This Row],[V_phase]]))</f>
        <v>1.3378774116555084E-3</v>
      </c>
      <c r="K269">
        <f>10^(_10sept_0_106[[#This Row],[V_mag_adj]]/20)*SIN(RADIANS(_10sept_0_106[[#This Row],[V_phase]]))</f>
        <v>1.0332833951810633E-3</v>
      </c>
    </row>
    <row r="270" spans="1:11" x14ac:dyDescent="0.3">
      <c r="A270">
        <v>87</v>
      </c>
      <c r="B270">
        <v>-15.28</v>
      </c>
      <c r="C270">
        <v>20.100000000000001</v>
      </c>
      <c r="D270">
        <v>-15.32</v>
      </c>
      <c r="E270">
        <v>20.03</v>
      </c>
      <c r="F270">
        <f>_10sept_0_106[[#This Row],[H_mag]]-40</f>
        <v>-55.28</v>
      </c>
      <c r="G270">
        <f>_10sept_0_106[[#This Row],[V_mag]]-40</f>
        <v>-55.32</v>
      </c>
      <c r="H270">
        <f>10^(_10sept_0_106[[#This Row],[H_mag_adj]]/20)*COS(RADIANS(_10sept_0_106[[#This Row],[H_phase]]))</f>
        <v>1.6169968816318648E-3</v>
      </c>
      <c r="I270">
        <f>10^(_10sept_0_106[[#This Row],[H_mag_adj]]/20)*SIN(RADIANS(_10sept_0_106[[#This Row],[H_phase]]))</f>
        <v>5.9173682859626044E-4</v>
      </c>
      <c r="J270">
        <f>10^(_10sept_0_106[[#This Row],[V_mag_adj]]/20)*COS(RADIANS(_10sept_0_106[[#This Row],[V_phase]]))</f>
        <v>1.6102858756939316E-3</v>
      </c>
      <c r="K270">
        <f>10^(_10sept_0_106[[#This Row],[V_mag_adj]]/20)*SIN(RADIANS(_10sept_0_106[[#This Row],[V_phase]]))</f>
        <v>5.8705114811416037E-4</v>
      </c>
    </row>
    <row r="271" spans="1:11" x14ac:dyDescent="0.3">
      <c r="A271">
        <v>88</v>
      </c>
      <c r="B271">
        <v>-15.03</v>
      </c>
      <c r="C271">
        <v>3.99</v>
      </c>
      <c r="D271">
        <v>-15.07</v>
      </c>
      <c r="E271">
        <v>3.15</v>
      </c>
      <c r="F271">
        <f>_10sept_0_106[[#This Row],[H_mag]]-40</f>
        <v>-55.03</v>
      </c>
      <c r="G271">
        <f>_10sept_0_106[[#This Row],[V_mag]]-40</f>
        <v>-55.07</v>
      </c>
      <c r="H271">
        <f>10^(_10sept_0_106[[#This Row],[H_mag_adj]]/20)*COS(RADIANS(_10sept_0_106[[#This Row],[H_phase]]))</f>
        <v>1.7678527301898243E-3</v>
      </c>
      <c r="I271">
        <f>10^(_10sept_0_106[[#This Row],[H_mag_adj]]/20)*SIN(RADIANS(_10sept_0_106[[#This Row],[H_phase]]))</f>
        <v>1.2331025195253789E-4</v>
      </c>
      <c r="J271">
        <f>10^(_10sept_0_106[[#This Row],[V_mag_adj]]/20)*COS(RADIANS(_10sept_0_106[[#This Row],[V_phase]]))</f>
        <v>1.7613405236696004E-3</v>
      </c>
      <c r="K271">
        <f>10^(_10sept_0_106[[#This Row],[V_mag_adj]]/20)*SIN(RADIANS(_10sept_0_106[[#This Row],[V_phase]]))</f>
        <v>9.693243412457033E-5</v>
      </c>
    </row>
    <row r="272" spans="1:11" x14ac:dyDescent="0.3">
      <c r="A272">
        <v>89</v>
      </c>
      <c r="B272">
        <v>-14.77</v>
      </c>
      <c r="C272">
        <v>-11.9</v>
      </c>
      <c r="D272">
        <v>-14.85</v>
      </c>
      <c r="E272">
        <v>-12.03</v>
      </c>
      <c r="F272">
        <f>_10sept_0_106[[#This Row],[H_mag]]-40</f>
        <v>-54.769999999999996</v>
      </c>
      <c r="G272">
        <f>_10sept_0_106[[#This Row],[V_mag]]-40</f>
        <v>-54.85</v>
      </c>
      <c r="H272">
        <f>10^(_10sept_0_106[[#This Row],[H_mag_adj]]/20)*COS(RADIANS(_10sept_0_106[[#This Row],[H_phase]]))</f>
        <v>1.7867542257364926E-3</v>
      </c>
      <c r="I272">
        <f>10^(_10sept_0_106[[#This Row],[H_mag_adj]]/20)*SIN(RADIANS(_10sept_0_106[[#This Row],[H_phase]]))</f>
        <v>-3.7652817217989745E-4</v>
      </c>
      <c r="J272">
        <f>10^(_10sept_0_106[[#This Row],[V_mag_adj]]/20)*COS(RADIANS(_10sept_0_106[[#This Row],[V_phase]]))</f>
        <v>1.7695221253760526E-3</v>
      </c>
      <c r="K272">
        <f>10^(_10sept_0_106[[#This Row],[V_mag_adj]]/20)*SIN(RADIANS(_10sept_0_106[[#This Row],[V_phase]]))</f>
        <v>-3.7709202668976041E-4</v>
      </c>
    </row>
    <row r="273" spans="1:11" x14ac:dyDescent="0.3">
      <c r="A273">
        <v>90</v>
      </c>
      <c r="B273">
        <v>-14.72</v>
      </c>
      <c r="C273">
        <v>-27.09</v>
      </c>
      <c r="D273">
        <v>-14.78</v>
      </c>
      <c r="E273">
        <v>-27.52</v>
      </c>
      <c r="F273">
        <f>_10sept_0_106[[#This Row],[H_mag]]-40</f>
        <v>-54.72</v>
      </c>
      <c r="G273">
        <f>_10sept_0_106[[#This Row],[V_mag]]-40</f>
        <v>-54.78</v>
      </c>
      <c r="H273">
        <f>10^(_10sept_0_106[[#This Row],[H_mag_adj]]/20)*COS(RADIANS(_10sept_0_106[[#This Row],[H_phase]]))</f>
        <v>1.635055943235001E-3</v>
      </c>
      <c r="I273">
        <f>10^(_10sept_0_106[[#This Row],[H_mag_adj]]/20)*SIN(RADIANS(_10sept_0_106[[#This Row],[H_phase]]))</f>
        <v>-8.3634033089441937E-4</v>
      </c>
      <c r="J273">
        <f>10^(_10sept_0_106[[#This Row],[V_mag_adj]]/20)*COS(RADIANS(_10sept_0_106[[#This Row],[V_phase]]))</f>
        <v>1.6175211712521538E-3</v>
      </c>
      <c r="K273">
        <f>10^(_10sept_0_106[[#This Row],[V_mag_adj]]/20)*SIN(RADIANS(_10sept_0_106[[#This Row],[V_phase]]))</f>
        <v>-8.4274598396616646E-4</v>
      </c>
    </row>
    <row r="274" spans="1:11" x14ac:dyDescent="0.3">
      <c r="A274">
        <v>91</v>
      </c>
      <c r="B274">
        <v>-14.8</v>
      </c>
      <c r="C274">
        <v>-40.729999999999997</v>
      </c>
      <c r="D274">
        <v>-14.85</v>
      </c>
      <c r="E274">
        <v>-41.01</v>
      </c>
      <c r="F274">
        <f>_10sept_0_106[[#This Row],[H_mag]]-40</f>
        <v>-54.8</v>
      </c>
      <c r="G274">
        <f>_10sept_0_106[[#This Row],[V_mag]]-40</f>
        <v>-54.85</v>
      </c>
      <c r="H274">
        <f>10^(_10sept_0_106[[#This Row],[H_mag_adj]]/20)*COS(RADIANS(_10sept_0_106[[#This Row],[H_phase]]))</f>
        <v>1.378956198552673E-3</v>
      </c>
      <c r="I274">
        <f>10^(_10sept_0_106[[#This Row],[H_mag_adj]]/20)*SIN(RADIANS(_10sept_0_106[[#This Row],[H_phase]]))</f>
        <v>-1.1873462078513871E-3</v>
      </c>
      <c r="J274">
        <f>10^(_10sept_0_106[[#This Row],[V_mag_adj]]/20)*COS(RADIANS(_10sept_0_106[[#This Row],[V_phase]]))</f>
        <v>1.3652555808866781E-3</v>
      </c>
      <c r="K274">
        <f>10^(_10sept_0_106[[#This Row],[V_mag_adj]]/20)*SIN(RADIANS(_10sept_0_106[[#This Row],[V_phase]]))</f>
        <v>-1.1872169758077723E-3</v>
      </c>
    </row>
    <row r="275" spans="1:11" x14ac:dyDescent="0.3">
      <c r="A275">
        <v>92</v>
      </c>
      <c r="B275">
        <v>-15.07</v>
      </c>
      <c r="C275">
        <v>-55.3</v>
      </c>
      <c r="D275">
        <v>-15.11</v>
      </c>
      <c r="E275">
        <v>-55.33</v>
      </c>
      <c r="F275">
        <f>_10sept_0_106[[#This Row],[H_mag]]-40</f>
        <v>-55.07</v>
      </c>
      <c r="G275">
        <f>_10sept_0_106[[#This Row],[V_mag]]-40</f>
        <v>-55.11</v>
      </c>
      <c r="H275">
        <f>10^(_10sept_0_106[[#This Row],[H_mag_adj]]/20)*COS(RADIANS(_10sept_0_106[[#This Row],[H_phase]]))</f>
        <v>1.0042123609303949E-3</v>
      </c>
      <c r="I275">
        <f>10^(_10sept_0_106[[#This Row],[H_mag_adj]]/20)*SIN(RADIANS(_10sept_0_106[[#This Row],[H_phase]]))</f>
        <v>-1.4502668276081539E-3</v>
      </c>
      <c r="J275">
        <f>10^(_10sept_0_106[[#This Row],[V_mag_adj]]/20)*COS(RADIANS(_10sept_0_106[[#This Row],[V_phase]]))</f>
        <v>9.9884241825079685E-4</v>
      </c>
      <c r="K275">
        <f>10^(_10sept_0_106[[#This Row],[V_mag_adj]]/20)*SIN(RADIANS(_10sept_0_106[[#This Row],[V_phase]]))</f>
        <v>-1.4441266474074389E-3</v>
      </c>
    </row>
    <row r="276" spans="1:11" x14ac:dyDescent="0.3">
      <c r="A276">
        <v>93</v>
      </c>
      <c r="B276">
        <v>-15.53</v>
      </c>
      <c r="C276">
        <v>-69.790000000000006</v>
      </c>
      <c r="D276">
        <v>-15.51</v>
      </c>
      <c r="E276">
        <v>-69.989999999999995</v>
      </c>
      <c r="F276">
        <f>_10sept_0_106[[#This Row],[H_mag]]-40</f>
        <v>-55.53</v>
      </c>
      <c r="G276">
        <f>_10sept_0_106[[#This Row],[V_mag]]-40</f>
        <v>-55.51</v>
      </c>
      <c r="H276">
        <f>10^(_10sept_0_106[[#This Row],[H_mag_adj]]/20)*COS(RADIANS(_10sept_0_106[[#This Row],[H_phase]]))</f>
        <v>5.7796331384708831E-4</v>
      </c>
      <c r="I276">
        <f>10^(_10sept_0_106[[#This Row],[H_mag_adj]]/20)*SIN(RADIANS(_10sept_0_106[[#This Row],[H_phase]]))</f>
        <v>-1.5700126520131143E-3</v>
      </c>
      <c r="J276">
        <f>10^(_10sept_0_106[[#This Row],[V_mag_adj]]/20)*COS(RADIANS(_10sept_0_106[[#This Row],[V_phase]]))</f>
        <v>5.7379912718232126E-4</v>
      </c>
      <c r="K276">
        <f>10^(_10sept_0_106[[#This Row],[V_mag_adj]]/20)*SIN(RADIANS(_10sept_0_106[[#This Row],[V_phase]]))</f>
        <v>-1.5756444370617832E-3</v>
      </c>
    </row>
    <row r="277" spans="1:11" x14ac:dyDescent="0.3">
      <c r="A277">
        <v>94</v>
      </c>
      <c r="B277">
        <v>-15.97</v>
      </c>
      <c r="C277">
        <v>-85.87</v>
      </c>
      <c r="D277">
        <v>-15.96</v>
      </c>
      <c r="E277">
        <v>-86.5</v>
      </c>
      <c r="F277">
        <f>_10sept_0_106[[#This Row],[H_mag]]-40</f>
        <v>-55.97</v>
      </c>
      <c r="G277">
        <f>_10sept_0_106[[#This Row],[V_mag]]-40</f>
        <v>-55.96</v>
      </c>
      <c r="H277">
        <f>10^(_10sept_0_106[[#This Row],[H_mag_adj]]/20)*COS(RADIANS(_10sept_0_106[[#This Row],[H_phase]]))</f>
        <v>1.145384409698014E-4</v>
      </c>
      <c r="I277">
        <f>10^(_10sept_0_106[[#This Row],[H_mag_adj]]/20)*SIN(RADIANS(_10sept_0_106[[#This Row],[H_phase]]))</f>
        <v>-1.5862468099215688E-3</v>
      </c>
      <c r="J277">
        <f>10^(_10sept_0_106[[#This Row],[V_mag_adj]]/20)*COS(RADIANS(_10sept_0_106[[#This Row],[V_phase]]))</f>
        <v>9.7202017421127524E-5</v>
      </c>
      <c r="K277">
        <f>10^(_10sept_0_106[[#This Row],[V_mag_adj]]/20)*SIN(RADIANS(_10sept_0_106[[#This Row],[V_phase]]))</f>
        <v>-1.5892389368207566E-3</v>
      </c>
    </row>
    <row r="278" spans="1:11" x14ac:dyDescent="0.3">
      <c r="A278">
        <v>95</v>
      </c>
      <c r="B278">
        <v>-16.350000000000001</v>
      </c>
      <c r="C278">
        <v>-103.12</v>
      </c>
      <c r="D278">
        <v>-16.329999999999998</v>
      </c>
      <c r="E278">
        <v>-103.72</v>
      </c>
      <c r="F278">
        <f>_10sept_0_106[[#This Row],[H_mag]]-40</f>
        <v>-56.35</v>
      </c>
      <c r="G278">
        <f>_10sept_0_106[[#This Row],[V_mag]]-40</f>
        <v>-56.33</v>
      </c>
      <c r="H278">
        <f>10^(_10sept_0_106[[#This Row],[H_mag_adj]]/20)*COS(RADIANS(_10sept_0_106[[#This Row],[H_phase]]))</f>
        <v>-3.4554862166846545E-4</v>
      </c>
      <c r="I278">
        <f>10^(_10sept_0_106[[#This Row],[H_mag_adj]]/20)*SIN(RADIANS(_10sept_0_106[[#This Row],[H_phase]]))</f>
        <v>-1.4825622415370963E-3</v>
      </c>
      <c r="J278">
        <f>10^(_10sept_0_106[[#This Row],[V_mag_adj]]/20)*COS(RADIANS(_10sept_0_106[[#This Row],[V_phase]]))</f>
        <v>-3.6188706390098235E-4</v>
      </c>
      <c r="K278">
        <f>10^(_10sept_0_106[[#This Row],[V_mag_adj]]/20)*SIN(RADIANS(_10sept_0_106[[#This Row],[V_phase]]))</f>
        <v>-1.4822715711522404E-3</v>
      </c>
    </row>
    <row r="279" spans="1:11" x14ac:dyDescent="0.3">
      <c r="A279">
        <v>96</v>
      </c>
      <c r="B279">
        <v>-16.59</v>
      </c>
      <c r="C279">
        <v>-119.99</v>
      </c>
      <c r="D279">
        <v>-16.53</v>
      </c>
      <c r="E279">
        <v>-120.64</v>
      </c>
      <c r="F279">
        <f>_10sept_0_106[[#This Row],[H_mag]]-40</f>
        <v>-56.59</v>
      </c>
      <c r="G279">
        <f>_10sept_0_106[[#This Row],[V_mag]]-40</f>
        <v>-56.53</v>
      </c>
      <c r="H279">
        <f>10^(_10sept_0_106[[#This Row],[H_mag_adj]]/20)*COS(RADIANS(_10sept_0_106[[#This Row],[H_phase]]))</f>
        <v>-7.4018229166393046E-4</v>
      </c>
      <c r="I279">
        <f>10^(_10sept_0_106[[#This Row],[H_mag_adj]]/20)*SIN(RADIANS(_10sept_0_106[[#This Row],[H_phase]]))</f>
        <v>-1.2825502370112354E-3</v>
      </c>
      <c r="J279">
        <f>10^(_10sept_0_106[[#This Row],[V_mag_adj]]/20)*COS(RADIANS(_10sept_0_106[[#This Row],[V_phase]]))</f>
        <v>-7.5991564241126839E-4</v>
      </c>
      <c r="K279">
        <f>10^(_10sept_0_106[[#This Row],[V_mag_adj]]/20)*SIN(RADIANS(_10sept_0_106[[#This Row],[V_phase]]))</f>
        <v>-1.2829022203855089E-3</v>
      </c>
    </row>
    <row r="280" spans="1:11" x14ac:dyDescent="0.3">
      <c r="A280">
        <v>97</v>
      </c>
      <c r="B280">
        <v>-16.59</v>
      </c>
      <c r="C280">
        <v>-137.47999999999999</v>
      </c>
      <c r="D280">
        <v>-16.57</v>
      </c>
      <c r="E280">
        <v>-137.80000000000001</v>
      </c>
      <c r="F280">
        <f>_10sept_0_106[[#This Row],[H_mag]]-40</f>
        <v>-56.59</v>
      </c>
      <c r="G280">
        <f>_10sept_0_106[[#This Row],[V_mag]]-40</f>
        <v>-56.57</v>
      </c>
      <c r="H280">
        <f>10^(_10sept_0_106[[#This Row],[H_mag_adj]]/20)*COS(RADIANS(_10sept_0_106[[#This Row],[H_phase]]))</f>
        <v>-1.0914200361255367E-3</v>
      </c>
      <c r="I280">
        <f>10^(_10sept_0_106[[#This Row],[H_mag_adj]]/20)*SIN(RADIANS(_10sept_0_106[[#This Row],[H_phase]]))</f>
        <v>-1.0008032974037288E-3</v>
      </c>
      <c r="J280">
        <f>10^(_10sept_0_106[[#This Row],[V_mag_adj]]/20)*COS(RADIANS(_10sept_0_106[[#This Row],[V_phase]]))</f>
        <v>-1.0995213538795817E-3</v>
      </c>
      <c r="K280">
        <f>10^(_10sept_0_106[[#This Row],[V_mag_adj]]/20)*SIN(RADIANS(_10sept_0_106[[#This Row],[V_phase]]))</f>
        <v>-9.969850828454082E-4</v>
      </c>
    </row>
    <row r="281" spans="1:11" x14ac:dyDescent="0.3">
      <c r="A281">
        <v>98</v>
      </c>
      <c r="B281">
        <v>-16.5</v>
      </c>
      <c r="C281">
        <v>-154.85</v>
      </c>
      <c r="D281">
        <v>-16.52</v>
      </c>
      <c r="E281">
        <v>-155.63999999999999</v>
      </c>
      <c r="F281">
        <f>_10sept_0_106[[#This Row],[H_mag]]-40</f>
        <v>-56.5</v>
      </c>
      <c r="G281">
        <f>_10sept_0_106[[#This Row],[V_mag]]-40</f>
        <v>-56.519999999999996</v>
      </c>
      <c r="H281">
        <f>10^(_10sept_0_106[[#This Row],[H_mag_adj]]/20)*COS(RADIANS(_10sept_0_106[[#This Row],[H_phase]]))</f>
        <v>-1.3543899280262055E-3</v>
      </c>
      <c r="I281">
        <f>10^(_10sept_0_106[[#This Row],[H_mag_adj]]/20)*SIN(RADIANS(_10sept_0_106[[#This Row],[H_phase]]))</f>
        <v>-6.3588447176315217E-4</v>
      </c>
      <c r="J281">
        <f>10^(_10sept_0_106[[#This Row],[V_mag_adj]]/20)*COS(RADIANS(_10sept_0_106[[#This Row],[V_phase]]))</f>
        <v>-1.3598936702641014E-3</v>
      </c>
      <c r="K281">
        <f>10^(_10sept_0_106[[#This Row],[V_mag_adj]]/20)*SIN(RADIANS(_10sept_0_106[[#This Row],[V_phase]]))</f>
        <v>-6.1573074866043311E-4</v>
      </c>
    </row>
    <row r="282" spans="1:11" x14ac:dyDescent="0.3">
      <c r="A282">
        <v>99</v>
      </c>
      <c r="B282">
        <v>-16.34</v>
      </c>
      <c r="C282">
        <v>-171.93</v>
      </c>
      <c r="D282">
        <v>-16.36</v>
      </c>
      <c r="E282">
        <v>-172.47</v>
      </c>
      <c r="F282">
        <f>_10sept_0_106[[#This Row],[H_mag]]-40</f>
        <v>-56.34</v>
      </c>
      <c r="G282">
        <f>_10sept_0_106[[#This Row],[V_mag]]-40</f>
        <v>-56.36</v>
      </c>
      <c r="H282">
        <f>10^(_10sept_0_106[[#This Row],[H_mag_adj]]/20)*COS(RADIANS(_10sept_0_106[[#This Row],[H_phase]]))</f>
        <v>-1.5089605131104239E-3</v>
      </c>
      <c r="I282">
        <f>10^(_10sept_0_106[[#This Row],[H_mag_adj]]/20)*SIN(RADIANS(_10sept_0_106[[#This Row],[H_phase]]))</f>
        <v>-2.1395085003483307E-4</v>
      </c>
      <c r="J282">
        <f>10^(_10sept_0_106[[#This Row],[V_mag_adj]]/20)*COS(RADIANS(_10sept_0_106[[#This Row],[V_phase]]))</f>
        <v>-1.5074349088637308E-3</v>
      </c>
      <c r="K282">
        <f>10^(_10sept_0_106[[#This Row],[V_mag_adj]]/20)*SIN(RADIANS(_10sept_0_106[[#This Row],[V_phase]]))</f>
        <v>-1.9926059749630996E-4</v>
      </c>
    </row>
    <row r="283" spans="1:11" x14ac:dyDescent="0.3">
      <c r="A283">
        <v>100</v>
      </c>
      <c r="B283">
        <v>-16.170000000000002</v>
      </c>
      <c r="C283">
        <v>171.52</v>
      </c>
      <c r="D283">
        <v>-16.170000000000002</v>
      </c>
      <c r="E283">
        <v>171.26</v>
      </c>
      <c r="F283">
        <f>_10sept_0_106[[#This Row],[H_mag]]-40</f>
        <v>-56.17</v>
      </c>
      <c r="G283">
        <f>_10sept_0_106[[#This Row],[V_mag]]-40</f>
        <v>-56.17</v>
      </c>
      <c r="H283">
        <f>10^(_10sept_0_106[[#This Row],[H_mag_adj]]/20)*COS(RADIANS(_10sept_0_106[[#This Row],[H_phase]]))</f>
        <v>-1.5371841113834728E-3</v>
      </c>
      <c r="I283">
        <f>10^(_10sept_0_106[[#This Row],[H_mag_adj]]/20)*SIN(RADIANS(_10sept_0_106[[#This Row],[H_phase]]))</f>
        <v>2.291851700157348E-4</v>
      </c>
      <c r="J283">
        <f>10^(_10sept_0_106[[#This Row],[V_mag_adj]]/20)*COS(RADIANS(_10sept_0_106[[#This Row],[V_phase]]))</f>
        <v>-1.5361282787150975E-3</v>
      </c>
      <c r="K283">
        <f>10^(_10sept_0_106[[#This Row],[V_mag_adj]]/20)*SIN(RADIANS(_10sept_0_106[[#This Row],[V_phase]]))</f>
        <v>2.3615830660116453E-4</v>
      </c>
    </row>
    <row r="284" spans="1:11" x14ac:dyDescent="0.3">
      <c r="A284">
        <v>101</v>
      </c>
      <c r="B284">
        <v>-15.99</v>
      </c>
      <c r="C284">
        <v>155.44999999999999</v>
      </c>
      <c r="D284">
        <v>-16.02</v>
      </c>
      <c r="E284">
        <v>154.6</v>
      </c>
      <c r="F284">
        <f>_10sept_0_106[[#This Row],[H_mag]]-40</f>
        <v>-55.99</v>
      </c>
      <c r="G284">
        <f>_10sept_0_106[[#This Row],[V_mag]]-40</f>
        <v>-56.019999999999996</v>
      </c>
      <c r="H284">
        <f>10^(_10sept_0_106[[#This Row],[H_mag_adj]]/20)*COS(RADIANS(_10sept_0_106[[#This Row],[H_phase]]))</f>
        <v>-1.4432779995754556E-3</v>
      </c>
      <c r="I284">
        <f>10^(_10sept_0_106[[#This Row],[H_mag_adj]]/20)*SIN(RADIANS(_10sept_0_106[[#This Row],[H_phase]]))</f>
        <v>6.5926136220798275E-4</v>
      </c>
      <c r="J284">
        <f>10^(_10sept_0_106[[#This Row],[V_mag_adj]]/20)*COS(RADIANS(_10sept_0_106[[#This Row],[V_phase]]))</f>
        <v>-1.4283971606438323E-3</v>
      </c>
      <c r="K284">
        <f>10^(_10sept_0_106[[#This Row],[V_mag_adj]]/20)*SIN(RADIANS(_10sept_0_106[[#This Row],[V_phase]]))</f>
        <v>6.7825283866790504E-4</v>
      </c>
    </row>
    <row r="285" spans="1:11" x14ac:dyDescent="0.3">
      <c r="A285">
        <v>102</v>
      </c>
      <c r="B285">
        <v>-15.79</v>
      </c>
      <c r="C285">
        <v>138.51</v>
      </c>
      <c r="D285">
        <v>-15.81</v>
      </c>
      <c r="E285">
        <v>138.03</v>
      </c>
      <c r="F285">
        <f>_10sept_0_106[[#This Row],[H_mag]]-40</f>
        <v>-55.79</v>
      </c>
      <c r="G285">
        <f>_10sept_0_106[[#This Row],[V_mag]]-40</f>
        <v>-55.81</v>
      </c>
      <c r="H285">
        <f>10^(_10sept_0_106[[#This Row],[H_mag_adj]]/20)*COS(RADIANS(_10sept_0_106[[#This Row],[H_phase]]))</f>
        <v>-1.2162509475948336E-3</v>
      </c>
      <c r="I285">
        <f>10^(_10sept_0_106[[#This Row],[H_mag_adj]]/20)*SIN(RADIANS(_10sept_0_106[[#This Row],[H_phase]]))</f>
        <v>1.0756695674323258E-3</v>
      </c>
      <c r="J285">
        <f>10^(_10sept_0_106[[#This Row],[V_mag_adj]]/20)*COS(RADIANS(_10sept_0_106[[#This Row],[V_phase]]))</f>
        <v>-1.2044203886283494E-3</v>
      </c>
      <c r="K285">
        <f>10^(_10sept_0_106[[#This Row],[V_mag_adj]]/20)*SIN(RADIANS(_10sept_0_106[[#This Row],[V_phase]]))</f>
        <v>1.0833236223958059E-3</v>
      </c>
    </row>
    <row r="286" spans="1:11" x14ac:dyDescent="0.3">
      <c r="A286">
        <v>103</v>
      </c>
      <c r="B286">
        <v>-15.53</v>
      </c>
      <c r="C286">
        <v>122.71</v>
      </c>
      <c r="D286">
        <v>-15.64</v>
      </c>
      <c r="E286">
        <v>122</v>
      </c>
      <c r="F286">
        <f>_10sept_0_106[[#This Row],[H_mag]]-40</f>
        <v>-55.53</v>
      </c>
      <c r="G286">
        <f>_10sept_0_106[[#This Row],[V_mag]]-40</f>
        <v>-55.64</v>
      </c>
      <c r="H286">
        <f>10^(_10sept_0_106[[#This Row],[H_mag_adj]]/20)*COS(RADIANS(_10sept_0_106[[#This Row],[H_phase]]))</f>
        <v>-9.0407620785037284E-4</v>
      </c>
      <c r="I286">
        <f>10^(_10sept_0_106[[#This Row],[H_mag_adj]]/20)*SIN(RADIANS(_10sept_0_106[[#This Row],[H_phase]]))</f>
        <v>1.4077029267687304E-3</v>
      </c>
      <c r="J286">
        <f>10^(_10sept_0_106[[#This Row],[V_mag_adj]]/20)*COS(RADIANS(_10sept_0_106[[#This Row],[V_phase]]))</f>
        <v>-8.7540638065888106E-4</v>
      </c>
      <c r="K286">
        <f>10^(_10sept_0_106[[#This Row],[V_mag_adj]]/20)*SIN(RADIANS(_10sept_0_106[[#This Row],[V_phase]]))</f>
        <v>1.4009430579112615E-3</v>
      </c>
    </row>
    <row r="287" spans="1:11" x14ac:dyDescent="0.3">
      <c r="A287">
        <v>104</v>
      </c>
      <c r="B287">
        <v>-15.36</v>
      </c>
      <c r="C287">
        <v>106.92</v>
      </c>
      <c r="D287">
        <v>-15.5</v>
      </c>
      <c r="E287">
        <v>106.08</v>
      </c>
      <c r="F287">
        <f>_10sept_0_106[[#This Row],[H_mag]]-40</f>
        <v>-55.36</v>
      </c>
      <c r="G287">
        <f>_10sept_0_106[[#This Row],[V_mag]]-40</f>
        <v>-55.5</v>
      </c>
      <c r="H287">
        <f>10^(_10sept_0_106[[#This Row],[H_mag_adj]]/20)*COS(RADIANS(_10sept_0_106[[#This Row],[H_phase]]))</f>
        <v>-4.9653167878868935E-4</v>
      </c>
      <c r="I287">
        <f>10^(_10sept_0_106[[#This Row],[H_mag_adj]]/20)*SIN(RADIANS(_10sept_0_106[[#This Row],[H_phase]]))</f>
        <v>1.6322295825115679E-3</v>
      </c>
      <c r="J287">
        <f>10^(_10sept_0_106[[#This Row],[V_mag_adj]]/20)*COS(RADIANS(_10sept_0_106[[#This Row],[V_phase]]))</f>
        <v>-4.6499389667564565E-4</v>
      </c>
      <c r="K287">
        <f>10^(_10sept_0_106[[#This Row],[V_mag_adj]]/20)*SIN(RADIANS(_10sept_0_106[[#This Row],[V_phase]]))</f>
        <v>1.6131223162918712E-3</v>
      </c>
    </row>
    <row r="288" spans="1:11" x14ac:dyDescent="0.3">
      <c r="A288">
        <v>105</v>
      </c>
      <c r="B288">
        <v>-15.25</v>
      </c>
      <c r="C288">
        <v>90.69</v>
      </c>
      <c r="D288">
        <v>-15.32</v>
      </c>
      <c r="E288">
        <v>90.36</v>
      </c>
      <c r="F288">
        <f>_10sept_0_106[[#This Row],[H_mag]]-40</f>
        <v>-55.25</v>
      </c>
      <c r="G288">
        <f>_10sept_0_106[[#This Row],[V_mag]]-40</f>
        <v>-55.32</v>
      </c>
      <c r="H288">
        <f>10^(_10sept_0_106[[#This Row],[H_mag_adj]]/20)*COS(RADIANS(_10sept_0_106[[#This Row],[H_phase]]))</f>
        <v>-2.0807311110150607E-5</v>
      </c>
      <c r="I288">
        <f>10^(_10sept_0_106[[#This Row],[H_mag_adj]]/20)*SIN(RADIANS(_10sept_0_106[[#This Row],[H_phase]]))</f>
        <v>1.7277006901434977E-3</v>
      </c>
      <c r="J288">
        <f>10^(_10sept_0_106[[#This Row],[V_mag_adj]]/20)*COS(RADIANS(_10sept_0_106[[#This Row],[V_phase]]))</f>
        <v>-1.0769040513897207E-5</v>
      </c>
      <c r="K288">
        <f>10^(_10sept_0_106[[#This Row],[V_mag_adj]]/20)*SIN(RADIANS(_10sept_0_106[[#This Row],[V_phase]]))</f>
        <v>1.713923475458556E-3</v>
      </c>
    </row>
    <row r="289" spans="1:11" x14ac:dyDescent="0.3">
      <c r="A289">
        <v>106</v>
      </c>
      <c r="B289">
        <v>-15.11</v>
      </c>
      <c r="C289">
        <v>74.86</v>
      </c>
      <c r="D289">
        <v>-15.2</v>
      </c>
      <c r="E289">
        <v>74.02</v>
      </c>
      <c r="F289">
        <f>_10sept_0_106[[#This Row],[H_mag]]-40</f>
        <v>-55.11</v>
      </c>
      <c r="G289">
        <f>_10sept_0_106[[#This Row],[V_mag]]-40</f>
        <v>-55.2</v>
      </c>
      <c r="H289">
        <f>10^(_10sept_0_106[[#This Row],[H_mag_adj]]/20)*COS(RADIANS(_10sept_0_106[[#This Row],[H_phase]]))</f>
        <v>4.5860351280147552E-4</v>
      </c>
      <c r="I289">
        <f>10^(_10sept_0_106[[#This Row],[H_mag_adj]]/20)*SIN(RADIANS(_10sept_0_106[[#This Row],[H_phase]]))</f>
        <v>1.6949545033113709E-3</v>
      </c>
      <c r="J289">
        <f>10^(_10sept_0_106[[#This Row],[V_mag_adj]]/20)*COS(RADIANS(_10sept_0_106[[#This Row],[V_phase]]))</f>
        <v>4.7841968820174912E-4</v>
      </c>
      <c r="K289">
        <f>10^(_10sept_0_106[[#This Row],[V_mag_adj]]/20)*SIN(RADIANS(_10sept_0_106[[#This Row],[V_phase]]))</f>
        <v>1.6706484736002814E-3</v>
      </c>
    </row>
    <row r="290" spans="1:11" x14ac:dyDescent="0.3">
      <c r="A290">
        <v>107</v>
      </c>
      <c r="B290">
        <v>-15.08</v>
      </c>
      <c r="C290">
        <v>59.04</v>
      </c>
      <c r="D290">
        <v>-15.11</v>
      </c>
      <c r="E290">
        <v>58.58</v>
      </c>
      <c r="F290">
        <f>_10sept_0_106[[#This Row],[H_mag]]-40</f>
        <v>-55.08</v>
      </c>
      <c r="G290">
        <f>_10sept_0_106[[#This Row],[V_mag]]-40</f>
        <v>-55.11</v>
      </c>
      <c r="H290">
        <f>10^(_10sept_0_106[[#This Row],[H_mag_adj]]/20)*COS(RADIANS(_10sept_0_106[[#This Row],[H_phase]]))</f>
        <v>9.0643013585017991E-4</v>
      </c>
      <c r="I290">
        <f>10^(_10sept_0_106[[#This Row],[H_mag_adj]]/20)*SIN(RADIANS(_10sept_0_106[[#This Row],[H_phase]]))</f>
        <v>1.510941427372675E-3</v>
      </c>
      <c r="J290">
        <f>10^(_10sept_0_106[[#This Row],[V_mag_adj]]/20)*COS(RADIANS(_10sept_0_106[[#This Row],[V_phase]]))</f>
        <v>9.1536438534487287E-4</v>
      </c>
      <c r="K290">
        <f>10^(_10sept_0_106[[#This Row],[V_mag_adj]]/20)*SIN(RADIANS(_10sept_0_106[[#This Row],[V_phase]]))</f>
        <v>1.498431177028679E-3</v>
      </c>
    </row>
    <row r="291" spans="1:11" x14ac:dyDescent="0.3">
      <c r="A291">
        <v>108</v>
      </c>
      <c r="B291">
        <v>-15.04</v>
      </c>
      <c r="C291">
        <v>44.23</v>
      </c>
      <c r="D291">
        <v>-15.08</v>
      </c>
      <c r="E291">
        <v>43.38</v>
      </c>
      <c r="F291">
        <f>_10sept_0_106[[#This Row],[H_mag]]-40</f>
        <v>-55.04</v>
      </c>
      <c r="G291">
        <f>_10sept_0_106[[#This Row],[V_mag]]-40</f>
        <v>-55.08</v>
      </c>
      <c r="H291">
        <f>10^(_10sept_0_106[[#This Row],[H_mag_adj]]/20)*COS(RADIANS(_10sept_0_106[[#This Row],[H_phase]]))</f>
        <v>1.2683635636319111E-3</v>
      </c>
      <c r="I291">
        <f>10^(_10sept_0_106[[#This Row],[H_mag_adj]]/20)*SIN(RADIANS(_10sept_0_106[[#This Row],[H_phase]]))</f>
        <v>1.2347224768208219E-3</v>
      </c>
      <c r="J291">
        <f>10^(_10sept_0_106[[#This Row],[V_mag_adj]]/20)*COS(RADIANS(_10sept_0_106[[#This Row],[V_phase]]))</f>
        <v>1.2806296783733936E-3</v>
      </c>
      <c r="K291">
        <f>10^(_10sept_0_106[[#This Row],[V_mag_adj]]/20)*SIN(RADIANS(_10sept_0_106[[#This Row],[V_phase]]))</f>
        <v>1.2101847854760074E-3</v>
      </c>
    </row>
    <row r="292" spans="1:11" x14ac:dyDescent="0.3">
      <c r="A292">
        <v>109</v>
      </c>
      <c r="B292">
        <v>-15.12</v>
      </c>
      <c r="C292">
        <v>29.29</v>
      </c>
      <c r="D292">
        <v>-15.1</v>
      </c>
      <c r="E292">
        <v>28.3</v>
      </c>
      <c r="F292">
        <f>_10sept_0_106[[#This Row],[H_mag]]-40</f>
        <v>-55.12</v>
      </c>
      <c r="G292">
        <f>_10sept_0_106[[#This Row],[V_mag]]-40</f>
        <v>-55.1</v>
      </c>
      <c r="H292">
        <f>10^(_10sept_0_106[[#This Row],[H_mag_adj]]/20)*COS(RADIANS(_10sept_0_106[[#This Row],[H_phase]]))</f>
        <v>1.5296550746882129E-3</v>
      </c>
      <c r="I292">
        <f>10^(_10sept_0_106[[#This Row],[H_mag_adj]]/20)*SIN(RADIANS(_10sept_0_106[[#This Row],[H_phase]]))</f>
        <v>8.5805137796131142E-4</v>
      </c>
      <c r="J292">
        <f>10^(_10sept_0_106[[#This Row],[V_mag_adj]]/20)*COS(RADIANS(_10sept_0_106[[#This Row],[V_phase]]))</f>
        <v>1.547811931289611E-3</v>
      </c>
      <c r="K292">
        <f>10^(_10sept_0_106[[#This Row],[V_mag_adj]]/20)*SIN(RADIANS(_10sept_0_106[[#This Row],[V_phase]]))</f>
        <v>8.3341085778331067E-4</v>
      </c>
    </row>
    <row r="293" spans="1:11" x14ac:dyDescent="0.3">
      <c r="A293">
        <v>110</v>
      </c>
      <c r="B293">
        <v>-15.23</v>
      </c>
      <c r="C293">
        <v>13.98</v>
      </c>
      <c r="D293">
        <v>-15.2</v>
      </c>
      <c r="E293">
        <v>13.13</v>
      </c>
      <c r="F293">
        <f>_10sept_0_106[[#This Row],[H_mag]]-40</f>
        <v>-55.230000000000004</v>
      </c>
      <c r="G293">
        <f>_10sept_0_106[[#This Row],[V_mag]]-40</f>
        <v>-55.2</v>
      </c>
      <c r="H293">
        <f>10^(_10sept_0_106[[#This Row],[H_mag_adj]]/20)*COS(RADIANS(_10sept_0_106[[#This Row],[H_phase]]))</f>
        <v>1.6805130443957978E-3</v>
      </c>
      <c r="I293">
        <f>10^(_10sept_0_106[[#This Row],[H_mag_adj]]/20)*SIN(RADIANS(_10sept_0_106[[#This Row],[H_phase]]))</f>
        <v>4.1837593932157432E-4</v>
      </c>
      <c r="J293">
        <f>10^(_10sept_0_106[[#This Row],[V_mag_adj]]/20)*COS(RADIANS(_10sept_0_106[[#This Row],[V_phase]]))</f>
        <v>1.6923697787355684E-3</v>
      </c>
      <c r="K293">
        <f>10^(_10sept_0_106[[#This Row],[V_mag_adj]]/20)*SIN(RADIANS(_10sept_0_106[[#This Row],[V_phase]]))</f>
        <v>3.9476100671739648E-4</v>
      </c>
    </row>
    <row r="294" spans="1:11" x14ac:dyDescent="0.3">
      <c r="A294">
        <v>111</v>
      </c>
      <c r="B294">
        <v>-15.45</v>
      </c>
      <c r="C294">
        <v>-1.46</v>
      </c>
      <c r="D294">
        <v>-15.37</v>
      </c>
      <c r="E294">
        <v>-1.51</v>
      </c>
      <c r="F294">
        <f>_10sept_0_106[[#This Row],[H_mag]]-40</f>
        <v>-55.45</v>
      </c>
      <c r="G294">
        <f>_10sept_0_106[[#This Row],[V_mag]]-40</f>
        <v>-55.37</v>
      </c>
      <c r="H294">
        <f>10^(_10sept_0_106[[#This Row],[H_mag_adj]]/20)*COS(RADIANS(_10sept_0_106[[#This Row],[H_phase]]))</f>
        <v>1.6879476999791189E-3</v>
      </c>
      <c r="I294">
        <f>10^(_10sept_0_106[[#This Row],[H_mag_adj]]/20)*SIN(RADIANS(_10sept_0_106[[#This Row],[H_phase]]))</f>
        <v>-4.3021269612944397E-5</v>
      </c>
      <c r="J294">
        <f>10^(_10sept_0_106[[#This Row],[V_mag_adj]]/20)*COS(RADIANS(_10sept_0_106[[#This Row],[V_phase]]))</f>
        <v>1.7035275485628384E-3</v>
      </c>
      <c r="K294">
        <f>10^(_10sept_0_106[[#This Row],[V_mag_adj]]/20)*SIN(RADIANS(_10sept_0_106[[#This Row],[V_phase]]))</f>
        <v>-4.4905965660826738E-5</v>
      </c>
    </row>
    <row r="295" spans="1:11" x14ac:dyDescent="0.3">
      <c r="A295">
        <v>112</v>
      </c>
      <c r="B295">
        <v>-15.69</v>
      </c>
      <c r="C295">
        <v>-16.329999999999998</v>
      </c>
      <c r="D295">
        <v>-15.65</v>
      </c>
      <c r="E295">
        <v>-16.7</v>
      </c>
      <c r="F295">
        <f>_10sept_0_106[[#This Row],[H_mag]]-40</f>
        <v>-55.69</v>
      </c>
      <c r="G295">
        <f>_10sept_0_106[[#This Row],[V_mag]]-40</f>
        <v>-55.65</v>
      </c>
      <c r="H295">
        <f>10^(_10sept_0_106[[#This Row],[H_mag_adj]]/20)*COS(RADIANS(_10sept_0_106[[#This Row],[H_phase]]))</f>
        <v>1.5762190797657867E-3</v>
      </c>
      <c r="I295">
        <f>10^(_10sept_0_106[[#This Row],[H_mag_adj]]/20)*SIN(RADIANS(_10sept_0_106[[#This Row],[H_phase]]))</f>
        <v>-4.618147301973098E-4</v>
      </c>
      <c r="J295">
        <f>10^(_10sept_0_106[[#This Row],[V_mag_adj]]/20)*COS(RADIANS(_10sept_0_106[[#This Row],[V_phase]]))</f>
        <v>1.5804655449314989E-3</v>
      </c>
      <c r="K295">
        <f>10^(_10sept_0_106[[#This Row],[V_mag_adj]]/20)*SIN(RADIANS(_10sept_0_106[[#This Row],[V_phase]]))</f>
        <v>-4.741623871231168E-4</v>
      </c>
    </row>
    <row r="296" spans="1:11" x14ac:dyDescent="0.3">
      <c r="A296">
        <v>113</v>
      </c>
      <c r="B296">
        <v>-15.93</v>
      </c>
      <c r="C296">
        <v>-32.07</v>
      </c>
      <c r="D296">
        <v>-15.93</v>
      </c>
      <c r="E296">
        <v>-31.91</v>
      </c>
      <c r="F296">
        <f>_10sept_0_106[[#This Row],[H_mag]]-40</f>
        <v>-55.93</v>
      </c>
      <c r="G296">
        <f>_10sept_0_106[[#This Row],[V_mag]]-40</f>
        <v>-55.93</v>
      </c>
      <c r="H296">
        <f>10^(_10sept_0_106[[#This Row],[H_mag_adj]]/20)*COS(RADIANS(_10sept_0_106[[#This Row],[H_phase]]))</f>
        <v>1.3539059058512216E-3</v>
      </c>
      <c r="I296">
        <f>10^(_10sept_0_106[[#This Row],[H_mag_adj]]/20)*SIN(RADIANS(_10sept_0_106[[#This Row],[H_phase]]))</f>
        <v>-8.4831603825604113E-4</v>
      </c>
      <c r="J296">
        <f>10^(_10sept_0_106[[#This Row],[V_mag_adj]]/20)*COS(RADIANS(_10sept_0_106[[#This Row],[V_phase]]))</f>
        <v>1.3562695690315966E-3</v>
      </c>
      <c r="K296">
        <f>10^(_10sept_0_106[[#This Row],[V_mag_adj]]/20)*SIN(RADIANS(_10sept_0_106[[#This Row],[V_phase]]))</f>
        <v>-8.4453191696944713E-4</v>
      </c>
    </row>
    <row r="297" spans="1:11" x14ac:dyDescent="0.3">
      <c r="A297">
        <v>114</v>
      </c>
      <c r="B297">
        <v>-16.12</v>
      </c>
      <c r="C297">
        <v>-48.17</v>
      </c>
      <c r="D297">
        <v>-16.13</v>
      </c>
      <c r="E297">
        <v>-48.07</v>
      </c>
      <c r="F297">
        <f>_10sept_0_106[[#This Row],[H_mag]]-40</f>
        <v>-56.120000000000005</v>
      </c>
      <c r="G297">
        <f>_10sept_0_106[[#This Row],[V_mag]]-40</f>
        <v>-56.129999999999995</v>
      </c>
      <c r="H297">
        <f>10^(_10sept_0_106[[#This Row],[H_mag_adj]]/20)*COS(RADIANS(_10sept_0_106[[#This Row],[H_phase]]))</f>
        <v>1.0424986606869708E-3</v>
      </c>
      <c r="I297">
        <f>10^(_10sept_0_106[[#This Row],[H_mag_adj]]/20)*SIN(RADIANS(_10sept_0_106[[#This Row],[H_phase]]))</f>
        <v>-1.1647433602128157E-3</v>
      </c>
      <c r="J297">
        <f>10^(_10sept_0_106[[#This Row],[V_mag_adj]]/20)*COS(RADIANS(_10sept_0_106[[#This Row],[V_phase]]))</f>
        <v>1.0433280649541339E-3</v>
      </c>
      <c r="K297">
        <f>10^(_10sept_0_106[[#This Row],[V_mag_adj]]/20)*SIN(RADIANS(_10sept_0_106[[#This Row],[V_phase]]))</f>
        <v>-1.1615839906127386E-3</v>
      </c>
    </row>
    <row r="298" spans="1:11" x14ac:dyDescent="0.3">
      <c r="A298">
        <v>115</v>
      </c>
      <c r="B298">
        <v>-16.23</v>
      </c>
      <c r="C298">
        <v>-64.58</v>
      </c>
      <c r="D298">
        <v>-16.3</v>
      </c>
      <c r="E298">
        <v>-64.73</v>
      </c>
      <c r="F298">
        <f>_10sept_0_106[[#This Row],[H_mag]]-40</f>
        <v>-56.230000000000004</v>
      </c>
      <c r="G298">
        <f>_10sept_0_106[[#This Row],[V_mag]]-40</f>
        <v>-56.3</v>
      </c>
      <c r="H298">
        <f>10^(_10sept_0_106[[#This Row],[H_mag_adj]]/20)*COS(RADIANS(_10sept_0_106[[#This Row],[H_phase]]))</f>
        <v>6.6253791959032884E-4</v>
      </c>
      <c r="I298">
        <f>10^(_10sept_0_106[[#This Row],[H_mag_adj]]/20)*SIN(RADIANS(_10sept_0_106[[#This Row],[H_phase]]))</f>
        <v>-1.3940455424639488E-3</v>
      </c>
      <c r="J298">
        <f>10^(_10sept_0_106[[#This Row],[V_mag_adj]]/20)*COS(RADIANS(_10sept_0_106[[#This Row],[V_phase]]))</f>
        <v>6.5359739577502171E-4</v>
      </c>
      <c r="K298">
        <f>10^(_10sept_0_106[[#This Row],[V_mag_adj]]/20)*SIN(RADIANS(_10sept_0_106[[#This Row],[V_phase]]))</f>
        <v>-1.3845718686857785E-3</v>
      </c>
    </row>
    <row r="299" spans="1:11" x14ac:dyDescent="0.3">
      <c r="A299">
        <v>116</v>
      </c>
      <c r="B299">
        <v>-16.23</v>
      </c>
      <c r="C299">
        <v>-80.8</v>
      </c>
      <c r="D299">
        <v>-16.27</v>
      </c>
      <c r="E299">
        <v>-81.08</v>
      </c>
      <c r="F299">
        <f>_10sept_0_106[[#This Row],[H_mag]]-40</f>
        <v>-56.230000000000004</v>
      </c>
      <c r="G299">
        <f>_10sept_0_106[[#This Row],[V_mag]]-40</f>
        <v>-56.269999999999996</v>
      </c>
      <c r="H299">
        <f>10^(_10sept_0_106[[#This Row],[H_mag_adj]]/20)*COS(RADIANS(_10sept_0_106[[#This Row],[H_phase]]))</f>
        <v>2.4677284373547138E-4</v>
      </c>
      <c r="I299">
        <f>10^(_10sept_0_106[[#This Row],[H_mag_adj]]/20)*SIN(RADIANS(_10sept_0_106[[#This Row],[H_phase]]))</f>
        <v>-1.5236215517487914E-3</v>
      </c>
      <c r="J299">
        <f>10^(_10sept_0_106[[#This Row],[V_mag_adj]]/20)*COS(RADIANS(_10sept_0_106[[#This Row],[V_phase]]))</f>
        <v>2.3822451273589667E-4</v>
      </c>
      <c r="K299">
        <f>10^(_10sept_0_106[[#This Row],[V_mag_adj]]/20)*SIN(RADIANS(_10sept_0_106[[#This Row],[V_phase]]))</f>
        <v>-1.5178034506194535E-3</v>
      </c>
    </row>
    <row r="300" spans="1:11" x14ac:dyDescent="0.3">
      <c r="A300">
        <v>117</v>
      </c>
      <c r="B300">
        <v>-16.149999999999999</v>
      </c>
      <c r="C300">
        <v>-97.16</v>
      </c>
      <c r="D300">
        <v>-16.170000000000002</v>
      </c>
      <c r="E300">
        <v>-96.91</v>
      </c>
      <c r="F300">
        <f>_10sept_0_106[[#This Row],[H_mag]]-40</f>
        <v>-56.15</v>
      </c>
      <c r="G300">
        <f>_10sept_0_106[[#This Row],[V_mag]]-40</f>
        <v>-56.17</v>
      </c>
      <c r="H300">
        <f>10^(_10sept_0_106[[#This Row],[H_mag_adj]]/20)*COS(RADIANS(_10sept_0_106[[#This Row],[H_phase]]))</f>
        <v>-1.9415985928118037E-4</v>
      </c>
      <c r="I300">
        <f>10^(_10sept_0_106[[#This Row],[H_mag_adj]]/20)*SIN(RADIANS(_10sept_0_106[[#This Row],[H_phase]]))</f>
        <v>-1.5456105732448665E-3</v>
      </c>
      <c r="J300">
        <f>10^(_10sept_0_106[[#This Row],[V_mag_adj]]/20)*COS(RADIANS(_10sept_0_106[[#This Row],[V_phase]]))</f>
        <v>-1.8698299373733304E-4</v>
      </c>
      <c r="K300">
        <f>10^(_10sept_0_106[[#This Row],[V_mag_adj]]/20)*SIN(RADIANS(_10sept_0_106[[#This Row],[V_phase]]))</f>
        <v>-1.5428863193696297E-3</v>
      </c>
    </row>
    <row r="301" spans="1:11" x14ac:dyDescent="0.3">
      <c r="A301">
        <v>118</v>
      </c>
      <c r="B301">
        <v>-16.04</v>
      </c>
      <c r="C301">
        <v>-112.43</v>
      </c>
      <c r="D301">
        <v>-16.07</v>
      </c>
      <c r="E301">
        <v>-112.35</v>
      </c>
      <c r="F301">
        <f>_10sept_0_106[[#This Row],[H_mag]]-40</f>
        <v>-56.04</v>
      </c>
      <c r="G301">
        <f>_10sept_0_106[[#This Row],[V_mag]]-40</f>
        <v>-56.07</v>
      </c>
      <c r="H301">
        <f>10^(_10sept_0_106[[#This Row],[H_mag_adj]]/20)*COS(RADIANS(_10sept_0_106[[#This Row],[H_phase]]))</f>
        <v>-6.0194454552251039E-4</v>
      </c>
      <c r="I301">
        <f>10^(_10sept_0_106[[#This Row],[H_mag_adj]]/20)*SIN(RADIANS(_10sept_0_106[[#This Row],[H_phase]]))</f>
        <v>-1.4582592644650288E-3</v>
      </c>
      <c r="J301">
        <f>10^(_10sept_0_106[[#This Row],[V_mag_adj]]/20)*COS(RADIANS(_10sept_0_106[[#This Row],[V_phase]]))</f>
        <v>-5.9783941120483664E-4</v>
      </c>
      <c r="K301">
        <f>10^(_10sept_0_106[[#This Row],[V_mag_adj]]/20)*SIN(RADIANS(_10sept_0_106[[#This Row],[V_phase]]))</f>
        <v>-1.4540674617865507E-3</v>
      </c>
    </row>
    <row r="302" spans="1:11" x14ac:dyDescent="0.3">
      <c r="A302">
        <v>119</v>
      </c>
      <c r="B302">
        <v>-15.95</v>
      </c>
      <c r="C302">
        <v>-127.28</v>
      </c>
      <c r="D302">
        <v>-15.98</v>
      </c>
      <c r="E302">
        <v>-126.33</v>
      </c>
      <c r="F302">
        <f>_10sept_0_106[[#This Row],[H_mag]]-40</f>
        <v>-55.95</v>
      </c>
      <c r="G302">
        <f>_10sept_0_106[[#This Row],[V_mag]]-40</f>
        <v>-55.980000000000004</v>
      </c>
      <c r="H302">
        <f>10^(_10sept_0_106[[#This Row],[H_mag_adj]]/20)*COS(RADIANS(_10sept_0_106[[#This Row],[H_phase]]))</f>
        <v>-9.6552881432204047E-4</v>
      </c>
      <c r="I302">
        <f>10^(_10sept_0_106[[#This Row],[H_mag_adj]]/20)*SIN(RADIANS(_10sept_0_106[[#This Row],[H_phase]]))</f>
        <v>-1.2683559493545855E-3</v>
      </c>
      <c r="J302">
        <f>10^(_10sept_0_106[[#This Row],[V_mag_adj]]/20)*COS(RADIANS(_10sept_0_106[[#This Row],[V_phase]]))</f>
        <v>-9.4111082118513508E-4</v>
      </c>
      <c r="K302">
        <f>10^(_10sept_0_106[[#This Row],[V_mag_adj]]/20)*SIN(RADIANS(_10sept_0_106[[#This Row],[V_phase]]))</f>
        <v>-1.2797621633447388E-3</v>
      </c>
    </row>
    <row r="303" spans="1:11" x14ac:dyDescent="0.3">
      <c r="A303">
        <v>120</v>
      </c>
      <c r="B303">
        <v>-15.92</v>
      </c>
      <c r="C303">
        <v>-141.04</v>
      </c>
      <c r="D303">
        <v>-15.99</v>
      </c>
      <c r="E303">
        <v>-140.86000000000001</v>
      </c>
      <c r="F303">
        <f>_10sept_0_106[[#This Row],[H_mag]]-40</f>
        <v>-55.92</v>
      </c>
      <c r="G303">
        <f>_10sept_0_106[[#This Row],[V_mag]]-40</f>
        <v>-55.99</v>
      </c>
      <c r="H303">
        <f>10^(_10sept_0_106[[#This Row],[H_mag_adj]]/20)*COS(RADIANS(_10sept_0_106[[#This Row],[H_phase]]))</f>
        <v>-1.2437925225078268E-3</v>
      </c>
      <c r="I303">
        <f>10^(_10sept_0_106[[#This Row],[H_mag_adj]]/20)*SIN(RADIANS(_10sept_0_106[[#This Row],[H_phase]]))</f>
        <v>-1.0057663982552089E-3</v>
      </c>
      <c r="J303">
        <f>10^(_10sept_0_106[[#This Row],[V_mag_adj]]/20)*COS(RADIANS(_10sept_0_106[[#This Row],[V_phase]]))</f>
        <v>-1.2306685920088791E-3</v>
      </c>
      <c r="K303">
        <f>10^(_10sept_0_106[[#This Row],[V_mag_adj]]/20)*SIN(RADIANS(_10sept_0_106[[#This Row],[V_phase]]))</f>
        <v>-1.0015646481389689E-3</v>
      </c>
    </row>
    <row r="304" spans="1:11" x14ac:dyDescent="0.3">
      <c r="A304">
        <v>121</v>
      </c>
      <c r="B304">
        <v>-15.92</v>
      </c>
      <c r="C304">
        <v>-155.34</v>
      </c>
      <c r="D304">
        <v>-16.03</v>
      </c>
      <c r="E304">
        <v>-154.80000000000001</v>
      </c>
      <c r="F304">
        <f>_10sept_0_106[[#This Row],[H_mag]]-40</f>
        <v>-55.92</v>
      </c>
      <c r="G304">
        <f>_10sept_0_106[[#This Row],[V_mag]]-40</f>
        <v>-56.03</v>
      </c>
      <c r="H304">
        <f>10^(_10sept_0_106[[#This Row],[H_mag_adj]]/20)*COS(RADIANS(_10sept_0_106[[#This Row],[H_phase]]))</f>
        <v>-1.4536778283150626E-3</v>
      </c>
      <c r="I304">
        <f>10^(_10sept_0_106[[#This Row],[H_mag_adj]]/20)*SIN(RADIANS(_10sept_0_106[[#This Row],[H_phase]]))</f>
        <v>-6.6738793693836085E-4</v>
      </c>
      <c r="J304">
        <f>10^(_10sept_0_106[[#This Row],[V_mag_adj]]/20)*COS(RADIANS(_10sept_0_106[[#This Row],[V_phase]]))</f>
        <v>-1.4291097317205871E-3</v>
      </c>
      <c r="K304">
        <f>10^(_10sept_0_106[[#This Row],[V_mag_adj]]/20)*SIN(RADIANS(_10sept_0_106[[#This Row],[V_phase]]))</f>
        <v>-6.7248799368053135E-4</v>
      </c>
    </row>
    <row r="305" spans="1:11" x14ac:dyDescent="0.3">
      <c r="A305">
        <v>122</v>
      </c>
      <c r="B305">
        <v>-15.99</v>
      </c>
      <c r="C305">
        <v>-170.5</v>
      </c>
      <c r="D305">
        <v>-16.12</v>
      </c>
      <c r="E305">
        <v>-170.17</v>
      </c>
      <c r="F305">
        <f>_10sept_0_106[[#This Row],[H_mag]]-40</f>
        <v>-55.99</v>
      </c>
      <c r="G305">
        <f>_10sept_0_106[[#This Row],[V_mag]]-40</f>
        <v>-56.120000000000005</v>
      </c>
      <c r="H305">
        <f>10^(_10sept_0_106[[#This Row],[H_mag_adj]]/20)*COS(RADIANS(_10sept_0_106[[#This Row],[H_phase]]))</f>
        <v>-1.5649580234486592E-3</v>
      </c>
      <c r="I305">
        <f>10^(_10sept_0_106[[#This Row],[H_mag_adj]]/20)*SIN(RADIANS(_10sept_0_106[[#This Row],[H_phase]]))</f>
        <v>-2.6188415874679998E-4</v>
      </c>
      <c r="J305">
        <f>10^(_10sept_0_106[[#This Row],[V_mag_adj]]/20)*COS(RADIANS(_10sept_0_106[[#This Row],[V_phase]]))</f>
        <v>-1.5401985123746579E-3</v>
      </c>
      <c r="K305">
        <f>10^(_10sept_0_106[[#This Row],[V_mag_adj]]/20)*SIN(RADIANS(_10sept_0_106[[#This Row],[V_phase]]))</f>
        <v>-2.6686905997672349E-4</v>
      </c>
    </row>
    <row r="306" spans="1:11" x14ac:dyDescent="0.3">
      <c r="A306">
        <v>123</v>
      </c>
      <c r="B306">
        <v>-15.99</v>
      </c>
      <c r="C306">
        <v>174.8</v>
      </c>
      <c r="D306">
        <v>-16.18</v>
      </c>
      <c r="E306">
        <v>174.77</v>
      </c>
      <c r="F306">
        <f>_10sept_0_106[[#This Row],[H_mag]]-40</f>
        <v>-55.99</v>
      </c>
      <c r="G306">
        <f>_10sept_0_106[[#This Row],[V_mag]]-40</f>
        <v>-56.18</v>
      </c>
      <c r="H306">
        <f>10^(_10sept_0_106[[#This Row],[H_mag_adj]]/20)*COS(RADIANS(_10sept_0_106[[#This Row],[H_phase]]))</f>
        <v>-1.5801886163726714E-3</v>
      </c>
      <c r="I306">
        <f>10^(_10sept_0_106[[#This Row],[H_mag_adj]]/20)*SIN(RADIANS(_10sept_0_106[[#This Row],[H_phase]]))</f>
        <v>1.4380842967321329E-4</v>
      </c>
      <c r="J306">
        <f>10^(_10sept_0_106[[#This Row],[V_mag_adj]]/20)*COS(RADIANS(_10sept_0_106[[#This Row],[V_phase]]))</f>
        <v>-1.5459241232194058E-3</v>
      </c>
      <c r="K306">
        <f>10^(_10sept_0_106[[#This Row],[V_mag_adj]]/20)*SIN(RADIANS(_10sept_0_106[[#This Row],[V_phase]]))</f>
        <v>1.4150630351649534E-4</v>
      </c>
    </row>
    <row r="307" spans="1:11" x14ac:dyDescent="0.3">
      <c r="A307">
        <v>124</v>
      </c>
      <c r="B307">
        <v>-16.059999999999999</v>
      </c>
      <c r="C307">
        <v>160.15</v>
      </c>
      <c r="D307">
        <v>-16.22</v>
      </c>
      <c r="E307">
        <v>159.6</v>
      </c>
      <c r="F307">
        <f>_10sept_0_106[[#This Row],[H_mag]]-40</f>
        <v>-56.06</v>
      </c>
      <c r="G307">
        <f>_10sept_0_106[[#This Row],[V_mag]]-40</f>
        <v>-56.22</v>
      </c>
      <c r="H307">
        <f>10^(_10sept_0_106[[#This Row],[H_mag_adj]]/20)*COS(RADIANS(_10sept_0_106[[#This Row],[H_phase]]))</f>
        <v>-1.4804643674266019E-3</v>
      </c>
      <c r="I307">
        <f>10^(_10sept_0_106[[#This Row],[H_mag_adj]]/20)*SIN(RADIANS(_10sept_0_106[[#This Row],[H_phase]]))</f>
        <v>5.3445983423774316E-4</v>
      </c>
      <c r="J307">
        <f>10^(_10sept_0_106[[#This Row],[V_mag_adj]]/20)*COS(RADIANS(_10sept_0_106[[#This Row],[V_phase]]))</f>
        <v>-1.4483391553617416E-3</v>
      </c>
      <c r="K307">
        <f>10^(_10sept_0_106[[#This Row],[V_mag_adj]]/20)*SIN(RADIANS(_10sept_0_106[[#This Row],[V_phase]]))</f>
        <v>5.3863250362302896E-4</v>
      </c>
    </row>
    <row r="308" spans="1:11" x14ac:dyDescent="0.3">
      <c r="A308">
        <v>125</v>
      </c>
      <c r="B308">
        <v>-16.12</v>
      </c>
      <c r="C308">
        <v>145.30000000000001</v>
      </c>
      <c r="D308">
        <v>-16.21</v>
      </c>
      <c r="E308">
        <v>144.65</v>
      </c>
      <c r="F308">
        <f>_10sept_0_106[[#This Row],[H_mag]]-40</f>
        <v>-56.120000000000005</v>
      </c>
      <c r="G308">
        <f>_10sept_0_106[[#This Row],[V_mag]]-40</f>
        <v>-56.21</v>
      </c>
      <c r="H308">
        <f>10^(_10sept_0_106[[#This Row],[H_mag_adj]]/20)*COS(RADIANS(_10sept_0_106[[#This Row],[H_phase]]))</f>
        <v>-1.2851325196485046E-3</v>
      </c>
      <c r="I308">
        <f>10^(_10sept_0_106[[#This Row],[H_mag_adj]]/20)*SIN(RADIANS(_10sept_0_106[[#This Row],[H_phase]]))</f>
        <v>8.8986794505468904E-4</v>
      </c>
      <c r="J308">
        <f>10^(_10sept_0_106[[#This Row],[V_mag_adj]]/20)*COS(RADIANS(_10sept_0_106[[#This Row],[V_phase]]))</f>
        <v>-1.2618123989335136E-3</v>
      </c>
      <c r="K308">
        <f>10^(_10sept_0_106[[#This Row],[V_mag_adj]]/20)*SIN(RADIANS(_10sept_0_106[[#This Row],[V_phase]]))</f>
        <v>8.9506716301238228E-4</v>
      </c>
    </row>
    <row r="309" spans="1:11" x14ac:dyDescent="0.3">
      <c r="A309">
        <v>126</v>
      </c>
      <c r="B309">
        <v>-16.25</v>
      </c>
      <c r="C309">
        <v>130.55000000000001</v>
      </c>
      <c r="D309">
        <v>-16.36</v>
      </c>
      <c r="E309">
        <v>129.94</v>
      </c>
      <c r="F309">
        <f>_10sept_0_106[[#This Row],[H_mag]]-40</f>
        <v>-56.25</v>
      </c>
      <c r="G309">
        <f>_10sept_0_106[[#This Row],[V_mag]]-40</f>
        <v>-56.36</v>
      </c>
      <c r="H309">
        <f>10^(_10sept_0_106[[#This Row],[H_mag_adj]]/20)*COS(RADIANS(_10sept_0_106[[#This Row],[H_phase]]))</f>
        <v>-1.001123759481898E-3</v>
      </c>
      <c r="I309">
        <f>10^(_10sept_0_106[[#This Row],[H_mag_adj]]/20)*SIN(RADIANS(_10sept_0_106[[#This Row],[H_phase]]))</f>
        <v>1.1700961173606564E-3</v>
      </c>
      <c r="J309">
        <f>10^(_10sept_0_106[[#This Row],[V_mag_adj]]/20)*COS(RADIANS(_10sept_0_106[[#This Row],[V_phase]]))</f>
        <v>-9.7616879333797314E-4</v>
      </c>
      <c r="K309">
        <f>10^(_10sept_0_106[[#This Row],[V_mag_adj]]/20)*SIN(RADIANS(_10sept_0_106[[#This Row],[V_phase]]))</f>
        <v>1.1658298662706647E-3</v>
      </c>
    </row>
    <row r="310" spans="1:11" x14ac:dyDescent="0.3">
      <c r="A310">
        <v>127</v>
      </c>
      <c r="B310">
        <v>-16.559999999999999</v>
      </c>
      <c r="C310">
        <v>116.75</v>
      </c>
      <c r="D310">
        <v>-16.59</v>
      </c>
      <c r="E310">
        <v>116.07</v>
      </c>
      <c r="F310">
        <f>_10sept_0_106[[#This Row],[H_mag]]-40</f>
        <v>-56.56</v>
      </c>
      <c r="G310">
        <f>_10sept_0_106[[#This Row],[V_mag]]-40</f>
        <v>-56.59</v>
      </c>
      <c r="H310">
        <f>10^(_10sept_0_106[[#This Row],[H_mag_adj]]/20)*COS(RADIANS(_10sept_0_106[[#This Row],[H_phase]]))</f>
        <v>-6.6881731607534064E-4</v>
      </c>
      <c r="I310">
        <f>10^(_10sept_0_106[[#This Row],[H_mag_adj]]/20)*SIN(RADIANS(_10sept_0_106[[#This Row],[H_phase]]))</f>
        <v>1.3269092398263999E-3</v>
      </c>
      <c r="J310">
        <f>10^(_10sept_0_106[[#This Row],[V_mag_adj]]/20)*COS(RADIANS(_10sept_0_106[[#This Row],[V_phase]]))</f>
        <v>-6.5077093801162536E-4</v>
      </c>
      <c r="K310">
        <f>10^(_10sept_0_106[[#This Row],[V_mag_adj]]/20)*SIN(RADIANS(_10sept_0_106[[#This Row],[V_phase]]))</f>
        <v>1.3301511649395018E-3</v>
      </c>
    </row>
    <row r="311" spans="1:11" x14ac:dyDescent="0.3">
      <c r="A311">
        <v>128</v>
      </c>
      <c r="B311">
        <v>-16.989999999999998</v>
      </c>
      <c r="C311">
        <v>102.8</v>
      </c>
      <c r="D311">
        <v>-16.93</v>
      </c>
      <c r="E311">
        <v>102.28</v>
      </c>
      <c r="F311">
        <f>_10sept_0_106[[#This Row],[H_mag]]-40</f>
        <v>-56.989999999999995</v>
      </c>
      <c r="G311">
        <f>_10sept_0_106[[#This Row],[V_mag]]-40</f>
        <v>-56.93</v>
      </c>
      <c r="H311">
        <f>10^(_10sept_0_106[[#This Row],[H_mag_adj]]/20)*COS(RADIANS(_10sept_0_106[[#This Row],[H_phase]]))</f>
        <v>-3.1330607022573935E-4</v>
      </c>
      <c r="I311">
        <f>10^(_10sept_0_106[[#This Row],[H_mag_adj]]/20)*SIN(RADIANS(_10sept_0_106[[#This Row],[H_phase]]))</f>
        <v>1.3790218185338638E-3</v>
      </c>
      <c r="J311">
        <f>10^(_10sept_0_106[[#This Row],[V_mag_adj]]/20)*COS(RADIANS(_10sept_0_106[[#This Row],[V_phase]]))</f>
        <v>-3.0286262547551924E-4</v>
      </c>
      <c r="K311">
        <f>10^(_10sept_0_106[[#This Row],[V_mag_adj]]/20)*SIN(RADIANS(_10sept_0_106[[#This Row],[V_phase]]))</f>
        <v>1.3913867002423718E-3</v>
      </c>
    </row>
    <row r="312" spans="1:11" x14ac:dyDescent="0.3">
      <c r="A312">
        <v>129</v>
      </c>
      <c r="B312">
        <v>-17.45</v>
      </c>
      <c r="C312">
        <v>87.78</v>
      </c>
      <c r="D312">
        <v>-17.46</v>
      </c>
      <c r="E312">
        <v>87.79</v>
      </c>
      <c r="F312">
        <f>_10sept_0_106[[#This Row],[H_mag]]-40</f>
        <v>-57.45</v>
      </c>
      <c r="G312">
        <f>_10sept_0_106[[#This Row],[V_mag]]-40</f>
        <v>-57.46</v>
      </c>
      <c r="H312">
        <f>10^(_10sept_0_106[[#This Row],[H_mag_adj]]/20)*COS(RADIANS(_10sept_0_106[[#This Row],[H_phase]]))</f>
        <v>5.1954320672374902E-5</v>
      </c>
      <c r="I312">
        <f>10^(_10sept_0_106[[#This Row],[H_mag_adj]]/20)*SIN(RADIANS(_10sept_0_106[[#This Row],[H_phase]]))</f>
        <v>1.3402132903729378E-3</v>
      </c>
      <c r="J312">
        <f>10^(_10sept_0_106[[#This Row],[V_mag_adj]]/20)*COS(RADIANS(_10sept_0_106[[#This Row],[V_phase]]))</f>
        <v>5.1660897479334573E-5</v>
      </c>
      <c r="K312">
        <f>10^(_10sept_0_106[[#This Row],[V_mag_adj]]/20)*SIN(RADIANS(_10sept_0_106[[#This Row],[V_phase]]))</f>
        <v>1.3386802375863146E-3</v>
      </c>
    </row>
    <row r="313" spans="1:11" x14ac:dyDescent="0.3">
      <c r="A313">
        <v>130</v>
      </c>
      <c r="B313">
        <v>-17.98</v>
      </c>
      <c r="C313">
        <v>71.41</v>
      </c>
      <c r="D313">
        <v>-18.010000000000002</v>
      </c>
      <c r="E313">
        <v>70.73</v>
      </c>
      <c r="F313">
        <f>_10sept_0_106[[#This Row],[H_mag]]-40</f>
        <v>-57.980000000000004</v>
      </c>
      <c r="G313">
        <f>_10sept_0_106[[#This Row],[V_mag]]-40</f>
        <v>-58.010000000000005</v>
      </c>
      <c r="H313">
        <f>10^(_10sept_0_106[[#This Row],[H_mag_adj]]/20)*COS(RADIANS(_10sept_0_106[[#This Row],[H_phase]]))</f>
        <v>4.0226290529328821E-4</v>
      </c>
      <c r="I313">
        <f>10^(_10sept_0_106[[#This Row],[H_mag_adj]]/20)*SIN(RADIANS(_10sept_0_106[[#This Row],[H_phase]]))</f>
        <v>1.195990502502495E-3</v>
      </c>
      <c r="J313">
        <f>10^(_10sept_0_106[[#This Row],[V_mag_adj]]/20)*COS(RADIANS(_10sept_0_106[[#This Row],[V_phase]]))</f>
        <v>4.1499273079111478E-4</v>
      </c>
      <c r="K313">
        <f>10^(_10sept_0_106[[#This Row],[V_mag_adj]]/20)*SIN(RADIANS(_10sept_0_106[[#This Row],[V_phase]]))</f>
        <v>1.1870253041367373E-3</v>
      </c>
    </row>
    <row r="314" spans="1:11" x14ac:dyDescent="0.3">
      <c r="A314">
        <v>131</v>
      </c>
      <c r="B314">
        <v>-18.420000000000002</v>
      </c>
      <c r="C314">
        <v>53.77</v>
      </c>
      <c r="D314">
        <v>-18.420000000000002</v>
      </c>
      <c r="E314">
        <v>54.13</v>
      </c>
      <c r="F314">
        <f>_10sept_0_106[[#This Row],[H_mag]]-40</f>
        <v>-58.42</v>
      </c>
      <c r="G314">
        <f>_10sept_0_106[[#This Row],[V_mag]]-40</f>
        <v>-58.42</v>
      </c>
      <c r="H314">
        <f>10^(_10sept_0_106[[#This Row],[H_mag_adj]]/20)*COS(RADIANS(_10sept_0_106[[#This Row],[H_phase]]))</f>
        <v>7.0893780617433766E-4</v>
      </c>
      <c r="I314">
        <f>10^(_10sept_0_106[[#This Row],[H_mag_adj]]/20)*SIN(RADIANS(_10sept_0_106[[#This Row],[H_phase]]))</f>
        <v>9.675772657687647E-4</v>
      </c>
      <c r="J314">
        <f>10^(_10sept_0_106[[#This Row],[V_mag_adj]]/20)*COS(RADIANS(_10sept_0_106[[#This Row],[V_phase]]))</f>
        <v>7.0284438509036476E-4</v>
      </c>
      <c r="K314">
        <f>10^(_10sept_0_106[[#This Row],[V_mag_adj]]/20)*SIN(RADIANS(_10sept_0_106[[#This Row],[V_phase]]))</f>
        <v>9.7201252492073824E-4</v>
      </c>
    </row>
    <row r="315" spans="1:11" x14ac:dyDescent="0.3">
      <c r="A315">
        <v>132</v>
      </c>
      <c r="B315">
        <v>-18.66</v>
      </c>
      <c r="C315">
        <v>35.79</v>
      </c>
      <c r="D315">
        <v>-18.64</v>
      </c>
      <c r="E315">
        <v>36.14</v>
      </c>
      <c r="F315">
        <f>_10sept_0_106[[#This Row],[H_mag]]-40</f>
        <v>-58.66</v>
      </c>
      <c r="G315">
        <f>_10sept_0_106[[#This Row],[V_mag]]-40</f>
        <v>-58.64</v>
      </c>
      <c r="H315">
        <f>10^(_10sept_0_106[[#This Row],[H_mag_adj]]/20)*COS(RADIANS(_10sept_0_106[[#This Row],[H_phase]]))</f>
        <v>9.4647617433007774E-4</v>
      </c>
      <c r="I315">
        <f>10^(_10sept_0_106[[#This Row],[H_mag_adj]]/20)*SIN(RADIANS(_10sept_0_106[[#This Row],[H_phase]]))</f>
        <v>6.823690598872803E-4</v>
      </c>
      <c r="J315">
        <f>10^(_10sept_0_106[[#This Row],[V_mag_adj]]/20)*COS(RADIANS(_10sept_0_106[[#This Row],[V_phase]]))</f>
        <v>9.4446238896340508E-4</v>
      </c>
      <c r="K315">
        <f>10^(_10sept_0_106[[#This Row],[V_mag_adj]]/20)*SIN(RADIANS(_10sept_0_106[[#This Row],[V_phase]]))</f>
        <v>6.8972430827787009E-4</v>
      </c>
    </row>
    <row r="316" spans="1:11" x14ac:dyDescent="0.3">
      <c r="A316">
        <v>133</v>
      </c>
      <c r="B316">
        <v>-18.579999999999998</v>
      </c>
      <c r="C316">
        <v>17.64</v>
      </c>
      <c r="D316">
        <v>-18.61</v>
      </c>
      <c r="E316">
        <v>18.21</v>
      </c>
      <c r="F316">
        <f>_10sept_0_106[[#This Row],[H_mag]]-40</f>
        <v>-58.58</v>
      </c>
      <c r="G316">
        <f>_10sept_0_106[[#This Row],[V_mag]]-40</f>
        <v>-58.61</v>
      </c>
      <c r="H316">
        <f>10^(_10sept_0_106[[#This Row],[H_mag_adj]]/20)*COS(RADIANS(_10sept_0_106[[#This Row],[H_phase]]))</f>
        <v>1.1222341652126018E-3</v>
      </c>
      <c r="I316">
        <f>10^(_10sept_0_106[[#This Row],[H_mag_adj]]/20)*SIN(RADIANS(_10sept_0_106[[#This Row],[H_phase]]))</f>
        <v>3.5685614370704292E-4</v>
      </c>
      <c r="J316">
        <f>10^(_10sept_0_106[[#This Row],[V_mag_adj]]/20)*COS(RADIANS(_10sept_0_106[[#This Row],[V_phase]]))</f>
        <v>1.1147716093991792E-3</v>
      </c>
      <c r="K316">
        <f>10^(_10sept_0_106[[#This Row],[V_mag_adj]]/20)*SIN(RADIANS(_10sept_0_106[[#This Row],[V_phase]]))</f>
        <v>3.6673386504590508E-4</v>
      </c>
    </row>
    <row r="317" spans="1:11" x14ac:dyDescent="0.3">
      <c r="A317">
        <v>134</v>
      </c>
      <c r="B317">
        <v>-18.239999999999998</v>
      </c>
      <c r="C317">
        <v>0.63</v>
      </c>
      <c r="D317">
        <v>-18.329999999999998</v>
      </c>
      <c r="E317">
        <v>1.1299999999999999</v>
      </c>
      <c r="F317">
        <f>_10sept_0_106[[#This Row],[H_mag]]-40</f>
        <v>-58.239999999999995</v>
      </c>
      <c r="G317">
        <f>_10sept_0_106[[#This Row],[V_mag]]-40</f>
        <v>-58.33</v>
      </c>
      <c r="H317">
        <f>10^(_10sept_0_106[[#This Row],[H_mag_adj]]/20)*COS(RADIANS(_10sept_0_106[[#This Row],[H_phase]]))</f>
        <v>1.2245421703366527E-3</v>
      </c>
      <c r="I317">
        <f>10^(_10sept_0_106[[#This Row],[H_mag_adj]]/20)*SIN(RADIANS(_10sept_0_106[[#This Row],[H_phase]]))</f>
        <v>1.3465087061486098E-5</v>
      </c>
      <c r="J317">
        <f>10^(_10sept_0_106[[#This Row],[V_mag_adj]]/20)*COS(RADIANS(_10sept_0_106[[#This Row],[V_phase]]))</f>
        <v>1.2117569844511643E-3</v>
      </c>
      <c r="K317">
        <f>10^(_10sept_0_106[[#This Row],[V_mag_adj]]/20)*SIN(RADIANS(_10sept_0_106[[#This Row],[V_phase]]))</f>
        <v>2.3901637552376832E-5</v>
      </c>
    </row>
    <row r="318" spans="1:11" x14ac:dyDescent="0.3">
      <c r="A318">
        <v>135</v>
      </c>
      <c r="B318">
        <v>-17.850000000000001</v>
      </c>
      <c r="C318">
        <v>-14.67</v>
      </c>
      <c r="D318">
        <v>-17.98</v>
      </c>
      <c r="E318">
        <v>-14.14</v>
      </c>
      <c r="F318">
        <f>_10sept_0_106[[#This Row],[H_mag]]-40</f>
        <v>-57.85</v>
      </c>
      <c r="G318">
        <f>_10sept_0_106[[#This Row],[V_mag]]-40</f>
        <v>-57.980000000000004</v>
      </c>
      <c r="H318">
        <f>10^(_10sept_0_106[[#This Row],[H_mag_adj]]/20)*COS(RADIANS(_10sept_0_106[[#This Row],[H_phase]]))</f>
        <v>1.2390998429070133E-3</v>
      </c>
      <c r="I318">
        <f>10^(_10sept_0_106[[#This Row],[H_mag_adj]]/20)*SIN(RADIANS(_10sept_0_106[[#This Row],[H_phase]]))</f>
        <v>-3.2437840943464786E-4</v>
      </c>
      <c r="J318">
        <f>10^(_10sept_0_106[[#This Row],[V_mag_adj]]/20)*COS(RADIANS(_10sept_0_106[[#This Row],[V_phase]]))</f>
        <v>1.2235963099219288E-3</v>
      </c>
      <c r="K318">
        <f>10^(_10sept_0_106[[#This Row],[V_mag_adj]]/20)*SIN(RADIANS(_10sept_0_106[[#This Row],[V_phase]]))</f>
        <v>-3.0825443613451272E-4</v>
      </c>
    </row>
    <row r="319" spans="1:11" x14ac:dyDescent="0.3">
      <c r="A319">
        <v>136</v>
      </c>
      <c r="B319">
        <v>-17.41</v>
      </c>
      <c r="C319">
        <v>-27.76</v>
      </c>
      <c r="D319">
        <v>-17.579999999999998</v>
      </c>
      <c r="E319">
        <v>-27.67</v>
      </c>
      <c r="F319">
        <f>_10sept_0_106[[#This Row],[H_mag]]-40</f>
        <v>-57.41</v>
      </c>
      <c r="G319">
        <f>_10sept_0_106[[#This Row],[V_mag]]-40</f>
        <v>-57.58</v>
      </c>
      <c r="H319">
        <f>10^(_10sept_0_106[[#This Row],[H_mag_adj]]/20)*COS(RADIANS(_10sept_0_106[[#This Row],[H_phase]]))</f>
        <v>1.1923323189343732E-3</v>
      </c>
      <c r="I319">
        <f>10^(_10sept_0_106[[#This Row],[H_mag_adj]]/20)*SIN(RADIANS(_10sept_0_106[[#This Row],[H_phase]]))</f>
        <v>-6.2758210936714437E-4</v>
      </c>
      <c r="J319">
        <f>10^(_10sept_0_106[[#This Row],[V_mag_adj]]/20)*COS(RADIANS(_10sept_0_106[[#This Row],[V_phase]]))</f>
        <v>1.1701881629720872E-3</v>
      </c>
      <c r="K319">
        <f>10^(_10sept_0_106[[#This Row],[V_mag_adj]]/20)*SIN(RADIANS(_10sept_0_106[[#This Row],[V_phase]]))</f>
        <v>-6.1358114064931552E-4</v>
      </c>
    </row>
    <row r="320" spans="1:11" x14ac:dyDescent="0.3">
      <c r="A320">
        <v>137</v>
      </c>
      <c r="B320">
        <v>-17.059999999999999</v>
      </c>
      <c r="C320">
        <v>-40.340000000000003</v>
      </c>
      <c r="D320">
        <v>-17.29</v>
      </c>
      <c r="E320">
        <v>-39.82</v>
      </c>
      <c r="F320">
        <f>_10sept_0_106[[#This Row],[H_mag]]-40</f>
        <v>-57.06</v>
      </c>
      <c r="G320">
        <f>_10sept_0_106[[#This Row],[V_mag]]-40</f>
        <v>-57.29</v>
      </c>
      <c r="H320">
        <f>10^(_10sept_0_106[[#This Row],[H_mag_adj]]/20)*COS(RADIANS(_10sept_0_106[[#This Row],[H_phase]]))</f>
        <v>1.0692478915192635E-3</v>
      </c>
      <c r="I320">
        <f>10^(_10sept_0_106[[#This Row],[H_mag_adj]]/20)*SIN(RADIANS(_10sept_0_106[[#This Row],[H_phase]]))</f>
        <v>-9.0807226374801703E-4</v>
      </c>
      <c r="J320">
        <f>10^(_10sept_0_106[[#This Row],[V_mag_adj]]/20)*COS(RADIANS(_10sept_0_106[[#This Row],[V_phase]]))</f>
        <v>1.0492891171012795E-3</v>
      </c>
      <c r="K320">
        <f>10^(_10sept_0_106[[#This Row],[V_mag_adj]]/20)*SIN(RADIANS(_10sept_0_106[[#This Row],[V_phase]]))</f>
        <v>-8.7485543923981229E-4</v>
      </c>
    </row>
    <row r="321" spans="1:11" x14ac:dyDescent="0.3">
      <c r="A321">
        <v>138</v>
      </c>
      <c r="B321">
        <v>-16.8</v>
      </c>
      <c r="C321">
        <v>-51.48</v>
      </c>
      <c r="D321">
        <v>-17.100000000000001</v>
      </c>
      <c r="E321">
        <v>-52.15</v>
      </c>
      <c r="F321">
        <f>_10sept_0_106[[#This Row],[H_mag]]-40</f>
        <v>-56.8</v>
      </c>
      <c r="G321">
        <f>_10sept_0_106[[#This Row],[V_mag]]-40</f>
        <v>-57.1</v>
      </c>
      <c r="H321">
        <f>10^(_10sept_0_106[[#This Row],[H_mag_adj]]/20)*COS(RADIANS(_10sept_0_106[[#This Row],[H_phase]]))</f>
        <v>9.0020222665210215E-4</v>
      </c>
      <c r="I321">
        <f>10^(_10sept_0_106[[#This Row],[H_mag_adj]]/20)*SIN(RADIANS(_10sept_0_106[[#This Row],[H_phase]]))</f>
        <v>-1.1308987938735437E-3</v>
      </c>
      <c r="J321">
        <f>10^(_10sept_0_106[[#This Row],[V_mag_adj]]/20)*COS(RADIANS(_10sept_0_106[[#This Row],[V_phase]]))</f>
        <v>8.5680654428378286E-4</v>
      </c>
      <c r="K321">
        <f>10^(_10sept_0_106[[#This Row],[V_mag_adj]]/20)*SIN(RADIANS(_10sept_0_106[[#This Row],[V_phase]]))</f>
        <v>-1.1026001747825576E-3</v>
      </c>
    </row>
    <row r="322" spans="1:11" x14ac:dyDescent="0.3">
      <c r="A322">
        <v>139</v>
      </c>
      <c r="B322">
        <v>-16.670000000000002</v>
      </c>
      <c r="C322">
        <v>-62.77</v>
      </c>
      <c r="D322">
        <v>-16.940000000000001</v>
      </c>
      <c r="E322">
        <v>-63.79</v>
      </c>
      <c r="F322">
        <f>_10sept_0_106[[#This Row],[H_mag]]-40</f>
        <v>-56.67</v>
      </c>
      <c r="G322">
        <f>_10sept_0_106[[#This Row],[V_mag]]-40</f>
        <v>-56.94</v>
      </c>
      <c r="H322">
        <f>10^(_10sept_0_106[[#This Row],[H_mag_adj]]/20)*COS(RADIANS(_10sept_0_106[[#This Row],[H_phase]]))</f>
        <v>6.7135376978537734E-4</v>
      </c>
      <c r="I322">
        <f>10^(_10sept_0_106[[#This Row],[H_mag_adj]]/20)*SIN(RADIANS(_10sept_0_106[[#This Row],[H_phase]]))</f>
        <v>-1.3046324580200102E-3</v>
      </c>
      <c r="J322">
        <f>10^(_10sept_0_106[[#This Row],[V_mag_adj]]/20)*COS(RADIANS(_10sept_0_106[[#This Row],[V_phase]]))</f>
        <v>6.281892128356364E-4</v>
      </c>
      <c r="K322">
        <f>10^(_10sept_0_106[[#This Row],[V_mag_adj]]/20)*SIN(RADIANS(_10sept_0_106[[#This Row],[V_phase]]))</f>
        <v>-1.2760867884102601E-3</v>
      </c>
    </row>
    <row r="323" spans="1:11" x14ac:dyDescent="0.3">
      <c r="A323">
        <v>140</v>
      </c>
      <c r="B323">
        <v>-16.63</v>
      </c>
      <c r="C323">
        <v>-73.36</v>
      </c>
      <c r="D323">
        <v>-16.87</v>
      </c>
      <c r="E323">
        <v>-74.989999999999995</v>
      </c>
      <c r="F323">
        <f>_10sept_0_106[[#This Row],[H_mag]]-40</f>
        <v>-56.629999999999995</v>
      </c>
      <c r="G323">
        <f>_10sept_0_106[[#This Row],[V_mag]]-40</f>
        <v>-56.870000000000005</v>
      </c>
      <c r="H323">
        <f>10^(_10sept_0_106[[#This Row],[H_mag_adj]]/20)*COS(RADIANS(_10sept_0_106[[#This Row],[H_phase]]))</f>
        <v>4.2209315475830758E-4</v>
      </c>
      <c r="I323">
        <f>10^(_10sept_0_106[[#This Row],[H_mag_adj]]/20)*SIN(RADIANS(_10sept_0_106[[#This Row],[H_phase]]))</f>
        <v>-1.41228132734591E-3</v>
      </c>
      <c r="J323">
        <f>10^(_10sept_0_106[[#This Row],[V_mag_adj]]/20)*COS(RADIANS(_10sept_0_106[[#This Row],[V_phase]]))</f>
        <v>3.7134622761251617E-4</v>
      </c>
      <c r="K323">
        <f>10^(_10sept_0_106[[#This Row],[V_mag_adj]]/20)*SIN(RADIANS(_10sept_0_106[[#This Row],[V_phase]]))</f>
        <v>-1.3849160895960774E-3</v>
      </c>
    </row>
    <row r="324" spans="1:11" x14ac:dyDescent="0.3">
      <c r="A324">
        <v>141</v>
      </c>
      <c r="B324">
        <v>-16.63</v>
      </c>
      <c r="C324">
        <v>-84.16</v>
      </c>
      <c r="D324">
        <v>-16.78</v>
      </c>
      <c r="E324">
        <v>-86.43</v>
      </c>
      <c r="F324">
        <f>_10sept_0_106[[#This Row],[H_mag]]-40</f>
        <v>-56.629999999999995</v>
      </c>
      <c r="G324">
        <f>_10sept_0_106[[#This Row],[V_mag]]-40</f>
        <v>-56.78</v>
      </c>
      <c r="H324">
        <f>10^(_10sept_0_106[[#This Row],[H_mag_adj]]/20)*COS(RADIANS(_10sept_0_106[[#This Row],[H_phase]]))</f>
        <v>1.4998159285598841E-4</v>
      </c>
      <c r="I324">
        <f>10^(_10sept_0_106[[#This Row],[H_mag_adj]]/20)*SIN(RADIANS(_10sept_0_106[[#This Row],[H_phase]]))</f>
        <v>-1.4663583125103243E-3</v>
      </c>
      <c r="J324">
        <f>10^(_10sept_0_106[[#This Row],[V_mag_adj]]/20)*COS(RADIANS(_10sept_0_106[[#This Row],[V_phase]]))</f>
        <v>9.0212046634440161E-5</v>
      </c>
      <c r="K324">
        <f>10^(_10sept_0_106[[#This Row],[V_mag_adj]]/20)*SIN(RADIANS(_10sept_0_106[[#This Row],[V_phase]]))</f>
        <v>-1.4459604663563756E-3</v>
      </c>
    </row>
    <row r="325" spans="1:11" x14ac:dyDescent="0.3">
      <c r="A325">
        <v>142</v>
      </c>
      <c r="B325">
        <v>-16.73</v>
      </c>
      <c r="C325">
        <v>-95.56</v>
      </c>
      <c r="D325">
        <v>-16.77</v>
      </c>
      <c r="E325">
        <v>-98.12</v>
      </c>
      <c r="F325">
        <f>_10sept_0_106[[#This Row],[H_mag]]-40</f>
        <v>-56.730000000000004</v>
      </c>
      <c r="G325">
        <f>_10sept_0_106[[#This Row],[V_mag]]-40</f>
        <v>-56.769999999999996</v>
      </c>
      <c r="H325">
        <f>10^(_10sept_0_106[[#This Row],[H_mag_adj]]/20)*COS(RADIANS(_10sept_0_106[[#This Row],[H_phase]]))</f>
        <v>-1.4117907524874036E-4</v>
      </c>
      <c r="I325">
        <f>10^(_10sept_0_106[[#This Row],[H_mag_adj]]/20)*SIN(RADIANS(_10sept_0_106[[#This Row],[H_phase]]))</f>
        <v>-1.4502802938439615E-3</v>
      </c>
      <c r="J325">
        <f>10^(_10sept_0_106[[#This Row],[V_mag_adj]]/20)*COS(RADIANS(_10sept_0_106[[#This Row],[V_phase]]))</f>
        <v>-2.0487012781783003E-4</v>
      </c>
      <c r="K325">
        <f>10^(_10sept_0_106[[#This Row],[V_mag_adj]]/20)*SIN(RADIANS(_10sept_0_106[[#This Row],[V_phase]]))</f>
        <v>-1.4358992549947161E-3</v>
      </c>
    </row>
    <row r="326" spans="1:11" x14ac:dyDescent="0.3">
      <c r="A326">
        <v>143</v>
      </c>
      <c r="B326">
        <v>-16.77</v>
      </c>
      <c r="C326">
        <v>-106.76</v>
      </c>
      <c r="D326">
        <v>-16.63</v>
      </c>
      <c r="E326">
        <v>-108.71</v>
      </c>
      <c r="F326">
        <f>_10sept_0_106[[#This Row],[H_mag]]-40</f>
        <v>-56.769999999999996</v>
      </c>
      <c r="G326">
        <f>_10sept_0_106[[#This Row],[V_mag]]-40</f>
        <v>-56.629999999999995</v>
      </c>
      <c r="H326">
        <f>10^(_10sept_0_106[[#This Row],[H_mag_adj]]/20)*COS(RADIANS(_10sept_0_106[[#This Row],[H_phase]]))</f>
        <v>-4.1825402081141472E-4</v>
      </c>
      <c r="I326">
        <f>10^(_10sept_0_106[[#This Row],[H_mag_adj]]/20)*SIN(RADIANS(_10sept_0_106[[#This Row],[H_phase]]))</f>
        <v>-1.3888275680737187E-3</v>
      </c>
      <c r="J326">
        <f>10^(_10sept_0_106[[#This Row],[V_mag_adj]]/20)*COS(RADIANS(_10sept_0_106[[#This Row],[V_phase]]))</f>
        <v>-4.7282996145023011E-4</v>
      </c>
      <c r="K326">
        <f>10^(_10sept_0_106[[#This Row],[V_mag_adj]]/20)*SIN(RADIANS(_10sept_0_106[[#This Row],[V_phase]]))</f>
        <v>-1.3961135363639735E-3</v>
      </c>
    </row>
    <row r="327" spans="1:11" x14ac:dyDescent="0.3">
      <c r="A327">
        <v>144</v>
      </c>
      <c r="B327">
        <v>-16.93</v>
      </c>
      <c r="C327">
        <v>-117.2</v>
      </c>
      <c r="D327">
        <v>-16.690000000000001</v>
      </c>
      <c r="E327">
        <v>-117.95</v>
      </c>
      <c r="F327">
        <f>_10sept_0_106[[#This Row],[H_mag]]-40</f>
        <v>-56.93</v>
      </c>
      <c r="G327">
        <f>_10sept_0_106[[#This Row],[V_mag]]-40</f>
        <v>-56.69</v>
      </c>
      <c r="H327">
        <f>10^(_10sept_0_106[[#This Row],[H_mag_adj]]/20)*COS(RADIANS(_10sept_0_106[[#This Row],[H_phase]]))</f>
        <v>-6.5089247664147371E-4</v>
      </c>
      <c r="I327">
        <f>10^(_10sept_0_106[[#This Row],[H_mag_adj]]/20)*SIN(RADIANS(_10sept_0_106[[#This Row],[H_phase]]))</f>
        <v>-1.2664997841976952E-3</v>
      </c>
      <c r="J327">
        <f>10^(_10sept_0_106[[#This Row],[V_mag_adj]]/20)*COS(RADIANS(_10sept_0_106[[#This Row],[V_phase]]))</f>
        <v>-6.8611317180516539E-4</v>
      </c>
      <c r="K327">
        <f>10^(_10sept_0_106[[#This Row],[V_mag_adj]]/20)*SIN(RADIANS(_10sept_0_106[[#This Row],[V_phase]]))</f>
        <v>-1.2931122598581739E-3</v>
      </c>
    </row>
    <row r="328" spans="1:11" x14ac:dyDescent="0.3">
      <c r="A328">
        <v>145</v>
      </c>
      <c r="B328">
        <v>-17.07</v>
      </c>
      <c r="C328">
        <v>-127.49</v>
      </c>
      <c r="D328">
        <v>-16.84</v>
      </c>
      <c r="E328">
        <v>-128.44999999999999</v>
      </c>
      <c r="F328">
        <f>_10sept_0_106[[#This Row],[H_mag]]-40</f>
        <v>-57.07</v>
      </c>
      <c r="G328">
        <f>_10sept_0_106[[#This Row],[V_mag]]-40</f>
        <v>-56.84</v>
      </c>
      <c r="H328">
        <f>10^(_10sept_0_106[[#This Row],[H_mag_adj]]/20)*COS(RADIANS(_10sept_0_106[[#This Row],[H_phase]]))</f>
        <v>-8.5280222977067357E-4</v>
      </c>
      <c r="I328">
        <f>10^(_10sept_0_106[[#This Row],[H_mag_adj]]/20)*SIN(RADIANS(_10sept_0_106[[#This Row],[H_phase]]))</f>
        <v>-1.111795230127479E-3</v>
      </c>
      <c r="J328">
        <f>10^(_10sept_0_106[[#This Row],[V_mag_adj]]/20)*COS(RADIANS(_10sept_0_106[[#This Row],[V_phase]]))</f>
        <v>-8.9469019931718663E-4</v>
      </c>
      <c r="K328">
        <f>10^(_10sept_0_106[[#This Row],[V_mag_adj]]/20)*SIN(RADIANS(_10sept_0_106[[#This Row],[V_phase]]))</f>
        <v>-1.1267966968521034E-3</v>
      </c>
    </row>
    <row r="329" spans="1:11" x14ac:dyDescent="0.3">
      <c r="A329">
        <v>146</v>
      </c>
      <c r="B329">
        <v>-17.350000000000001</v>
      </c>
      <c r="C329">
        <v>-138.55000000000001</v>
      </c>
      <c r="D329">
        <v>-17.170000000000002</v>
      </c>
      <c r="E329">
        <v>-139.13</v>
      </c>
      <c r="F329">
        <f>_10sept_0_106[[#This Row],[H_mag]]-40</f>
        <v>-57.35</v>
      </c>
      <c r="G329">
        <f>_10sept_0_106[[#This Row],[V_mag]]-40</f>
        <v>-57.17</v>
      </c>
      <c r="H329">
        <f>10^(_10sept_0_106[[#This Row],[H_mag_adj]]/20)*COS(RADIANS(_10sept_0_106[[#This Row],[H_phase]]))</f>
        <v>-1.0169302186465567E-3</v>
      </c>
      <c r="I329">
        <f>10^(_10sept_0_106[[#This Row],[H_mag_adj]]/20)*SIN(RADIANS(_10sept_0_106[[#This Row],[H_phase]]))</f>
        <v>-8.9812300486760645E-4</v>
      </c>
      <c r="J329">
        <f>10^(_10sept_0_106[[#This Row],[V_mag_adj]]/20)*COS(RADIANS(_10sept_0_106[[#This Row],[V_phase]]))</f>
        <v>-1.0474528510213083E-3</v>
      </c>
      <c r="K329">
        <f>10^(_10sept_0_106[[#This Row],[V_mag_adj]]/20)*SIN(RADIANS(_10sept_0_106[[#This Row],[V_phase]]))</f>
        <v>-9.0637258649940375E-4</v>
      </c>
    </row>
    <row r="330" spans="1:11" x14ac:dyDescent="0.3">
      <c r="A330">
        <v>147</v>
      </c>
      <c r="B330">
        <v>-17.66</v>
      </c>
      <c r="C330">
        <v>-150.13</v>
      </c>
      <c r="D330">
        <v>-17.59</v>
      </c>
      <c r="E330">
        <v>-149.84</v>
      </c>
      <c r="F330">
        <f>_10sept_0_106[[#This Row],[H_mag]]-40</f>
        <v>-57.66</v>
      </c>
      <c r="G330">
        <f>_10sept_0_106[[#This Row],[V_mag]]-40</f>
        <v>-57.59</v>
      </c>
      <c r="H330">
        <f>10^(_10sept_0_106[[#This Row],[H_mag_adj]]/20)*COS(RADIANS(_10sept_0_106[[#This Row],[H_phase]]))</f>
        <v>-1.1352671036173475E-3</v>
      </c>
      <c r="I330">
        <f>10^(_10sept_0_106[[#This Row],[H_mag_adj]]/20)*SIN(RADIANS(_10sept_0_106[[#This Row],[H_phase]]))</f>
        <v>-6.5201680266132938E-4</v>
      </c>
      <c r="J330">
        <f>10^(_10sept_0_106[[#This Row],[V_mag_adj]]/20)*COS(RADIANS(_10sept_0_106[[#This Row],[V_phase]]))</f>
        <v>-1.1411117391431154E-3</v>
      </c>
      <c r="K330">
        <f>10^(_10sept_0_106[[#This Row],[V_mag_adj]]/20)*SIN(RADIANS(_10sept_0_106[[#This Row],[V_phase]]))</f>
        <v>-6.6307682223207222E-4</v>
      </c>
    </row>
    <row r="331" spans="1:11" x14ac:dyDescent="0.3">
      <c r="A331">
        <v>148</v>
      </c>
      <c r="B331">
        <v>-18.07</v>
      </c>
      <c r="C331">
        <v>-162.19999999999999</v>
      </c>
      <c r="D331">
        <v>-18.03</v>
      </c>
      <c r="E331">
        <v>-161.61000000000001</v>
      </c>
      <c r="F331">
        <f>_10sept_0_106[[#This Row],[H_mag]]-40</f>
        <v>-58.07</v>
      </c>
      <c r="G331">
        <f>_10sept_0_106[[#This Row],[V_mag]]-40</f>
        <v>-58.03</v>
      </c>
      <c r="H331">
        <f>10^(_10sept_0_106[[#This Row],[H_mag_adj]]/20)*COS(RADIANS(_10sept_0_106[[#This Row],[H_phase]]))</f>
        <v>-1.1890386515518196E-3</v>
      </c>
      <c r="I331">
        <f>10^(_10sept_0_106[[#This Row],[H_mag_adj]]/20)*SIN(RADIANS(_10sept_0_106[[#This Row],[H_phase]]))</f>
        <v>-3.8175854665322215E-4</v>
      </c>
      <c r="J331">
        <f>10^(_10sept_0_106[[#This Row],[V_mag_adj]]/20)*COS(RADIANS(_10sept_0_106[[#This Row],[V_phase]]))</f>
        <v>-1.1905144607125544E-3</v>
      </c>
      <c r="K331">
        <f>10^(_10sept_0_106[[#This Row],[V_mag_adj]]/20)*SIN(RADIANS(_10sept_0_106[[#This Row],[V_phase]]))</f>
        <v>-3.9580068633153281E-4</v>
      </c>
    </row>
    <row r="332" spans="1:11" x14ac:dyDescent="0.3">
      <c r="A332">
        <v>149</v>
      </c>
      <c r="B332">
        <v>-18.43</v>
      </c>
      <c r="C332">
        <v>-174.65</v>
      </c>
      <c r="D332">
        <v>-18.440000000000001</v>
      </c>
      <c r="E332">
        <v>-173.45</v>
      </c>
      <c r="F332">
        <f>_10sept_0_106[[#This Row],[H_mag]]-40</f>
        <v>-58.43</v>
      </c>
      <c r="G332">
        <f>_10sept_0_106[[#This Row],[V_mag]]-40</f>
        <v>-58.44</v>
      </c>
      <c r="H332">
        <f>10^(_10sept_0_106[[#This Row],[H_mag_adj]]/20)*COS(RADIANS(_10sept_0_106[[#This Row],[H_phase]]))</f>
        <v>-1.1928997694421138E-3</v>
      </c>
      <c r="I332">
        <f>10^(_10sept_0_106[[#This Row],[H_mag_adj]]/20)*SIN(RADIANS(_10sept_0_106[[#This Row],[H_phase]]))</f>
        <v>-1.1171201107582509E-4</v>
      </c>
      <c r="J332">
        <f>10^(_10sept_0_106[[#This Row],[V_mag_adj]]/20)*COS(RADIANS(_10sept_0_106[[#This Row],[V_phase]]))</f>
        <v>-1.188929033583133E-3</v>
      </c>
      <c r="K332">
        <f>10^(_10sept_0_106[[#This Row],[V_mag_adj]]/20)*SIN(RADIANS(_10sept_0_106[[#This Row],[V_phase]]))</f>
        <v>-1.3651246234912235E-4</v>
      </c>
    </row>
    <row r="333" spans="1:11" x14ac:dyDescent="0.3">
      <c r="A333">
        <v>150</v>
      </c>
      <c r="B333">
        <v>-18.649999999999999</v>
      </c>
      <c r="C333">
        <v>172.83</v>
      </c>
      <c r="D333">
        <v>-18.82</v>
      </c>
      <c r="E333">
        <v>173.46</v>
      </c>
      <c r="F333">
        <f>_10sept_0_106[[#This Row],[H_mag]]-40</f>
        <v>-58.65</v>
      </c>
      <c r="G333">
        <f>_10sept_0_106[[#This Row],[V_mag]]-40</f>
        <v>-58.82</v>
      </c>
      <c r="H333">
        <f>10^(_10sept_0_106[[#This Row],[H_mag_adj]]/20)*COS(RADIANS(_10sept_0_106[[#This Row],[H_phase]]))</f>
        <v>-1.1590189892250265E-3</v>
      </c>
      <c r="I333">
        <f>10^(_10sept_0_106[[#This Row],[H_mag_adj]]/20)*SIN(RADIANS(_10sept_0_106[[#This Row],[H_phase]]))</f>
        <v>1.4580164335397159E-4</v>
      </c>
      <c r="J333">
        <f>10^(_10sept_0_106[[#This Row],[V_mag_adj]]/20)*COS(RADIANS(_10sept_0_106[[#This Row],[V_phase]]))</f>
        <v>-1.138058610831465E-3</v>
      </c>
      <c r="K333">
        <f>10^(_10sept_0_106[[#This Row],[V_mag_adj]]/20)*SIN(RADIANS(_10sept_0_106[[#This Row],[V_phase]]))</f>
        <v>1.304702929082284E-4</v>
      </c>
    </row>
    <row r="334" spans="1:11" x14ac:dyDescent="0.3">
      <c r="A334">
        <v>151</v>
      </c>
      <c r="B334">
        <v>-18.989999999999998</v>
      </c>
      <c r="C334">
        <v>160.6</v>
      </c>
      <c r="D334">
        <v>-19.09</v>
      </c>
      <c r="E334">
        <v>161</v>
      </c>
      <c r="F334">
        <f>_10sept_0_106[[#This Row],[H_mag]]-40</f>
        <v>-58.989999999999995</v>
      </c>
      <c r="G334">
        <f>_10sept_0_106[[#This Row],[V_mag]]-40</f>
        <v>-59.09</v>
      </c>
      <c r="H334">
        <f>10^(_10sept_0_106[[#This Row],[H_mag_adj]]/20)*COS(RADIANS(_10sept_0_106[[#This Row],[H_phase]]))</f>
        <v>-1.0595323585179132E-3</v>
      </c>
      <c r="I334">
        <f>10^(_10sept_0_106[[#This Row],[H_mag_adj]]/20)*SIN(RADIANS(_10sept_0_106[[#This Row],[H_phase]]))</f>
        <v>3.7312024314440436E-4</v>
      </c>
      <c r="J334">
        <f>10^(_10sept_0_106[[#This Row],[V_mag_adj]]/20)*COS(RADIANS(_10sept_0_106[[#This Row],[V_phase]]))</f>
        <v>-1.0499534994793116E-3</v>
      </c>
      <c r="K334">
        <f>10^(_10sept_0_106[[#This Row],[V_mag_adj]]/20)*SIN(RADIANS(_10sept_0_106[[#This Row],[V_phase]]))</f>
        <v>3.6152798254084306E-4</v>
      </c>
    </row>
    <row r="335" spans="1:11" x14ac:dyDescent="0.3">
      <c r="A335">
        <v>152</v>
      </c>
      <c r="B335">
        <v>-19.07</v>
      </c>
      <c r="C335">
        <v>148.87</v>
      </c>
      <c r="D335">
        <v>-19.239999999999998</v>
      </c>
      <c r="E335">
        <v>149.09</v>
      </c>
      <c r="F335">
        <f>_10sept_0_106[[#This Row],[H_mag]]-40</f>
        <v>-59.07</v>
      </c>
      <c r="G335">
        <f>_10sept_0_106[[#This Row],[V_mag]]-40</f>
        <v>-59.239999999999995</v>
      </c>
      <c r="H335">
        <f>10^(_10sept_0_106[[#This Row],[H_mag_adj]]/20)*COS(RADIANS(_10sept_0_106[[#This Row],[H_phase]]))</f>
        <v>-9.5273472495912648E-4</v>
      </c>
      <c r="I335">
        <f>10^(_10sept_0_106[[#This Row],[H_mag_adj]]/20)*SIN(RADIANS(_10sept_0_106[[#This Row],[H_phase]]))</f>
        <v>5.7540692591193598E-4</v>
      </c>
      <c r="J335">
        <f>10^(_10sept_0_106[[#This Row],[V_mag_adj]]/20)*COS(RADIANS(_10sept_0_106[[#This Row],[V_phase]]))</f>
        <v>-9.3642880949305961E-4</v>
      </c>
      <c r="K335">
        <f>10^(_10sept_0_106[[#This Row],[V_mag_adj]]/20)*SIN(RADIANS(_10sept_0_106[[#This Row],[V_phase]]))</f>
        <v>5.6066308312460408E-4</v>
      </c>
    </row>
    <row r="336" spans="1:11" x14ac:dyDescent="0.3">
      <c r="A336">
        <v>153</v>
      </c>
      <c r="B336">
        <v>-19.260000000000002</v>
      </c>
      <c r="C336">
        <v>137.54</v>
      </c>
      <c r="D336">
        <v>-19.39</v>
      </c>
      <c r="E336">
        <v>137.52000000000001</v>
      </c>
      <c r="F336">
        <f>_10sept_0_106[[#This Row],[H_mag]]-40</f>
        <v>-59.260000000000005</v>
      </c>
      <c r="G336">
        <f>_10sept_0_106[[#This Row],[V_mag]]-40</f>
        <v>-59.39</v>
      </c>
      <c r="H336">
        <f>10^(_10sept_0_106[[#This Row],[H_mag_adj]]/20)*COS(RADIANS(_10sept_0_106[[#This Row],[H_phase]]))</f>
        <v>-8.0335687839833483E-4</v>
      </c>
      <c r="I336">
        <f>10^(_10sept_0_106[[#This Row],[H_mag_adj]]/20)*SIN(RADIANS(_10sept_0_106[[#This Row],[H_phase]]))</f>
        <v>7.3510983811757161E-4</v>
      </c>
      <c r="J336">
        <f>10^(_10sept_0_106[[#This Row],[V_mag_adj]]/20)*COS(RADIANS(_10sept_0_106[[#This Row],[V_phase]]))</f>
        <v>-7.9116988697253382E-4</v>
      </c>
      <c r="K336">
        <f>10^(_10sept_0_106[[#This Row],[V_mag_adj]]/20)*SIN(RADIANS(_10sept_0_106[[#This Row],[V_phase]]))</f>
        <v>7.2446573341484013E-4</v>
      </c>
    </row>
    <row r="337" spans="1:11" x14ac:dyDescent="0.3">
      <c r="A337">
        <v>154</v>
      </c>
      <c r="B337">
        <v>-19.43</v>
      </c>
      <c r="C337">
        <v>127.07</v>
      </c>
      <c r="D337">
        <v>-19.54</v>
      </c>
      <c r="E337">
        <v>126.22</v>
      </c>
      <c r="F337">
        <f>_10sept_0_106[[#This Row],[H_mag]]-40</f>
        <v>-59.43</v>
      </c>
      <c r="G337">
        <f>_10sept_0_106[[#This Row],[V_mag]]-40</f>
        <v>-59.54</v>
      </c>
      <c r="H337">
        <f>10^(_10sept_0_106[[#This Row],[H_mag_adj]]/20)*COS(RADIANS(_10sept_0_106[[#This Row],[H_phase]]))</f>
        <v>-6.4367441754842292E-4</v>
      </c>
      <c r="I337">
        <f>10^(_10sept_0_106[[#This Row],[H_mag_adj]]/20)*SIN(RADIANS(_10sept_0_106[[#This Row],[H_phase]]))</f>
        <v>8.5201703724448283E-4</v>
      </c>
      <c r="J337">
        <f>10^(_10sept_0_106[[#This Row],[V_mag_adj]]/20)*COS(RADIANS(_10sept_0_106[[#This Row],[V_phase]]))</f>
        <v>-6.2302384104112563E-4</v>
      </c>
      <c r="K337">
        <f>10^(_10sept_0_106[[#This Row],[V_mag_adj]]/20)*SIN(RADIANS(_10sept_0_106[[#This Row],[V_phase]]))</f>
        <v>8.5063095451314984E-4</v>
      </c>
    </row>
    <row r="338" spans="1:11" x14ac:dyDescent="0.3">
      <c r="A338">
        <v>155</v>
      </c>
      <c r="B338">
        <v>-19.63</v>
      </c>
      <c r="C338">
        <v>116.71</v>
      </c>
      <c r="D338">
        <v>-19.77</v>
      </c>
      <c r="E338">
        <v>116.46</v>
      </c>
      <c r="F338">
        <f>_10sept_0_106[[#This Row],[H_mag]]-40</f>
        <v>-59.629999999999995</v>
      </c>
      <c r="G338">
        <f>_10sept_0_106[[#This Row],[V_mag]]-40</f>
        <v>-59.769999999999996</v>
      </c>
      <c r="H338">
        <f>10^(_10sept_0_106[[#This Row],[H_mag_adj]]/20)*COS(RADIANS(_10sept_0_106[[#This Row],[H_phase]]))</f>
        <v>-4.6903522348038467E-4</v>
      </c>
      <c r="I338">
        <f>10^(_10sept_0_106[[#This Row],[H_mag_adj]]/20)*SIN(RADIANS(_10sept_0_106[[#This Row],[H_phase]]))</f>
        <v>9.3216739508960439E-4</v>
      </c>
      <c r="J338">
        <f>10^(_10sept_0_106[[#This Row],[V_mag_adj]]/20)*COS(RADIANS(_10sept_0_106[[#This Row],[V_phase]]))</f>
        <v>-4.5752917294264656E-4</v>
      </c>
      <c r="K338">
        <f>10^(_10sept_0_106[[#This Row],[V_mag_adj]]/20)*SIN(RADIANS(_10sept_0_106[[#This Row],[V_phase]]))</f>
        <v>9.1926816125528766E-4</v>
      </c>
    </row>
    <row r="339" spans="1:11" x14ac:dyDescent="0.3">
      <c r="A339">
        <v>156</v>
      </c>
      <c r="B339">
        <v>-20.07</v>
      </c>
      <c r="C339">
        <v>107.57</v>
      </c>
      <c r="D339">
        <v>-20.09</v>
      </c>
      <c r="E339">
        <v>107.22</v>
      </c>
      <c r="F339">
        <f>_10sept_0_106[[#This Row],[H_mag]]-40</f>
        <v>-60.07</v>
      </c>
      <c r="G339">
        <f>_10sept_0_106[[#This Row],[V_mag]]-40</f>
        <v>-60.09</v>
      </c>
      <c r="H339">
        <f>10^(_10sept_0_106[[#This Row],[H_mag_adj]]/20)*COS(RADIANS(_10sept_0_106[[#This Row],[H_phase]]))</f>
        <v>-2.9944774567544603E-4</v>
      </c>
      <c r="I339">
        <f>10^(_10sept_0_106[[#This Row],[H_mag_adj]]/20)*SIN(RADIANS(_10sept_0_106[[#This Row],[H_phase]]))</f>
        <v>9.4569664976197642E-4</v>
      </c>
      <c r="J339">
        <f>10^(_10sept_0_106[[#This Row],[V_mag_adj]]/20)*COS(RADIANS(_10sept_0_106[[#This Row],[V_phase]]))</f>
        <v>-2.929898511263839E-4</v>
      </c>
      <c r="K339">
        <f>10^(_10sept_0_106[[#This Row],[V_mag_adj]]/20)*SIN(RADIANS(_10sept_0_106[[#This Row],[V_phase]]))</f>
        <v>9.4532900756595639E-4</v>
      </c>
    </row>
    <row r="340" spans="1:11" x14ac:dyDescent="0.3">
      <c r="A340">
        <v>157</v>
      </c>
      <c r="B340">
        <v>-20.48</v>
      </c>
      <c r="C340">
        <v>98.31</v>
      </c>
      <c r="D340">
        <v>-20.48</v>
      </c>
      <c r="E340">
        <v>97.6</v>
      </c>
      <c r="F340">
        <f>_10sept_0_106[[#This Row],[H_mag]]-40</f>
        <v>-60.480000000000004</v>
      </c>
      <c r="G340">
        <f>_10sept_0_106[[#This Row],[V_mag]]-40</f>
        <v>-60.480000000000004</v>
      </c>
      <c r="H340">
        <f>10^(_10sept_0_106[[#This Row],[H_mag_adj]]/20)*COS(RADIANS(_10sept_0_106[[#This Row],[H_phase]]))</f>
        <v>-1.3675861950800865E-4</v>
      </c>
      <c r="I340">
        <f>10^(_10sept_0_106[[#This Row],[H_mag_adj]]/20)*SIN(RADIANS(_10sept_0_106[[#This Row],[H_phase]]))</f>
        <v>9.3630221912577804E-4</v>
      </c>
      <c r="J340">
        <f>10^(_10sept_0_106[[#This Row],[V_mag_adj]]/20)*COS(RADIANS(_10sept_0_106[[#This Row],[V_phase]]))</f>
        <v>-1.2514591128938589E-4</v>
      </c>
      <c r="K340">
        <f>10^(_10sept_0_106[[#This Row],[V_mag_adj]]/20)*SIN(RADIANS(_10sept_0_106[[#This Row],[V_phase]]))</f>
        <v>9.3792497910927914E-4</v>
      </c>
    </row>
    <row r="341" spans="1:11" x14ac:dyDescent="0.3">
      <c r="A341">
        <v>158</v>
      </c>
      <c r="B341">
        <v>-21.02</v>
      </c>
      <c r="C341">
        <v>87.96</v>
      </c>
      <c r="D341">
        <v>-20.98</v>
      </c>
      <c r="E341">
        <v>87.3</v>
      </c>
      <c r="F341">
        <f>_10sept_0_106[[#This Row],[H_mag]]-40</f>
        <v>-61.019999999999996</v>
      </c>
      <c r="G341">
        <f>_10sept_0_106[[#This Row],[V_mag]]-40</f>
        <v>-60.980000000000004</v>
      </c>
      <c r="H341">
        <f>10^(_10sept_0_106[[#This Row],[H_mag_adj]]/20)*COS(RADIANS(_10sept_0_106[[#This Row],[H_phase]]))</f>
        <v>3.1653065194343911E-5</v>
      </c>
      <c r="I341">
        <f>10^(_10sept_0_106[[#This Row],[H_mag_adj]]/20)*SIN(RADIANS(_10sept_0_106[[#This Row],[H_phase]]))</f>
        <v>8.8863755911149046E-4</v>
      </c>
      <c r="J341">
        <f>10^(_10sept_0_106[[#This Row],[V_mag_adj]]/20)*COS(RADIANS(_10sept_0_106[[#This Row],[V_phase]]))</f>
        <v>4.2080450738135933E-5</v>
      </c>
      <c r="K341">
        <f>10^(_10sept_0_106[[#This Row],[V_mag_adj]]/20)*SIN(RADIANS(_10sept_0_106[[#This Row],[V_phase]]))</f>
        <v>8.9231380294919232E-4</v>
      </c>
    </row>
    <row r="342" spans="1:11" x14ac:dyDescent="0.3">
      <c r="A342">
        <v>159</v>
      </c>
      <c r="B342">
        <v>-21.66</v>
      </c>
      <c r="C342">
        <v>77.17</v>
      </c>
      <c r="D342">
        <v>-21.54</v>
      </c>
      <c r="E342">
        <v>77.010000000000005</v>
      </c>
      <c r="F342">
        <f>_10sept_0_106[[#This Row],[H_mag]]-40</f>
        <v>-61.66</v>
      </c>
      <c r="G342">
        <f>_10sept_0_106[[#This Row],[V_mag]]-40</f>
        <v>-61.54</v>
      </c>
      <c r="H342">
        <f>10^(_10sept_0_106[[#This Row],[H_mag_adj]]/20)*COS(RADIANS(_10sept_0_106[[#This Row],[H_phase]]))</f>
        <v>1.8342920584506954E-4</v>
      </c>
      <c r="I342">
        <f>10^(_10sept_0_106[[#This Row],[H_mag_adj]]/20)*SIN(RADIANS(_10sept_0_106[[#This Row],[H_phase]]))</f>
        <v>8.0541444026334451E-4</v>
      </c>
      <c r="J342">
        <f>10^(_10sept_0_106[[#This Row],[V_mag_adj]]/20)*COS(RADIANS(_10sept_0_106[[#This Row],[V_phase]]))</f>
        <v>1.8826066224650564E-4</v>
      </c>
      <c r="K342">
        <f>10^(_10sept_0_106[[#This Row],[V_mag_adj]]/20)*SIN(RADIANS(_10sept_0_106[[#This Row],[V_phase]]))</f>
        <v>8.1609633099927485E-4</v>
      </c>
    </row>
    <row r="343" spans="1:11" x14ac:dyDescent="0.3">
      <c r="A343">
        <v>160</v>
      </c>
      <c r="B343">
        <v>-22.14</v>
      </c>
      <c r="C343">
        <v>66.47</v>
      </c>
      <c r="D343">
        <v>-22.13</v>
      </c>
      <c r="E343">
        <v>65.099999999999994</v>
      </c>
      <c r="F343">
        <f>_10sept_0_106[[#This Row],[H_mag]]-40</f>
        <v>-62.14</v>
      </c>
      <c r="G343">
        <f>_10sept_0_106[[#This Row],[V_mag]]-40</f>
        <v>-62.129999999999995</v>
      </c>
      <c r="H343">
        <f>10^(_10sept_0_106[[#This Row],[H_mag_adj]]/20)*COS(RADIANS(_10sept_0_106[[#This Row],[H_phase]]))</f>
        <v>3.1204863200548136E-4</v>
      </c>
      <c r="I343">
        <f>10^(_10sept_0_106[[#This Row],[H_mag_adj]]/20)*SIN(RADIANS(_10sept_0_106[[#This Row],[H_phase]]))</f>
        <v>7.1663636257803605E-4</v>
      </c>
      <c r="J343">
        <f>10^(_10sept_0_106[[#This Row],[V_mag_adj]]/20)*COS(RADIANS(_10sept_0_106[[#This Row],[V_phase]]))</f>
        <v>3.2947239930322393E-4</v>
      </c>
      <c r="K343">
        <f>10^(_10sept_0_106[[#This Row],[V_mag_adj]]/20)*SIN(RADIANS(_10sept_0_106[[#This Row],[V_phase]]))</f>
        <v>7.0978752441991453E-4</v>
      </c>
    </row>
    <row r="344" spans="1:11" x14ac:dyDescent="0.3">
      <c r="A344">
        <v>161</v>
      </c>
      <c r="B344">
        <v>-22.77</v>
      </c>
      <c r="C344">
        <v>52.75</v>
      </c>
      <c r="D344">
        <v>-22.78</v>
      </c>
      <c r="E344">
        <v>52.59</v>
      </c>
      <c r="F344">
        <f>_10sept_0_106[[#This Row],[H_mag]]-40</f>
        <v>-62.769999999999996</v>
      </c>
      <c r="G344">
        <f>_10sept_0_106[[#This Row],[V_mag]]-40</f>
        <v>-62.78</v>
      </c>
      <c r="H344">
        <f>10^(_10sept_0_106[[#This Row],[H_mag_adj]]/20)*COS(RADIANS(_10sept_0_106[[#This Row],[H_phase]]))</f>
        <v>4.400138638977842E-4</v>
      </c>
      <c r="I344">
        <f>10^(_10sept_0_106[[#This Row],[H_mag_adj]]/20)*SIN(RADIANS(_10sept_0_106[[#This Row],[H_phase]]))</f>
        <v>5.7864760550176174E-4</v>
      </c>
      <c r="J344">
        <f>10^(_10sept_0_106[[#This Row],[V_mag_adj]]/20)*COS(RADIANS(_10sept_0_106[[#This Row],[V_phase]]))</f>
        <v>4.4111988459327424E-4</v>
      </c>
      <c r="K344">
        <f>10^(_10sept_0_106[[#This Row],[V_mag_adj]]/20)*SIN(RADIANS(_10sept_0_106[[#This Row],[V_phase]]))</f>
        <v>5.7675220748536183E-4</v>
      </c>
    </row>
    <row r="345" spans="1:11" x14ac:dyDescent="0.3">
      <c r="A345">
        <v>162</v>
      </c>
      <c r="B345">
        <v>-23.15</v>
      </c>
      <c r="C345">
        <v>40.18</v>
      </c>
      <c r="D345">
        <v>-23.03</v>
      </c>
      <c r="E345">
        <v>39.65</v>
      </c>
      <c r="F345">
        <f>_10sept_0_106[[#This Row],[H_mag]]-40</f>
        <v>-63.15</v>
      </c>
      <c r="G345">
        <f>_10sept_0_106[[#This Row],[V_mag]]-40</f>
        <v>-63.03</v>
      </c>
      <c r="H345">
        <f>10^(_10sept_0_106[[#This Row],[H_mag_adj]]/20)*COS(RADIANS(_10sept_0_106[[#This Row],[H_phase]]))</f>
        <v>5.3162507904085988E-4</v>
      </c>
      <c r="I345">
        <f>10^(_10sept_0_106[[#This Row],[H_mag_adj]]/20)*SIN(RADIANS(_10sept_0_106[[#This Row],[H_phase]]))</f>
        <v>4.4894002151612498E-4</v>
      </c>
      <c r="J345">
        <f>10^(_10sept_0_106[[#This Row],[V_mag_adj]]/20)*COS(RADIANS(_10sept_0_106[[#This Row],[V_phase]]))</f>
        <v>5.4320817597807661E-4</v>
      </c>
      <c r="K345">
        <f>10^(_10sept_0_106[[#This Row],[V_mag_adj]]/20)*SIN(RADIANS(_10sept_0_106[[#This Row],[V_phase]]))</f>
        <v>4.5017992239715295E-4</v>
      </c>
    </row>
    <row r="346" spans="1:11" x14ac:dyDescent="0.3">
      <c r="A346">
        <v>163</v>
      </c>
      <c r="B346">
        <v>-23.39</v>
      </c>
      <c r="C346">
        <v>28.7</v>
      </c>
      <c r="D346">
        <v>-23.17</v>
      </c>
      <c r="E346">
        <v>28.05</v>
      </c>
      <c r="F346">
        <f>_10sept_0_106[[#This Row],[H_mag]]-40</f>
        <v>-63.39</v>
      </c>
      <c r="G346">
        <f>_10sept_0_106[[#This Row],[V_mag]]-40</f>
        <v>-63.17</v>
      </c>
      <c r="H346">
        <f>10^(_10sept_0_106[[#This Row],[H_mag_adj]]/20)*COS(RADIANS(_10sept_0_106[[#This Row],[H_phase]]))</f>
        <v>5.9370672501844128E-4</v>
      </c>
      <c r="I346">
        <f>10^(_10sept_0_106[[#This Row],[H_mag_adj]]/20)*SIN(RADIANS(_10sept_0_106[[#This Row],[H_phase]]))</f>
        <v>3.2504493748158761E-4</v>
      </c>
      <c r="J346">
        <f>10^(_10sept_0_106[[#This Row],[V_mag_adj]]/20)*COS(RADIANS(_10sept_0_106[[#This Row],[V_phase]]))</f>
        <v>6.1267928989564935E-4</v>
      </c>
      <c r="K346">
        <f>10^(_10sept_0_106[[#This Row],[V_mag_adj]]/20)*SIN(RADIANS(_10sept_0_106[[#This Row],[V_phase]]))</f>
        <v>3.2645349647092057E-4</v>
      </c>
    </row>
    <row r="347" spans="1:11" x14ac:dyDescent="0.3">
      <c r="A347">
        <v>164</v>
      </c>
      <c r="B347">
        <v>-23.44</v>
      </c>
      <c r="C347">
        <v>16.28</v>
      </c>
      <c r="D347">
        <v>-23.29</v>
      </c>
      <c r="E347">
        <v>17.78</v>
      </c>
      <c r="F347">
        <f>_10sept_0_106[[#This Row],[H_mag]]-40</f>
        <v>-63.44</v>
      </c>
      <c r="G347">
        <f>_10sept_0_106[[#This Row],[V_mag]]-40</f>
        <v>-63.29</v>
      </c>
      <c r="H347">
        <f>10^(_10sept_0_106[[#This Row],[H_mag_adj]]/20)*COS(RADIANS(_10sept_0_106[[#This Row],[H_phase]]))</f>
        <v>6.4599244902999577E-4</v>
      </c>
      <c r="I347">
        <f>10^(_10sept_0_106[[#This Row],[H_mag_adj]]/20)*SIN(RADIANS(_10sept_0_106[[#This Row],[H_phase]]))</f>
        <v>1.8865666089446396E-4</v>
      </c>
      <c r="J347">
        <f>10^(_10sept_0_106[[#This Row],[V_mag_adj]]/20)*COS(RADIANS(_10sept_0_106[[#This Row],[V_phase]]))</f>
        <v>6.5199552609728666E-4</v>
      </c>
      <c r="K347">
        <f>10^(_10sept_0_106[[#This Row],[V_mag_adj]]/20)*SIN(RADIANS(_10sept_0_106[[#This Row],[V_phase]]))</f>
        <v>2.0908184066146724E-4</v>
      </c>
    </row>
    <row r="348" spans="1:11" x14ac:dyDescent="0.3">
      <c r="A348">
        <v>165</v>
      </c>
      <c r="B348">
        <v>-23.37</v>
      </c>
      <c r="C348">
        <v>7.3</v>
      </c>
      <c r="D348">
        <v>-23.35</v>
      </c>
      <c r="E348">
        <v>7.17</v>
      </c>
      <c r="F348">
        <f>_10sept_0_106[[#This Row],[H_mag]]-40</f>
        <v>-63.370000000000005</v>
      </c>
      <c r="G348">
        <f>_10sept_0_106[[#This Row],[V_mag]]-40</f>
        <v>-63.35</v>
      </c>
      <c r="H348">
        <f>10^(_10sept_0_106[[#This Row],[H_mag_adj]]/20)*COS(RADIANS(_10sept_0_106[[#This Row],[H_phase]]))</f>
        <v>6.7292313105236684E-4</v>
      </c>
      <c r="I348">
        <f>10^(_10sept_0_106[[#This Row],[H_mag_adj]]/20)*SIN(RADIANS(_10sept_0_106[[#This Row],[H_phase]]))</f>
        <v>8.6203441207609565E-5</v>
      </c>
      <c r="J348">
        <f>10^(_10sept_0_106[[#This Row],[V_mag_adj]]/20)*COS(RADIANS(_10sept_0_106[[#This Row],[V_phase]]))</f>
        <v>6.7466868308543122E-4</v>
      </c>
      <c r="K348">
        <f>10^(_10sept_0_106[[#This Row],[V_mag_adj]]/20)*SIN(RADIANS(_10sept_0_106[[#This Row],[V_phase]]))</f>
        <v>8.487160575262797E-5</v>
      </c>
    </row>
    <row r="349" spans="1:11" x14ac:dyDescent="0.3">
      <c r="A349">
        <v>166</v>
      </c>
      <c r="B349">
        <v>-23.46</v>
      </c>
      <c r="C349">
        <v>-1.75</v>
      </c>
      <c r="D349">
        <v>-23.37</v>
      </c>
      <c r="E349">
        <v>-3.35</v>
      </c>
      <c r="F349">
        <f>_10sept_0_106[[#This Row],[H_mag]]-40</f>
        <v>-63.46</v>
      </c>
      <c r="G349">
        <f>_10sept_0_106[[#This Row],[V_mag]]-40</f>
        <v>-63.370000000000005</v>
      </c>
      <c r="H349">
        <f>10^(_10sept_0_106[[#This Row],[H_mag_adj]]/20)*COS(RADIANS(_10sept_0_106[[#This Row],[H_phase]]))</f>
        <v>6.7111569235645148E-4</v>
      </c>
      <c r="I349">
        <f>10^(_10sept_0_106[[#This Row],[H_mag_adj]]/20)*SIN(RADIANS(_10sept_0_106[[#This Row],[H_phase]]))</f>
        <v>-2.0504438894535246E-5</v>
      </c>
      <c r="J349">
        <f>10^(_10sept_0_106[[#This Row],[V_mag_adj]]/20)*COS(RADIANS(_10sept_0_106[[#This Row],[V_phase]]))</f>
        <v>6.772628344001709E-4</v>
      </c>
      <c r="K349">
        <f>10^(_10sept_0_106[[#This Row],[V_mag_adj]]/20)*SIN(RADIANS(_10sept_0_106[[#This Row],[V_phase]]))</f>
        <v>-3.9643747572616373E-5</v>
      </c>
    </row>
    <row r="350" spans="1:11" x14ac:dyDescent="0.3">
      <c r="A350">
        <v>167</v>
      </c>
      <c r="B350">
        <v>-23.49</v>
      </c>
      <c r="C350">
        <v>-10.6</v>
      </c>
      <c r="D350">
        <v>-23.38</v>
      </c>
      <c r="E350">
        <v>-12.49</v>
      </c>
      <c r="F350">
        <f>_10sept_0_106[[#This Row],[H_mag]]-40</f>
        <v>-63.489999999999995</v>
      </c>
      <c r="G350">
        <f>_10sept_0_106[[#This Row],[V_mag]]-40</f>
        <v>-63.379999999999995</v>
      </c>
      <c r="H350">
        <f>10^(_10sept_0_106[[#This Row],[H_mag_adj]]/20)*COS(RADIANS(_10sept_0_106[[#This Row],[H_phase]]))</f>
        <v>6.5769562632756904E-4</v>
      </c>
      <c r="I350">
        <f>10^(_10sept_0_106[[#This Row],[H_mag_adj]]/20)*SIN(RADIANS(_10sept_0_106[[#This Row],[H_phase]]))</f>
        <v>-1.2308439091107248E-4</v>
      </c>
      <c r="J350">
        <f>10^(_10sept_0_106[[#This Row],[V_mag_adj]]/20)*COS(RADIANS(_10sept_0_106[[#This Row],[V_phase]]))</f>
        <v>6.6160428653894133E-4</v>
      </c>
      <c r="K350">
        <f>10^(_10sept_0_106[[#This Row],[V_mag_adj]]/20)*SIN(RADIANS(_10sept_0_106[[#This Row],[V_phase]]))</f>
        <v>-1.4655299679695042E-4</v>
      </c>
    </row>
    <row r="351" spans="1:11" x14ac:dyDescent="0.3">
      <c r="A351">
        <v>168</v>
      </c>
      <c r="B351">
        <v>-23.49</v>
      </c>
      <c r="C351">
        <v>-19.899999999999999</v>
      </c>
      <c r="D351">
        <v>-23.43</v>
      </c>
      <c r="E351">
        <v>-20.97</v>
      </c>
      <c r="F351">
        <f>_10sept_0_106[[#This Row],[H_mag]]-40</f>
        <v>-63.489999999999995</v>
      </c>
      <c r="G351">
        <f>_10sept_0_106[[#This Row],[V_mag]]-40</f>
        <v>-63.43</v>
      </c>
      <c r="H351">
        <f>10^(_10sept_0_106[[#This Row],[H_mag_adj]]/20)*COS(RADIANS(_10sept_0_106[[#This Row],[H_phase]]))</f>
        <v>6.2915978060770783E-4</v>
      </c>
      <c r="I351">
        <f>10^(_10sept_0_106[[#This Row],[H_mag_adj]]/20)*SIN(RADIANS(_10sept_0_106[[#This Row],[H_phase]]))</f>
        <v>-2.2775266110854544E-4</v>
      </c>
      <c r="J351">
        <f>10^(_10sept_0_106[[#This Row],[V_mag_adj]]/20)*COS(RADIANS(_10sept_0_106[[#This Row],[V_phase]]))</f>
        <v>6.2912791919139265E-4</v>
      </c>
      <c r="K351">
        <f>10^(_10sept_0_106[[#This Row],[V_mag_adj]]/20)*SIN(RADIANS(_10sept_0_106[[#This Row],[V_phase]]))</f>
        <v>-2.4112170774136219E-4</v>
      </c>
    </row>
    <row r="352" spans="1:11" x14ac:dyDescent="0.3">
      <c r="A352">
        <v>169</v>
      </c>
      <c r="B352">
        <v>-23.53</v>
      </c>
      <c r="C352">
        <v>-27.49</v>
      </c>
      <c r="D352">
        <v>-23.57</v>
      </c>
      <c r="E352">
        <v>-28.96</v>
      </c>
      <c r="F352">
        <f>_10sept_0_106[[#This Row],[H_mag]]-40</f>
        <v>-63.53</v>
      </c>
      <c r="G352">
        <f>_10sept_0_106[[#This Row],[V_mag]]-40</f>
        <v>-63.57</v>
      </c>
      <c r="H352">
        <f>10^(_10sept_0_106[[#This Row],[H_mag_adj]]/20)*COS(RADIANS(_10sept_0_106[[#This Row],[H_phase]]))</f>
        <v>5.9083793806703365E-4</v>
      </c>
      <c r="I352">
        <f>10^(_10sept_0_106[[#This Row],[H_mag_adj]]/20)*SIN(RADIANS(_10sept_0_106[[#This Row],[H_phase]]))</f>
        <v>-3.0743970932872104E-4</v>
      </c>
      <c r="J352">
        <f>10^(_10sept_0_106[[#This Row],[V_mag_adj]]/20)*COS(RADIANS(_10sept_0_106[[#This Row],[V_phase]]))</f>
        <v>5.8007905420348496E-4</v>
      </c>
      <c r="K352">
        <f>10^(_10sept_0_106[[#This Row],[V_mag_adj]]/20)*SIN(RADIANS(_10sept_0_106[[#This Row],[V_phase]]))</f>
        <v>-3.2101387246069959E-4</v>
      </c>
    </row>
    <row r="353" spans="1:11" x14ac:dyDescent="0.3">
      <c r="A353">
        <v>170</v>
      </c>
      <c r="B353">
        <v>-23.7</v>
      </c>
      <c r="C353">
        <v>-36.18</v>
      </c>
      <c r="D353">
        <v>-23.49</v>
      </c>
      <c r="E353">
        <v>-36.78</v>
      </c>
      <c r="F353">
        <f>_10sept_0_106[[#This Row],[H_mag]]-40</f>
        <v>-63.7</v>
      </c>
      <c r="G353">
        <f>_10sept_0_106[[#This Row],[V_mag]]-40</f>
        <v>-63.489999999999995</v>
      </c>
      <c r="H353">
        <f>10^(_10sept_0_106[[#This Row],[H_mag_adj]]/20)*COS(RADIANS(_10sept_0_106[[#This Row],[H_phase]]))</f>
        <v>5.2718505209340468E-4</v>
      </c>
      <c r="I353">
        <f>10^(_10sept_0_106[[#This Row],[H_mag_adj]]/20)*SIN(RADIANS(_10sept_0_106[[#This Row],[H_phase]]))</f>
        <v>-3.8555860728411491E-4</v>
      </c>
      <c r="J353">
        <f>10^(_10sept_0_106[[#This Row],[V_mag_adj]]/20)*COS(RADIANS(_10sept_0_106[[#This Row],[V_phase]]))</f>
        <v>5.3592030461937655E-4</v>
      </c>
      <c r="K353">
        <f>10^(_10sept_0_106[[#This Row],[V_mag_adj]]/20)*SIN(RADIANS(_10sept_0_106[[#This Row],[V_phase]]))</f>
        <v>-4.0062792123495049E-4</v>
      </c>
    </row>
    <row r="354" spans="1:11" x14ac:dyDescent="0.3">
      <c r="A354">
        <v>171</v>
      </c>
      <c r="B354">
        <v>-23.69</v>
      </c>
      <c r="C354">
        <v>-43.52</v>
      </c>
      <c r="D354">
        <v>-23.65</v>
      </c>
      <c r="E354">
        <v>-44.13</v>
      </c>
      <c r="F354">
        <f>_10sept_0_106[[#This Row],[H_mag]]-40</f>
        <v>-63.69</v>
      </c>
      <c r="G354">
        <f>_10sept_0_106[[#This Row],[V_mag]]-40</f>
        <v>-63.65</v>
      </c>
      <c r="H354">
        <f>10^(_10sept_0_106[[#This Row],[H_mag_adj]]/20)*COS(RADIANS(_10sept_0_106[[#This Row],[H_phase]]))</f>
        <v>4.7415277448087113E-4</v>
      </c>
      <c r="I354">
        <f>10^(_10sept_0_106[[#This Row],[H_mag_adj]]/20)*SIN(RADIANS(_10sept_0_106[[#This Row],[H_phase]]))</f>
        <v>-4.5026884480683108E-4</v>
      </c>
      <c r="J354">
        <f>10^(_10sept_0_106[[#This Row],[V_mag_adj]]/20)*COS(RADIANS(_10sept_0_106[[#This Row],[V_phase]]))</f>
        <v>4.7149854108785198E-4</v>
      </c>
      <c r="K354">
        <f>10^(_10sept_0_106[[#This Row],[V_mag_adj]]/20)*SIN(RADIANS(_10sept_0_106[[#This Row],[V_phase]]))</f>
        <v>-4.5739283179756094E-4</v>
      </c>
    </row>
    <row r="355" spans="1:11" x14ac:dyDescent="0.3">
      <c r="A355">
        <v>172</v>
      </c>
      <c r="B355">
        <v>-23.8</v>
      </c>
      <c r="C355">
        <v>-49.94</v>
      </c>
      <c r="D355">
        <v>-23.62</v>
      </c>
      <c r="E355">
        <v>-50.52</v>
      </c>
      <c r="F355">
        <f>_10sept_0_106[[#This Row],[H_mag]]-40</f>
        <v>-63.8</v>
      </c>
      <c r="G355">
        <f>_10sept_0_106[[#This Row],[V_mag]]-40</f>
        <v>-63.620000000000005</v>
      </c>
      <c r="H355">
        <f>10^(_10sept_0_106[[#This Row],[H_mag_adj]]/20)*COS(RADIANS(_10sept_0_106[[#This Row],[H_phase]]))</f>
        <v>4.1553625464650076E-4</v>
      </c>
      <c r="I355">
        <f>10^(_10sept_0_106[[#This Row],[H_mag_adj]]/20)*SIN(RADIANS(_10sept_0_106[[#This Row],[H_phase]]))</f>
        <v>-4.9416495681573109E-4</v>
      </c>
      <c r="J355">
        <f>10^(_10sept_0_106[[#This Row],[V_mag_adj]]/20)*COS(RADIANS(_10sept_0_106[[#This Row],[V_phase]]))</f>
        <v>4.1910858556697589E-4</v>
      </c>
      <c r="K355">
        <f>10^(_10sept_0_106[[#This Row],[V_mag_adj]]/20)*SIN(RADIANS(_10sept_0_106[[#This Row],[V_phase]]))</f>
        <v>-5.0878110978653667E-4</v>
      </c>
    </row>
    <row r="356" spans="1:11" x14ac:dyDescent="0.3">
      <c r="A356">
        <v>173</v>
      </c>
      <c r="B356">
        <v>-23.79</v>
      </c>
      <c r="C356">
        <v>-57.08</v>
      </c>
      <c r="D356">
        <v>-23.68</v>
      </c>
      <c r="E356">
        <v>-56.69</v>
      </c>
      <c r="F356">
        <f>_10sept_0_106[[#This Row],[H_mag]]-40</f>
        <v>-63.79</v>
      </c>
      <c r="G356">
        <f>_10sept_0_106[[#This Row],[V_mag]]-40</f>
        <v>-63.68</v>
      </c>
      <c r="H356">
        <f>10^(_10sept_0_106[[#This Row],[H_mag_adj]]/20)*COS(RADIANS(_10sept_0_106[[#This Row],[H_phase]]))</f>
        <v>3.5129630146436602E-4</v>
      </c>
      <c r="I356">
        <f>10^(_10sept_0_106[[#This Row],[H_mag_adj]]/20)*SIN(RADIANS(_10sept_0_106[[#This Row],[H_phase]]))</f>
        <v>-5.4260600367493053E-4</v>
      </c>
      <c r="J356">
        <f>10^(_10sept_0_106[[#This Row],[V_mag_adj]]/20)*COS(RADIANS(_10sept_0_106[[#This Row],[V_phase]]))</f>
        <v>3.5950568721879091E-4</v>
      </c>
      <c r="K356">
        <f>10^(_10sept_0_106[[#This Row],[V_mag_adj]]/20)*SIN(RADIANS(_10sept_0_106[[#This Row],[V_phase]]))</f>
        <v>-5.4708699605710215E-4</v>
      </c>
    </row>
    <row r="357" spans="1:11" x14ac:dyDescent="0.3">
      <c r="A357">
        <v>174</v>
      </c>
      <c r="B357">
        <v>-23.82</v>
      </c>
      <c r="C357">
        <v>-62.66</v>
      </c>
      <c r="D357">
        <v>-23.68</v>
      </c>
      <c r="E357">
        <v>-63.37</v>
      </c>
      <c r="F357">
        <f>_10sept_0_106[[#This Row],[H_mag]]-40</f>
        <v>-63.82</v>
      </c>
      <c r="G357">
        <f>_10sept_0_106[[#This Row],[V_mag]]-40</f>
        <v>-63.68</v>
      </c>
      <c r="H357">
        <f>10^(_10sept_0_106[[#This Row],[H_mag_adj]]/20)*COS(RADIANS(_10sept_0_106[[#This Row],[H_phase]]))</f>
        <v>2.9584749909508938E-4</v>
      </c>
      <c r="I357">
        <f>10^(_10sept_0_106[[#This Row],[H_mag_adj]]/20)*SIN(RADIANS(_10sept_0_106[[#This Row],[H_phase]]))</f>
        <v>-5.7221350902748153E-4</v>
      </c>
      <c r="J357">
        <f>10^(_10sept_0_106[[#This Row],[V_mag_adj]]/20)*COS(RADIANS(_10sept_0_106[[#This Row],[V_phase]]))</f>
        <v>2.9342574226880262E-4</v>
      </c>
      <c r="K357">
        <f>10^(_10sept_0_106[[#This Row],[V_mag_adj]]/20)*SIN(RADIANS(_10sept_0_106[[#This Row],[V_phase]]))</f>
        <v>-5.8519215149508026E-4</v>
      </c>
    </row>
    <row r="358" spans="1:11" x14ac:dyDescent="0.3">
      <c r="A358">
        <v>175</v>
      </c>
      <c r="B358">
        <v>-23.85</v>
      </c>
      <c r="C358">
        <v>-67.650000000000006</v>
      </c>
      <c r="D358">
        <v>-23.84</v>
      </c>
      <c r="E358">
        <v>-68.180000000000007</v>
      </c>
      <c r="F358">
        <f>_10sept_0_106[[#This Row],[H_mag]]-40</f>
        <v>-63.85</v>
      </c>
      <c r="G358">
        <f>_10sept_0_106[[#This Row],[V_mag]]-40</f>
        <v>-63.84</v>
      </c>
      <c r="H358">
        <f>10^(_10sept_0_106[[#This Row],[H_mag_adj]]/20)*COS(RADIANS(_10sept_0_106[[#This Row],[H_phase]]))</f>
        <v>2.4410942150865689E-4</v>
      </c>
      <c r="I358">
        <f>10^(_10sept_0_106[[#This Row],[H_mag_adj]]/20)*SIN(RADIANS(_10sept_0_106[[#This Row],[H_phase]]))</f>
        <v>-5.9372393368301946E-4</v>
      </c>
      <c r="J358">
        <f>10^(_10sept_0_106[[#This Row],[V_mag_adj]]/20)*COS(RADIANS(_10sept_0_106[[#This Row],[V_phase]]))</f>
        <v>2.388818287907495E-4</v>
      </c>
      <c r="K358">
        <f>10^(_10sept_0_106[[#This Row],[V_mag_adj]]/20)*SIN(RADIANS(_10sept_0_106[[#This Row],[V_phase]]))</f>
        <v>-5.9664308750185602E-4</v>
      </c>
    </row>
    <row r="359" spans="1:11" x14ac:dyDescent="0.3">
      <c r="A359">
        <v>176</v>
      </c>
      <c r="B359">
        <v>-24.07</v>
      </c>
      <c r="C359">
        <v>-71.150000000000006</v>
      </c>
      <c r="D359">
        <v>-24.04</v>
      </c>
      <c r="E359">
        <v>-72.78</v>
      </c>
      <c r="F359">
        <f>_10sept_0_106[[#This Row],[H_mag]]-40</f>
        <v>-64.069999999999993</v>
      </c>
      <c r="G359">
        <f>_10sept_0_106[[#This Row],[V_mag]]-40</f>
        <v>-64.039999999999992</v>
      </c>
      <c r="H359">
        <f>10^(_10sept_0_106[[#This Row],[H_mag_adj]]/20)*COS(RADIANS(_10sept_0_106[[#This Row],[H_phase]]))</f>
        <v>2.0222077674072805E-4</v>
      </c>
      <c r="I359">
        <f>10^(_10sept_0_106[[#This Row],[H_mag_adj]]/20)*SIN(RADIANS(_10sept_0_106[[#This Row],[H_phase]]))</f>
        <v>-5.9232477118736156E-4</v>
      </c>
      <c r="J359">
        <f>10^(_10sept_0_106[[#This Row],[V_mag_adj]]/20)*COS(RADIANS(_10sept_0_106[[#This Row],[V_phase]]))</f>
        <v>1.8593133051332563E-4</v>
      </c>
      <c r="K359">
        <f>10^(_10sept_0_106[[#This Row],[V_mag_adj]]/20)*SIN(RADIANS(_10sept_0_106[[#This Row],[V_phase]]))</f>
        <v>-5.9990569459609513E-4</v>
      </c>
    </row>
    <row r="360" spans="1:11" x14ac:dyDescent="0.3">
      <c r="A360">
        <v>177</v>
      </c>
      <c r="B360">
        <v>-24.39</v>
      </c>
      <c r="C360">
        <v>-74.989999999999995</v>
      </c>
      <c r="D360">
        <v>-24.33</v>
      </c>
      <c r="E360">
        <v>-75.569999999999993</v>
      </c>
      <c r="F360">
        <f>_10sept_0_106[[#This Row],[H_mag]]-40</f>
        <v>-64.39</v>
      </c>
      <c r="G360">
        <f>_10sept_0_106[[#This Row],[V_mag]]-40</f>
        <v>-64.33</v>
      </c>
      <c r="H360">
        <f>10^(_10sept_0_106[[#This Row],[H_mag_adj]]/20)*COS(RADIANS(_10sept_0_106[[#This Row],[H_phase]]))</f>
        <v>1.5623524630669635E-4</v>
      </c>
      <c r="I360">
        <f>10^(_10sept_0_106[[#This Row],[H_mag_adj]]/20)*SIN(RADIANS(_10sept_0_106[[#This Row],[H_phase]]))</f>
        <v>-5.8267107697112651E-4</v>
      </c>
      <c r="J360">
        <f>10^(_10sept_0_106[[#This Row],[V_mag_adj]]/20)*COS(RADIANS(_10sept_0_106[[#This Row],[V_phase]]))</f>
        <v>1.5137104642017955E-4</v>
      </c>
      <c r="K360">
        <f>10^(_10sept_0_106[[#This Row],[V_mag_adj]]/20)*SIN(RADIANS(_10sept_0_106[[#This Row],[V_phase]]))</f>
        <v>-5.8827239003357101E-4</v>
      </c>
    </row>
    <row r="361" spans="1:11" x14ac:dyDescent="0.3">
      <c r="A361">
        <v>178</v>
      </c>
      <c r="B361">
        <v>-25.06</v>
      </c>
      <c r="C361">
        <v>-78</v>
      </c>
      <c r="D361">
        <v>-24.81</v>
      </c>
      <c r="E361">
        <v>-79.209999999999994</v>
      </c>
      <c r="F361">
        <f>_10sept_0_106[[#This Row],[H_mag]]-40</f>
        <v>-65.06</v>
      </c>
      <c r="G361">
        <f>_10sept_0_106[[#This Row],[V_mag]]-40</f>
        <v>-64.81</v>
      </c>
      <c r="H361">
        <f>10^(_10sept_0_106[[#This Row],[H_mag_adj]]/20)*COS(RADIANS(_10sept_0_106[[#This Row],[H_phase]]))</f>
        <v>1.1611248245905773E-4</v>
      </c>
      <c r="I361">
        <f>10^(_10sept_0_106[[#This Row],[H_mag_adj]]/20)*SIN(RADIANS(_10sept_0_106[[#This Row],[H_phase]]))</f>
        <v>-5.4626628106317155E-4</v>
      </c>
      <c r="J361">
        <f>10^(_10sept_0_106[[#This Row],[V_mag_adj]]/20)*COS(RADIANS(_10sept_0_106[[#This Row],[V_phase]]))</f>
        <v>1.0760408089747585E-4</v>
      </c>
      <c r="K361">
        <f>10^(_10sept_0_106[[#This Row],[V_mag_adj]]/20)*SIN(RADIANS(_10sept_0_106[[#This Row],[V_phase]]))</f>
        <v>-5.6461571250809514E-4</v>
      </c>
    </row>
    <row r="362" spans="1:11" x14ac:dyDescent="0.3">
      <c r="A362">
        <v>179</v>
      </c>
      <c r="B362">
        <v>-25.61</v>
      </c>
      <c r="C362">
        <v>-81.5</v>
      </c>
      <c r="D362">
        <v>-25.61</v>
      </c>
      <c r="E362">
        <v>-82.8</v>
      </c>
      <c r="F362">
        <f>_10sept_0_106[[#This Row],[H_mag]]-40</f>
        <v>-65.61</v>
      </c>
      <c r="G362">
        <f>_10sept_0_106[[#This Row],[V_mag]]-40</f>
        <v>-65.61</v>
      </c>
      <c r="H362">
        <f>10^(_10sept_0_106[[#This Row],[H_mag_adj]]/20)*COS(RADIANS(_10sept_0_106[[#This Row],[H_phase]]))</f>
        <v>7.7482225577082134E-5</v>
      </c>
      <c r="I362">
        <f>10^(_10sept_0_106[[#This Row],[H_mag_adj]]/20)*SIN(RADIANS(_10sept_0_106[[#This Row],[H_phase]]))</f>
        <v>-5.1844567702881005E-4</v>
      </c>
      <c r="J362">
        <f>10^(_10sept_0_106[[#This Row],[V_mag_adj]]/20)*COS(RADIANS(_10sept_0_106[[#This Row],[V_phase]]))</f>
        <v>6.5700132360442957E-5</v>
      </c>
      <c r="K362">
        <f>10^(_10sept_0_106[[#This Row],[V_mag_adj]]/20)*SIN(RADIANS(_10sept_0_106[[#This Row],[V_phase]]))</f>
        <v>-5.2007009904248426E-4</v>
      </c>
    </row>
    <row r="363" spans="1:11" x14ac:dyDescent="0.3">
      <c r="A363">
        <v>180</v>
      </c>
      <c r="B363">
        <v>-26.54</v>
      </c>
      <c r="C363">
        <v>-84.62</v>
      </c>
      <c r="D363">
        <v>-26.53</v>
      </c>
      <c r="E363">
        <v>-86.68</v>
      </c>
      <c r="F363">
        <f>_10sept_0_106[[#This Row],[H_mag]]-40</f>
        <v>-66.539999999999992</v>
      </c>
      <c r="G363">
        <f>_10sept_0_106[[#This Row],[V_mag]]-40</f>
        <v>-66.53</v>
      </c>
      <c r="H363">
        <f>10^(_10sept_0_106[[#This Row],[H_mag_adj]]/20)*COS(RADIANS(_10sept_0_106[[#This Row],[H_phase]]))</f>
        <v>4.4159206622886148E-5</v>
      </c>
      <c r="I363">
        <f>10^(_10sept_0_106[[#This Row],[H_mag_adj]]/20)*SIN(RADIANS(_10sept_0_106[[#This Row],[H_phase]]))</f>
        <v>-4.6890255538913327E-4</v>
      </c>
      <c r="J363">
        <f>10^(_10sept_0_106[[#This Row],[V_mag_adj]]/20)*COS(RADIANS(_10sept_0_106[[#This Row],[V_phase]]))</f>
        <v>2.7306899490627661E-5</v>
      </c>
      <c r="K363">
        <f>10^(_10sept_0_106[[#This Row],[V_mag_adj]]/20)*SIN(RADIANS(_10sept_0_106[[#This Row],[V_phase]]))</f>
        <v>-4.7072850169216281E-4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FD3B-F33D-473E-9935-7403ACFE02C2}">
  <dimension ref="A1:K363"/>
  <sheetViews>
    <sheetView topLeftCell="A340" workbookViewId="0">
      <selection activeCell="M359" sqref="M359"/>
    </sheetView>
  </sheetViews>
  <sheetFormatPr defaultRowHeight="14.4" x14ac:dyDescent="0.3"/>
  <cols>
    <col min="1" max="5" width="11.109375" bestFit="1" customWidth="1"/>
    <col min="6" max="6" width="13" bestFit="1" customWidth="1"/>
    <col min="7" max="7" width="10" bestFit="1" customWidth="1"/>
    <col min="8" max="8" width="12.6640625" bestFit="1" customWidth="1"/>
    <col min="9" max="9" width="11" bestFit="1" customWidth="1"/>
    <col min="10" max="10" width="12.6640625" bestFit="1" customWidth="1"/>
    <col min="11" max="11" width="12" bestFit="1" customWidth="1"/>
    <col min="13" max="17" width="11.109375" bestFit="1" customWidth="1"/>
  </cols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-180</v>
      </c>
      <c r="B3">
        <v>-28.69</v>
      </c>
      <c r="C3">
        <v>91.35</v>
      </c>
      <c r="D3">
        <v>-28.54</v>
      </c>
      <c r="E3">
        <v>90.75</v>
      </c>
      <c r="F3">
        <f>_10sept_0_107[[#This Row],[H_mag]]-40</f>
        <v>-68.69</v>
      </c>
      <c r="G3">
        <f>_10sept_0_107[[#This Row],[V_mag]]-40</f>
        <v>-68.539999999999992</v>
      </c>
      <c r="H3">
        <f>10^(_10sept_0_107[[#This Row],[H_mag_adj]]/20)*COS(RADIANS(_10sept_0_107[[#This Row],[H_phase]]))</f>
        <v>-8.6630525960407767E-6</v>
      </c>
      <c r="I3">
        <f>10^(_10sept_0_107[[#This Row],[H_mag_adj]]/20)*SIN(RADIANS(_10sept_0_107[[#This Row],[H_phase]]))</f>
        <v>3.676033294723346E-4</v>
      </c>
      <c r="J3">
        <f>10^(_10sept_0_107[[#This Row],[V_mag_adj]]/20)*COS(RADIANS(_10sept_0_107[[#This Row],[V_phase]]))</f>
        <v>-4.8969562994389382E-6</v>
      </c>
      <c r="K3">
        <f>10^(_10sept_0_107[[#This Row],[V_mag_adj]]/20)*SIN(RADIANS(_10sept_0_107[[#This Row],[V_phase]]))</f>
        <v>3.7407853731036652E-4</v>
      </c>
    </row>
    <row r="4" spans="1:11" x14ac:dyDescent="0.3">
      <c r="A4">
        <v>-179</v>
      </c>
      <c r="B4">
        <v>-31.33</v>
      </c>
      <c r="C4">
        <v>74.599999999999994</v>
      </c>
      <c r="D4">
        <v>-31.36</v>
      </c>
      <c r="E4">
        <v>71.41</v>
      </c>
      <c r="F4">
        <f>_10sept_0_107[[#This Row],[H_mag]]-40</f>
        <v>-71.33</v>
      </c>
      <c r="G4">
        <f>_10sept_0_107[[#This Row],[V_mag]]-40</f>
        <v>-71.36</v>
      </c>
      <c r="H4">
        <f>10^(_10sept_0_107[[#This Row],[H_mag_adj]]/20)*COS(RADIANS(_10sept_0_107[[#This Row],[H_phase]]))</f>
        <v>7.2053703898909317E-5</v>
      </c>
      <c r="I4">
        <f>10^(_10sept_0_107[[#This Row],[H_mag_adj]]/20)*SIN(RADIANS(_10sept_0_107[[#This Row],[H_phase]]))</f>
        <v>2.6158932222841556E-4</v>
      </c>
      <c r="J4">
        <f>10^(_10sept_0_107[[#This Row],[V_mag_adj]]/20)*COS(RADIANS(_10sept_0_107[[#This Row],[V_phase]]))</f>
        <v>8.6200539893223479E-5</v>
      </c>
      <c r="K4">
        <f>10^(_10sept_0_107[[#This Row],[V_mag_adj]]/20)*SIN(RADIANS(_10sept_0_107[[#This Row],[V_phase]]))</f>
        <v>2.5628768068414502E-4</v>
      </c>
    </row>
    <row r="5" spans="1:11" x14ac:dyDescent="0.3">
      <c r="A5">
        <v>-178</v>
      </c>
      <c r="B5">
        <v>-32.89</v>
      </c>
      <c r="C5">
        <v>43.73</v>
      </c>
      <c r="D5">
        <v>-32.619999999999997</v>
      </c>
      <c r="E5">
        <v>42.71</v>
      </c>
      <c r="F5">
        <f>_10sept_0_107[[#This Row],[H_mag]]-40</f>
        <v>-72.89</v>
      </c>
      <c r="G5">
        <f>_10sept_0_107[[#This Row],[V_mag]]-40</f>
        <v>-72.62</v>
      </c>
      <c r="H5">
        <f>10^(_10sept_0_107[[#This Row],[H_mag_adj]]/20)*COS(RADIANS(_10sept_0_107[[#This Row],[H_phase]]))</f>
        <v>1.638329093701993E-4</v>
      </c>
      <c r="I5">
        <f>10^(_10sept_0_107[[#This Row],[H_mag_adj]]/20)*SIN(RADIANS(_10sept_0_107[[#This Row],[H_phase]]))</f>
        <v>1.5672633143648396E-4</v>
      </c>
      <c r="J5">
        <f>10^(_10sept_0_107[[#This Row],[V_mag_adj]]/20)*COS(RADIANS(_10sept_0_107[[#This Row],[V_phase]]))</f>
        <v>1.7185687686319077E-4</v>
      </c>
      <c r="K5">
        <f>10^(_10sept_0_107[[#This Row],[V_mag_adj]]/20)*SIN(RADIANS(_10sept_0_107[[#This Row],[V_phase]]))</f>
        <v>1.5864050606395296E-4</v>
      </c>
    </row>
    <row r="6" spans="1:11" x14ac:dyDescent="0.3">
      <c r="A6">
        <v>-177</v>
      </c>
      <c r="B6">
        <v>-31.56</v>
      </c>
      <c r="C6">
        <v>18.23</v>
      </c>
      <c r="D6">
        <v>-31.6</v>
      </c>
      <c r="E6">
        <v>17.739999999999998</v>
      </c>
      <c r="F6">
        <f>_10sept_0_107[[#This Row],[H_mag]]-40</f>
        <v>-71.56</v>
      </c>
      <c r="G6">
        <f>_10sept_0_107[[#This Row],[V_mag]]-40</f>
        <v>-71.599999999999994</v>
      </c>
      <c r="H6">
        <f>10^(_10sept_0_107[[#This Row],[H_mag_adj]]/20)*COS(RADIANS(_10sept_0_107[[#This Row],[H_phase]]))</f>
        <v>2.5097819893634196E-4</v>
      </c>
      <c r="I6">
        <f>10^(_10sept_0_107[[#This Row],[H_mag_adj]]/20)*SIN(RADIANS(_10sept_0_107[[#This Row],[H_phase]]))</f>
        <v>8.2663075592351746E-5</v>
      </c>
      <c r="J6">
        <f>10^(_10sept_0_107[[#This Row],[V_mag_adj]]/20)*COS(RADIANS(_10sept_0_107[[#This Row],[V_phase]]))</f>
        <v>2.5051961028182404E-4</v>
      </c>
      <c r="K6">
        <f>10^(_10sept_0_107[[#This Row],[V_mag_adj]]/20)*SIN(RADIANS(_10sept_0_107[[#This Row],[V_phase]]))</f>
        <v>8.0143758060978866E-5</v>
      </c>
    </row>
    <row r="7" spans="1:11" x14ac:dyDescent="0.3">
      <c r="A7">
        <v>-176</v>
      </c>
      <c r="B7">
        <v>-29.24</v>
      </c>
      <c r="C7">
        <v>2.13</v>
      </c>
      <c r="D7">
        <v>-29</v>
      </c>
      <c r="E7">
        <v>1.22</v>
      </c>
      <c r="F7">
        <f>_10sept_0_107[[#This Row],[H_mag]]-40</f>
        <v>-69.239999999999995</v>
      </c>
      <c r="G7">
        <f>_10sept_0_107[[#This Row],[V_mag]]-40</f>
        <v>-69</v>
      </c>
      <c r="H7">
        <f>10^(_10sept_0_107[[#This Row],[H_mag_adj]]/20)*COS(RADIANS(_10sept_0_107[[#This Row],[H_phase]]))</f>
        <v>3.4490526923856239E-4</v>
      </c>
      <c r="I7">
        <f>10^(_10sept_0_107[[#This Row],[H_mag_adj]]/20)*SIN(RADIANS(_10sept_0_107[[#This Row],[H_phase]]))</f>
        <v>1.2827940372959998E-5</v>
      </c>
      <c r="J7">
        <f>10^(_10sept_0_107[[#This Row],[V_mag_adj]]/20)*COS(RADIANS(_10sept_0_107[[#This Row],[V_phase]]))</f>
        <v>3.5473295739579358E-4</v>
      </c>
      <c r="K7">
        <f>10^(_10sept_0_107[[#This Row],[V_mag_adj]]/20)*SIN(RADIANS(_10sept_0_107[[#This Row],[V_phase]]))</f>
        <v>7.5544765967347728E-6</v>
      </c>
    </row>
    <row r="8" spans="1:11" x14ac:dyDescent="0.3">
      <c r="A8">
        <v>-175</v>
      </c>
      <c r="B8">
        <v>-26.96</v>
      </c>
      <c r="C8">
        <v>-6.04</v>
      </c>
      <c r="D8">
        <v>-26.94</v>
      </c>
      <c r="E8">
        <v>-5.2</v>
      </c>
      <c r="F8">
        <f>_10sept_0_107[[#This Row],[H_mag]]-40</f>
        <v>-66.960000000000008</v>
      </c>
      <c r="G8">
        <f>_10sept_0_107[[#This Row],[V_mag]]-40</f>
        <v>-66.94</v>
      </c>
      <c r="H8">
        <f>10^(_10sept_0_107[[#This Row],[H_mag_adj]]/20)*COS(RADIANS(_10sept_0_107[[#This Row],[H_phase]]))</f>
        <v>4.4625425994875473E-4</v>
      </c>
      <c r="I8">
        <f>10^(_10sept_0_107[[#This Row],[H_mag_adj]]/20)*SIN(RADIANS(_10sept_0_107[[#This Row],[H_phase]]))</f>
        <v>-4.7218221735127127E-5</v>
      </c>
      <c r="J8">
        <f>10^(_10sept_0_107[[#This Row],[V_mag_adj]]/20)*COS(RADIANS(_10sept_0_107[[#This Row],[V_phase]]))</f>
        <v>4.4792874029998028E-4</v>
      </c>
      <c r="K8">
        <f>10^(_10sept_0_107[[#This Row],[V_mag_adj]]/20)*SIN(RADIANS(_10sept_0_107[[#This Row],[V_phase]]))</f>
        <v>-4.0764708769961827E-5</v>
      </c>
    </row>
    <row r="9" spans="1:11" x14ac:dyDescent="0.3">
      <c r="A9">
        <v>-174</v>
      </c>
      <c r="B9">
        <v>-25.54</v>
      </c>
      <c r="C9">
        <v>-5.47</v>
      </c>
      <c r="D9">
        <v>-25.45</v>
      </c>
      <c r="E9">
        <v>-6.63</v>
      </c>
      <c r="F9">
        <f>_10sept_0_107[[#This Row],[H_mag]]-40</f>
        <v>-65.539999999999992</v>
      </c>
      <c r="G9">
        <f>_10sept_0_107[[#This Row],[V_mag]]-40</f>
        <v>-65.45</v>
      </c>
      <c r="H9">
        <f>10^(_10sept_0_107[[#This Row],[H_mag_adj]]/20)*COS(RADIANS(_10sept_0_107[[#This Row],[H_phase]]))</f>
        <v>5.2603884243263932E-4</v>
      </c>
      <c r="I9">
        <f>10^(_10sept_0_107[[#This Row],[H_mag_adj]]/20)*SIN(RADIANS(_10sept_0_107[[#This Row],[H_phase]]))</f>
        <v>-5.0373806446034138E-5</v>
      </c>
      <c r="J9">
        <f>10^(_10sept_0_107[[#This Row],[V_mag_adj]]/20)*COS(RADIANS(_10sept_0_107[[#This Row],[V_phase]]))</f>
        <v>5.3037846029941119E-4</v>
      </c>
      <c r="K9">
        <f>10^(_10sept_0_107[[#This Row],[V_mag_adj]]/20)*SIN(RADIANS(_10sept_0_107[[#This Row],[V_phase]]))</f>
        <v>-6.1648321962697852E-5</v>
      </c>
    </row>
    <row r="10" spans="1:11" x14ac:dyDescent="0.3">
      <c r="A10">
        <v>-173</v>
      </c>
      <c r="B10">
        <v>-24.4</v>
      </c>
      <c r="C10">
        <v>-4.93</v>
      </c>
      <c r="D10">
        <v>-24.4</v>
      </c>
      <c r="E10">
        <v>-5.09</v>
      </c>
      <c r="F10">
        <f>_10sept_0_107[[#This Row],[H_mag]]-40</f>
        <v>-64.400000000000006</v>
      </c>
      <c r="G10">
        <f>_10sept_0_107[[#This Row],[V_mag]]-40</f>
        <v>-64.400000000000006</v>
      </c>
      <c r="H10">
        <f>10^(_10sept_0_107[[#This Row],[H_mag_adj]]/20)*COS(RADIANS(_10sept_0_107[[#This Row],[H_phase]]))</f>
        <v>6.0033037797221E-4</v>
      </c>
      <c r="I10">
        <f>10^(_10sept_0_107[[#This Row],[H_mag_adj]]/20)*SIN(RADIANS(_10sept_0_107[[#This Row],[H_phase]]))</f>
        <v>-5.1783125184214085E-5</v>
      </c>
      <c r="J10">
        <f>10^(_10sept_0_107[[#This Row],[V_mag_adj]]/20)*COS(RADIANS(_10sept_0_107[[#This Row],[V_phase]]))</f>
        <v>6.0018343164668368E-4</v>
      </c>
      <c r="K10">
        <f>10^(_10sept_0_107[[#This Row],[V_mag_adj]]/20)*SIN(RADIANS(_10sept_0_107[[#This Row],[V_phase]]))</f>
        <v>-5.3459359768996913E-5</v>
      </c>
    </row>
    <row r="11" spans="1:11" x14ac:dyDescent="0.3">
      <c r="A11">
        <v>-172</v>
      </c>
      <c r="B11">
        <v>-23.73</v>
      </c>
      <c r="C11">
        <v>-5.01</v>
      </c>
      <c r="D11">
        <v>-23.67</v>
      </c>
      <c r="E11">
        <v>-5.71</v>
      </c>
      <c r="F11">
        <f>_10sept_0_107[[#This Row],[H_mag]]-40</f>
        <v>-63.730000000000004</v>
      </c>
      <c r="G11">
        <f>_10sept_0_107[[#This Row],[V_mag]]-40</f>
        <v>-63.67</v>
      </c>
      <c r="H11">
        <f>10^(_10sept_0_107[[#This Row],[H_mag_adj]]/20)*COS(RADIANS(_10sept_0_107[[#This Row],[H_phase]]))</f>
        <v>6.4839191047445755E-4</v>
      </c>
      <c r="I11">
        <f>10^(_10sept_0_107[[#This Row],[H_mag_adj]]/20)*SIN(RADIANS(_10sept_0_107[[#This Row],[H_phase]]))</f>
        <v>-5.6840975368333576E-5</v>
      </c>
      <c r="J11">
        <f>10^(_10sept_0_107[[#This Row],[V_mag_adj]]/20)*COS(RADIANS(_10sept_0_107[[#This Row],[V_phase]]))</f>
        <v>6.5213838357786817E-4</v>
      </c>
      <c r="K11">
        <f>10^(_10sept_0_107[[#This Row],[V_mag_adj]]/20)*SIN(RADIANS(_10sept_0_107[[#This Row],[V_phase]]))</f>
        <v>-6.5207019785695517E-5</v>
      </c>
    </row>
    <row r="12" spans="1:11" x14ac:dyDescent="0.3">
      <c r="A12">
        <v>-171</v>
      </c>
      <c r="B12">
        <v>-23.24</v>
      </c>
      <c r="C12">
        <v>-2.57</v>
      </c>
      <c r="D12">
        <v>-23.17</v>
      </c>
      <c r="E12">
        <v>-2.06</v>
      </c>
      <c r="F12">
        <f>_10sept_0_107[[#This Row],[H_mag]]-40</f>
        <v>-63.239999999999995</v>
      </c>
      <c r="G12">
        <f>_10sept_0_107[[#This Row],[V_mag]]-40</f>
        <v>-63.17</v>
      </c>
      <c r="H12">
        <f>10^(_10sept_0_107[[#This Row],[H_mag_adj]]/20)*COS(RADIANS(_10sept_0_107[[#This Row],[H_phase]]))</f>
        <v>6.8795963943700349E-4</v>
      </c>
      <c r="I12">
        <f>10^(_10sept_0_107[[#This Row],[H_mag_adj]]/20)*SIN(RADIANS(_10sept_0_107[[#This Row],[H_phase]]))</f>
        <v>-3.0879115368679935E-5</v>
      </c>
      <c r="J12">
        <f>10^(_10sept_0_107[[#This Row],[V_mag_adj]]/20)*COS(RADIANS(_10sept_0_107[[#This Row],[V_phase]]))</f>
        <v>6.9377594683371852E-4</v>
      </c>
      <c r="K12">
        <f>10^(_10sept_0_107[[#This Row],[V_mag_adj]]/20)*SIN(RADIANS(_10sept_0_107[[#This Row],[V_phase]]))</f>
        <v>-2.4954623221035869E-5</v>
      </c>
    </row>
    <row r="13" spans="1:11" x14ac:dyDescent="0.3">
      <c r="A13">
        <v>-170</v>
      </c>
      <c r="B13">
        <v>-23.08</v>
      </c>
      <c r="C13">
        <v>0.18</v>
      </c>
      <c r="D13">
        <v>-23.06</v>
      </c>
      <c r="E13">
        <v>0.06</v>
      </c>
      <c r="F13">
        <f>_10sept_0_107[[#This Row],[H_mag]]-40</f>
        <v>-63.08</v>
      </c>
      <c r="G13">
        <f>_10sept_0_107[[#This Row],[V_mag]]-40</f>
        <v>-63.06</v>
      </c>
      <c r="H13">
        <f>10^(_10sept_0_107[[#This Row],[H_mag_adj]]/20)*COS(RADIANS(_10sept_0_107[[#This Row],[H_phase]]))</f>
        <v>7.0145183687966796E-4</v>
      </c>
      <c r="I13">
        <f>10^(_10sept_0_107[[#This Row],[H_mag_adj]]/20)*SIN(RADIANS(_10sept_0_107[[#This Row],[H_phase]]))</f>
        <v>2.203683187420096E-6</v>
      </c>
      <c r="J13">
        <f>10^(_10sept_0_107[[#This Row],[V_mag_adj]]/20)*COS(RADIANS(_10sept_0_107[[#This Row],[V_phase]]))</f>
        <v>7.0307193438133163E-4</v>
      </c>
      <c r="K13">
        <f>10^(_10sept_0_107[[#This Row],[V_mag_adj]]/20)*SIN(RADIANS(_10sept_0_107[[#This Row],[V_phase]]))</f>
        <v>7.3625547713069761E-7</v>
      </c>
    </row>
    <row r="14" spans="1:11" x14ac:dyDescent="0.3">
      <c r="A14">
        <v>-169</v>
      </c>
      <c r="B14">
        <v>-23.21</v>
      </c>
      <c r="C14">
        <v>3.74</v>
      </c>
      <c r="D14">
        <v>-23.21</v>
      </c>
      <c r="E14">
        <v>3.19</v>
      </c>
      <c r="F14">
        <f>_10sept_0_107[[#This Row],[H_mag]]-40</f>
        <v>-63.21</v>
      </c>
      <c r="G14">
        <f>_10sept_0_107[[#This Row],[V_mag]]-40</f>
        <v>-63.21</v>
      </c>
      <c r="H14">
        <f>10^(_10sept_0_107[[#This Row],[H_mag_adj]]/20)*COS(RADIANS(_10sept_0_107[[#This Row],[H_phase]]))</f>
        <v>6.8956324823705615E-4</v>
      </c>
      <c r="I14">
        <f>10^(_10sept_0_107[[#This Row],[H_mag_adj]]/20)*SIN(RADIANS(_10sept_0_107[[#This Row],[H_phase]]))</f>
        <v>4.5075495986739335E-5</v>
      </c>
      <c r="J14">
        <f>10^(_10sept_0_107[[#This Row],[V_mag_adj]]/20)*COS(RADIANS(_10sept_0_107[[#This Row],[V_phase]]))</f>
        <v>6.8996416502230284E-4</v>
      </c>
      <c r="K14">
        <f>10^(_10sept_0_107[[#This Row],[V_mag_adj]]/20)*SIN(RADIANS(_10sept_0_107[[#This Row],[V_phase]]))</f>
        <v>3.845418888452649E-5</v>
      </c>
    </row>
    <row r="15" spans="1:11" x14ac:dyDescent="0.3">
      <c r="A15">
        <v>-168</v>
      </c>
      <c r="B15">
        <v>-23.87</v>
      </c>
      <c r="C15">
        <v>6</v>
      </c>
      <c r="D15">
        <v>-23.78</v>
      </c>
      <c r="E15">
        <v>5.88</v>
      </c>
      <c r="F15">
        <f>_10sept_0_107[[#This Row],[H_mag]]-40</f>
        <v>-63.870000000000005</v>
      </c>
      <c r="G15">
        <f>_10sept_0_107[[#This Row],[V_mag]]-40</f>
        <v>-63.78</v>
      </c>
      <c r="H15">
        <f>10^(_10sept_0_107[[#This Row],[H_mag_adj]]/20)*COS(RADIANS(_10sept_0_107[[#This Row],[H_phase]]))</f>
        <v>6.3696321013623582E-4</v>
      </c>
      <c r="I15">
        <f>10^(_10sept_0_107[[#This Row],[H_mag_adj]]/20)*SIN(RADIANS(_10sept_0_107[[#This Row],[H_phase]]))</f>
        <v>6.6947531093739456E-5</v>
      </c>
      <c r="J15">
        <f>10^(_10sept_0_107[[#This Row],[V_mag_adj]]/20)*COS(RADIANS(_10sept_0_107[[#This Row],[V_phase]]))</f>
        <v>6.4373776410381518E-4</v>
      </c>
      <c r="K15">
        <f>10^(_10sept_0_107[[#This Row],[V_mag_adj]]/20)*SIN(RADIANS(_10sept_0_107[[#This Row],[V_phase]]))</f>
        <v>6.629672830946149E-5</v>
      </c>
    </row>
    <row r="16" spans="1:11" x14ac:dyDescent="0.3">
      <c r="A16">
        <v>-167</v>
      </c>
      <c r="B16">
        <v>-24.83</v>
      </c>
      <c r="C16">
        <v>6.65</v>
      </c>
      <c r="D16">
        <v>-24.74</v>
      </c>
      <c r="E16">
        <v>6.14</v>
      </c>
      <c r="F16">
        <f>_10sept_0_107[[#This Row],[H_mag]]-40</f>
        <v>-64.83</v>
      </c>
      <c r="G16">
        <f>_10sept_0_107[[#This Row],[V_mag]]-40</f>
        <v>-64.739999999999995</v>
      </c>
      <c r="H16">
        <f>10^(_10sept_0_107[[#This Row],[H_mag_adj]]/20)*COS(RADIANS(_10sept_0_107[[#This Row],[H_phase]]))</f>
        <v>5.695977046665388E-4</v>
      </c>
      <c r="I16">
        <f>10^(_10sept_0_107[[#This Row],[H_mag_adj]]/20)*SIN(RADIANS(_10sept_0_107[[#This Row],[H_phase]]))</f>
        <v>6.6408476225504362E-5</v>
      </c>
      <c r="J16">
        <f>10^(_10sept_0_107[[#This Row],[V_mag_adj]]/20)*COS(RADIANS(_10sept_0_107[[#This Row],[V_phase]]))</f>
        <v>5.7610481269575805E-4</v>
      </c>
      <c r="K16">
        <f>10^(_10sept_0_107[[#This Row],[V_mag_adj]]/20)*SIN(RADIANS(_10sept_0_107[[#This Row],[V_phase]]))</f>
        <v>6.1974664434270055E-5</v>
      </c>
    </row>
    <row r="17" spans="1:11" x14ac:dyDescent="0.3">
      <c r="A17">
        <v>-166</v>
      </c>
      <c r="B17">
        <v>-26.28</v>
      </c>
      <c r="C17">
        <v>5.35</v>
      </c>
      <c r="D17">
        <v>-26.19</v>
      </c>
      <c r="E17">
        <v>4.2</v>
      </c>
      <c r="F17">
        <f>_10sept_0_107[[#This Row],[H_mag]]-40</f>
        <v>-66.28</v>
      </c>
      <c r="G17">
        <f>_10sept_0_107[[#This Row],[V_mag]]-40</f>
        <v>-66.19</v>
      </c>
      <c r="H17">
        <f>10^(_10sept_0_107[[#This Row],[H_mag_adj]]/20)*COS(RADIANS(_10sept_0_107[[#This Row],[H_phase]]))</f>
        <v>4.8317444296770815E-4</v>
      </c>
      <c r="I17">
        <f>10^(_10sept_0_107[[#This Row],[H_mag_adj]]/20)*SIN(RADIANS(_10sept_0_107[[#This Row],[H_phase]]))</f>
        <v>4.5248050261261622E-5</v>
      </c>
      <c r="J17">
        <f>10^(_10sept_0_107[[#This Row],[V_mag_adj]]/20)*COS(RADIANS(_10sept_0_107[[#This Row],[V_phase]]))</f>
        <v>4.8902619543635941E-4</v>
      </c>
      <c r="K17">
        <f>10^(_10sept_0_107[[#This Row],[V_mag_adj]]/20)*SIN(RADIANS(_10sept_0_107[[#This Row],[V_phase]]))</f>
        <v>3.5911838963391606E-5</v>
      </c>
    </row>
    <row r="18" spans="1:11" x14ac:dyDescent="0.3">
      <c r="A18">
        <v>-165</v>
      </c>
      <c r="B18">
        <v>-28.17</v>
      </c>
      <c r="C18">
        <v>-2.65</v>
      </c>
      <c r="D18">
        <v>-27.98</v>
      </c>
      <c r="E18">
        <v>-2.99</v>
      </c>
      <c r="F18">
        <f>_10sept_0_107[[#This Row],[H_mag]]-40</f>
        <v>-68.17</v>
      </c>
      <c r="G18">
        <f>_10sept_0_107[[#This Row],[V_mag]]-40</f>
        <v>-67.98</v>
      </c>
      <c r="H18">
        <f>10^(_10sept_0_107[[#This Row],[H_mag_adj]]/20)*COS(RADIANS(_10sept_0_107[[#This Row],[H_phase]]))</f>
        <v>3.8997369924710781E-4</v>
      </c>
      <c r="I18">
        <f>10^(_10sept_0_107[[#This Row],[H_mag_adj]]/20)*SIN(RADIANS(_10sept_0_107[[#This Row],[H_phase]]))</f>
        <v>-1.804963365985885E-5</v>
      </c>
      <c r="J18">
        <f>10^(_10sept_0_107[[#This Row],[V_mag_adj]]/20)*COS(RADIANS(_10sept_0_107[[#This Row],[V_phase]]))</f>
        <v>3.9848169136434241E-4</v>
      </c>
      <c r="K18">
        <f>10^(_10sept_0_107[[#This Row],[V_mag_adj]]/20)*SIN(RADIANS(_10sept_0_107[[#This Row],[V_phase]]))</f>
        <v>-2.0813801972003179E-5</v>
      </c>
    </row>
    <row r="19" spans="1:11" x14ac:dyDescent="0.3">
      <c r="A19">
        <v>-164</v>
      </c>
      <c r="B19">
        <v>-29.75</v>
      </c>
      <c r="C19">
        <v>-21.11</v>
      </c>
      <c r="D19">
        <v>-29.58</v>
      </c>
      <c r="E19">
        <v>-21.55</v>
      </c>
      <c r="F19">
        <f>_10sept_0_107[[#This Row],[H_mag]]-40</f>
        <v>-69.75</v>
      </c>
      <c r="G19">
        <f>_10sept_0_107[[#This Row],[V_mag]]-40</f>
        <v>-69.58</v>
      </c>
      <c r="H19">
        <f>10^(_10sept_0_107[[#This Row],[H_mag_adj]]/20)*COS(RADIANS(_10sept_0_107[[#This Row],[H_phase]]))</f>
        <v>3.0362026755485061E-4</v>
      </c>
      <c r="I19">
        <f>10^(_10sept_0_107[[#This Row],[H_mag_adj]]/20)*SIN(RADIANS(_10sept_0_107[[#This Row],[H_phase]]))</f>
        <v>-1.1721819674286798E-4</v>
      </c>
      <c r="J19">
        <f>10^(_10sept_0_107[[#This Row],[V_mag_adj]]/20)*COS(RADIANS(_10sept_0_107[[#This Row],[V_phase]]))</f>
        <v>3.0869416576795067E-4</v>
      </c>
      <c r="K19">
        <f>10^(_10sept_0_107[[#This Row],[V_mag_adj]]/20)*SIN(RADIANS(_10sept_0_107[[#This Row],[V_phase]]))</f>
        <v>-1.2190915870011631E-4</v>
      </c>
    </row>
    <row r="20" spans="1:11" x14ac:dyDescent="0.3">
      <c r="A20">
        <v>-163</v>
      </c>
      <c r="B20">
        <v>-28.96</v>
      </c>
      <c r="C20">
        <v>-46.92</v>
      </c>
      <c r="D20">
        <v>-28.77</v>
      </c>
      <c r="E20">
        <v>-47.23</v>
      </c>
      <c r="F20">
        <f>_10sept_0_107[[#This Row],[H_mag]]-40</f>
        <v>-68.960000000000008</v>
      </c>
      <c r="G20">
        <f>_10sept_0_107[[#This Row],[V_mag]]-40</f>
        <v>-68.77</v>
      </c>
      <c r="H20">
        <f>10^(_10sept_0_107[[#This Row],[H_mag_adj]]/20)*COS(RADIANS(_10sept_0_107[[#This Row],[H_phase]]))</f>
        <v>2.4346284585124574E-4</v>
      </c>
      <c r="I20">
        <f>10^(_10sept_0_107[[#This Row],[H_mag_adj]]/20)*SIN(RADIANS(_10sept_0_107[[#This Row],[H_phase]]))</f>
        <v>-2.6035217151171644E-4</v>
      </c>
      <c r="J20">
        <f>10^(_10sept_0_107[[#This Row],[V_mag_adj]]/20)*COS(RADIANS(_10sept_0_107[[#This Row],[V_phase]]))</f>
        <v>2.4740373417374842E-4</v>
      </c>
      <c r="K20">
        <f>10^(_10sept_0_107[[#This Row],[V_mag_adj]]/20)*SIN(RADIANS(_10sept_0_107[[#This Row],[V_phase]]))</f>
        <v>-2.6745249688469723E-4</v>
      </c>
    </row>
    <row r="21" spans="1:11" x14ac:dyDescent="0.3">
      <c r="A21">
        <v>-162</v>
      </c>
      <c r="B21">
        <v>-26.68</v>
      </c>
      <c r="C21">
        <v>-62.07</v>
      </c>
      <c r="D21">
        <v>-26.73</v>
      </c>
      <c r="E21">
        <v>-63.68</v>
      </c>
      <c r="F21">
        <f>_10sept_0_107[[#This Row],[H_mag]]-40</f>
        <v>-66.680000000000007</v>
      </c>
      <c r="G21">
        <f>_10sept_0_107[[#This Row],[V_mag]]-40</f>
        <v>-66.73</v>
      </c>
      <c r="H21">
        <f>10^(_10sept_0_107[[#This Row],[H_mag_adj]]/20)*COS(RADIANS(_10sept_0_107[[#This Row],[H_phase]]))</f>
        <v>2.1707505611491198E-4</v>
      </c>
      <c r="I21">
        <f>10^(_10sept_0_107[[#This Row],[H_mag_adj]]/20)*SIN(RADIANS(_10sept_0_107[[#This Row],[H_phase]]))</f>
        <v>-4.0946485493355874E-4</v>
      </c>
      <c r="J21">
        <f>10^(_10sept_0_107[[#This Row],[V_mag_adj]]/20)*COS(RADIANS(_10sept_0_107[[#This Row],[V_phase]]))</f>
        <v>2.043055251713724E-4</v>
      </c>
      <c r="K21">
        <f>10^(_10sept_0_107[[#This Row],[V_mag_adj]]/20)*SIN(RADIANS(_10sept_0_107[[#This Row],[V_phase]]))</f>
        <v>-4.1301779451310717E-4</v>
      </c>
    </row>
    <row r="22" spans="1:11" x14ac:dyDescent="0.3">
      <c r="A22">
        <v>-161</v>
      </c>
      <c r="B22">
        <v>-24.56</v>
      </c>
      <c r="C22">
        <v>-68.95</v>
      </c>
      <c r="D22">
        <v>-24.51</v>
      </c>
      <c r="E22">
        <v>-69.459999999999994</v>
      </c>
      <c r="F22">
        <f>_10sept_0_107[[#This Row],[H_mag]]-40</f>
        <v>-64.56</v>
      </c>
      <c r="G22">
        <f>_10sept_0_107[[#This Row],[V_mag]]-40</f>
        <v>-64.510000000000005</v>
      </c>
      <c r="H22">
        <f>10^(_10sept_0_107[[#This Row],[H_mag_adj]]/20)*COS(RADIANS(_10sept_0_107[[#This Row],[H_phase]]))</f>
        <v>2.1247859589513846E-4</v>
      </c>
      <c r="I22">
        <f>10^(_10sept_0_107[[#This Row],[H_mag_adj]]/20)*SIN(RADIANS(_10sept_0_107[[#This Row],[H_phase]]))</f>
        <v>-5.5208515042046429E-4</v>
      </c>
      <c r="J22">
        <f>10^(_10sept_0_107[[#This Row],[V_mag_adj]]/20)*COS(RADIANS(_10sept_0_107[[#This Row],[V_phase]]))</f>
        <v>2.0875426861302883E-4</v>
      </c>
      <c r="K22">
        <f>10^(_10sept_0_107[[#This Row],[V_mag_adj]]/20)*SIN(RADIANS(_10sept_0_107[[#This Row],[V_phase]]))</f>
        <v>-5.571525791192867E-4</v>
      </c>
    </row>
    <row r="23" spans="1:11" x14ac:dyDescent="0.3">
      <c r="A23">
        <v>-160</v>
      </c>
      <c r="B23">
        <v>-22.6</v>
      </c>
      <c r="C23">
        <v>-71.44</v>
      </c>
      <c r="D23">
        <v>-22.56</v>
      </c>
      <c r="E23">
        <v>-71.37</v>
      </c>
      <c r="F23">
        <f>_10sept_0_107[[#This Row],[H_mag]]-40</f>
        <v>-62.6</v>
      </c>
      <c r="G23">
        <f>_10sept_0_107[[#This Row],[V_mag]]-40</f>
        <v>-62.56</v>
      </c>
      <c r="H23">
        <f>10^(_10sept_0_107[[#This Row],[H_mag_adj]]/20)*COS(RADIANS(_10sept_0_107[[#This Row],[H_phase]]))</f>
        <v>2.3595724430890936E-4</v>
      </c>
      <c r="I23">
        <f>10^(_10sept_0_107[[#This Row],[H_mag_adj]]/20)*SIN(RADIANS(_10sept_0_107[[#This Row],[H_phase]]))</f>
        <v>-7.0275532919770155E-4</v>
      </c>
      <c r="J23">
        <f>10^(_10sept_0_107[[#This Row],[V_mag_adj]]/20)*COS(RADIANS(_10sept_0_107[[#This Row],[V_phase]]))</f>
        <v>2.3790873695532462E-4</v>
      </c>
      <c r="K23">
        <f>10^(_10sept_0_107[[#This Row],[V_mag_adj]]/20)*SIN(RADIANS(_10sept_0_107[[#This Row],[V_phase]]))</f>
        <v>-7.0570896681155474E-4</v>
      </c>
    </row>
    <row r="24" spans="1:11" x14ac:dyDescent="0.3">
      <c r="A24">
        <v>-159</v>
      </c>
      <c r="B24">
        <v>-21.11</v>
      </c>
      <c r="C24">
        <v>-70.94</v>
      </c>
      <c r="D24">
        <v>-21.03</v>
      </c>
      <c r="E24">
        <v>-71.11</v>
      </c>
      <c r="F24">
        <f>_10sept_0_107[[#This Row],[H_mag]]-40</f>
        <v>-61.11</v>
      </c>
      <c r="G24">
        <f>_10sept_0_107[[#This Row],[V_mag]]-40</f>
        <v>-61.03</v>
      </c>
      <c r="H24">
        <f>10^(_10sept_0_107[[#This Row],[H_mag_adj]]/20)*COS(RADIANS(_10sept_0_107[[#This Row],[H_phase]]))</f>
        <v>2.8738261204702985E-4</v>
      </c>
      <c r="I24">
        <f>10^(_10sept_0_107[[#This Row],[H_mag_adj]]/20)*SIN(RADIANS(_10sept_0_107[[#This Row],[H_phase]]))</f>
        <v>-8.3178905504673745E-4</v>
      </c>
      <c r="J24">
        <f>10^(_10sept_0_107[[#This Row],[V_mag_adj]]/20)*COS(RADIANS(_10sept_0_107[[#This Row],[V_phase]]))</f>
        <v>2.8754965395656892E-4</v>
      </c>
      <c r="K24">
        <f>10^(_10sept_0_107[[#This Row],[V_mag_adj]]/20)*SIN(RADIANS(_10sept_0_107[[#This Row],[V_phase]]))</f>
        <v>-8.4034237910985505E-4</v>
      </c>
    </row>
    <row r="25" spans="1:11" x14ac:dyDescent="0.3">
      <c r="A25">
        <v>-158</v>
      </c>
      <c r="B25">
        <v>-19.95</v>
      </c>
      <c r="C25">
        <v>-68.73</v>
      </c>
      <c r="D25">
        <v>-19.88</v>
      </c>
      <c r="E25">
        <v>-68.680000000000007</v>
      </c>
      <c r="F25">
        <f>_10sept_0_107[[#This Row],[H_mag]]-40</f>
        <v>-59.95</v>
      </c>
      <c r="G25">
        <f>_10sept_0_107[[#This Row],[V_mag]]-40</f>
        <v>-59.879999999999995</v>
      </c>
      <c r="H25">
        <f>10^(_10sept_0_107[[#This Row],[H_mag_adj]]/20)*COS(RADIANS(_10sept_0_107[[#This Row],[H_phase]]))</f>
        <v>3.6485760398012384E-4</v>
      </c>
      <c r="I25">
        <f>10^(_10sept_0_107[[#This Row],[H_mag_adj]]/20)*SIN(RADIANS(_10sept_0_107[[#This Row],[H_phase]]))</f>
        <v>-9.3726110720427323E-4</v>
      </c>
      <c r="J25">
        <f>10^(_10sept_0_107[[#This Row],[V_mag_adj]]/20)*COS(RADIANS(_10sept_0_107[[#This Row],[V_phase]]))</f>
        <v>3.6863428188798226E-4</v>
      </c>
      <c r="K25">
        <f>10^(_10sept_0_107[[#This Row],[V_mag_adj]]/20)*SIN(RADIANS(_10sept_0_107[[#This Row],[V_phase]]))</f>
        <v>-9.4452372354716691E-4</v>
      </c>
    </row>
    <row r="26" spans="1:11" x14ac:dyDescent="0.3">
      <c r="A26">
        <v>-157</v>
      </c>
      <c r="B26">
        <v>-19.2</v>
      </c>
      <c r="C26">
        <v>-65.89</v>
      </c>
      <c r="D26">
        <v>-19.23</v>
      </c>
      <c r="E26">
        <v>-66.069999999999993</v>
      </c>
      <c r="F26">
        <f>_10sept_0_107[[#This Row],[H_mag]]-40</f>
        <v>-59.2</v>
      </c>
      <c r="G26">
        <f>_10sept_0_107[[#This Row],[V_mag]]-40</f>
        <v>-59.230000000000004</v>
      </c>
      <c r="H26">
        <f>10^(_10sept_0_107[[#This Row],[H_mag_adj]]/20)*COS(RADIANS(_10sept_0_107[[#This Row],[H_phase]]))</f>
        <v>4.4790013029780455E-4</v>
      </c>
      <c r="I26">
        <f>10^(_10sept_0_107[[#This Row],[H_mag_adj]]/20)*SIN(RADIANS(_10sept_0_107[[#This Row],[H_phase]]))</f>
        <v>-1.0008246139542245E-3</v>
      </c>
      <c r="J26">
        <f>10^(_10sept_0_107[[#This Row],[V_mag_adj]]/20)*COS(RADIANS(_10sept_0_107[[#This Row],[V_phase]]))</f>
        <v>4.4322026665641855E-4</v>
      </c>
      <c r="K26">
        <f>10^(_10sept_0_107[[#This Row],[V_mag_adj]]/20)*SIN(RADIANS(_10sept_0_107[[#This Row],[V_phase]]))</f>
        <v>-9.9877119486361122E-4</v>
      </c>
    </row>
    <row r="27" spans="1:11" x14ac:dyDescent="0.3">
      <c r="A27">
        <v>-156</v>
      </c>
      <c r="B27">
        <v>-18.91</v>
      </c>
      <c r="C27">
        <v>-62.19</v>
      </c>
      <c r="D27">
        <v>-18.89</v>
      </c>
      <c r="E27">
        <v>-62.57</v>
      </c>
      <c r="F27">
        <f>_10sept_0_107[[#This Row],[H_mag]]-40</f>
        <v>-58.91</v>
      </c>
      <c r="G27">
        <f>_10sept_0_107[[#This Row],[V_mag]]-40</f>
        <v>-58.89</v>
      </c>
      <c r="H27">
        <f>10^(_10sept_0_107[[#This Row],[H_mag_adj]]/20)*COS(RADIANS(_10sept_0_107[[#This Row],[H_phase]]))</f>
        <v>5.2891981352220076E-4</v>
      </c>
      <c r="I27">
        <f>10^(_10sept_0_107[[#This Row],[H_mag_adj]]/20)*SIN(RADIANS(_10sept_0_107[[#This Row],[H_phase]]))</f>
        <v>-1.0027614326484913E-3</v>
      </c>
      <c r="J27">
        <f>10^(_10sept_0_107[[#This Row],[V_mag_adj]]/20)*COS(RADIANS(_10sept_0_107[[#This Row],[V_phase]]))</f>
        <v>5.2346159216850588E-4</v>
      </c>
      <c r="K27">
        <f>10^(_10sept_0_107[[#This Row],[V_mag_adj]]/20)*SIN(RADIANS(_10sept_0_107[[#This Row],[V_phase]]))</f>
        <v>-1.0085669214970044E-3</v>
      </c>
    </row>
    <row r="28" spans="1:11" x14ac:dyDescent="0.3">
      <c r="A28">
        <v>-155</v>
      </c>
      <c r="B28">
        <v>-19</v>
      </c>
      <c r="C28">
        <v>-58.67</v>
      </c>
      <c r="D28">
        <v>-19.010000000000002</v>
      </c>
      <c r="E28">
        <v>-60.14</v>
      </c>
      <c r="F28">
        <f>_10sept_0_107[[#This Row],[H_mag]]-40</f>
        <v>-59</v>
      </c>
      <c r="G28">
        <f>_10sept_0_107[[#This Row],[V_mag]]-40</f>
        <v>-59.010000000000005</v>
      </c>
      <c r="H28">
        <f>10^(_10sept_0_107[[#This Row],[H_mag_adj]]/20)*COS(RADIANS(_10sept_0_107[[#This Row],[H_phase]]))</f>
        <v>5.8341193483685142E-4</v>
      </c>
      <c r="I28">
        <f>10^(_10sept_0_107[[#This Row],[H_mag_adj]]/20)*SIN(RADIANS(_10sept_0_107[[#This Row],[H_phase]]))</f>
        <v>-9.5841323346669517E-4</v>
      </c>
      <c r="J28">
        <f>10^(_10sept_0_107[[#This Row],[V_mag_adj]]/20)*COS(RADIANS(_10sept_0_107[[#This Row],[V_phase]]))</f>
        <v>5.5799047212771666E-4</v>
      </c>
      <c r="K28">
        <f>10^(_10sept_0_107[[#This Row],[V_mag_adj]]/20)*SIN(RADIANS(_10sept_0_107[[#This Row],[V_phase]]))</f>
        <v>-9.7194474982354785E-4</v>
      </c>
    </row>
    <row r="29" spans="1:11" x14ac:dyDescent="0.3">
      <c r="A29">
        <v>-154</v>
      </c>
      <c r="B29">
        <v>-19.510000000000002</v>
      </c>
      <c r="C29">
        <v>-56.23</v>
      </c>
      <c r="D29">
        <v>-19.420000000000002</v>
      </c>
      <c r="E29">
        <v>-57.44</v>
      </c>
      <c r="F29">
        <f>_10sept_0_107[[#This Row],[H_mag]]-40</f>
        <v>-59.510000000000005</v>
      </c>
      <c r="G29">
        <f>_10sept_0_107[[#This Row],[V_mag]]-40</f>
        <v>-59.42</v>
      </c>
      <c r="H29">
        <f>10^(_10sept_0_107[[#This Row],[H_mag_adj]]/20)*COS(RADIANS(_10sept_0_107[[#This Row],[H_phase]]))</f>
        <v>5.8811975056984609E-4</v>
      </c>
      <c r="I29">
        <f>10^(_10sept_0_107[[#This Row],[H_mag_adj]]/20)*SIN(RADIANS(_10sept_0_107[[#This Row],[H_phase]]))</f>
        <v>-8.7951864247258048E-4</v>
      </c>
      <c r="J29">
        <f>10^(_10sept_0_107[[#This Row],[V_mag_adj]]/20)*COS(RADIANS(_10sept_0_107[[#This Row],[V_phase]]))</f>
        <v>5.7534663933395515E-4</v>
      </c>
      <c r="K29">
        <f>10^(_10sept_0_107[[#This Row],[V_mag_adj]]/20)*SIN(RADIANS(_10sept_0_107[[#This Row],[V_phase]]))</f>
        <v>-9.0102973280402538E-4</v>
      </c>
    </row>
    <row r="30" spans="1:11" x14ac:dyDescent="0.3">
      <c r="A30">
        <v>-153</v>
      </c>
      <c r="B30">
        <v>-20.170000000000002</v>
      </c>
      <c r="C30">
        <v>-53.98</v>
      </c>
      <c r="D30">
        <v>-20.25</v>
      </c>
      <c r="E30">
        <v>-54.79</v>
      </c>
      <c r="F30">
        <f>_10sept_0_107[[#This Row],[H_mag]]-40</f>
        <v>-60.17</v>
      </c>
      <c r="G30">
        <f>_10sept_0_107[[#This Row],[V_mag]]-40</f>
        <v>-60.25</v>
      </c>
      <c r="H30">
        <f>10^(_10sept_0_107[[#This Row],[H_mag_adj]]/20)*COS(RADIANS(_10sept_0_107[[#This Row],[H_phase]]))</f>
        <v>5.766698749779843E-4</v>
      </c>
      <c r="I30">
        <f>10^(_10sept_0_107[[#This Row],[H_mag_adj]]/20)*SIN(RADIANS(_10sept_0_107[[#This Row],[H_phase]]))</f>
        <v>-7.9313563384615258E-4</v>
      </c>
      <c r="J30">
        <f>10^(_10sept_0_107[[#This Row],[V_mag_adj]]/20)*COS(RADIANS(_10sept_0_107[[#This Row],[V_phase]]))</f>
        <v>5.6021631435678278E-4</v>
      </c>
      <c r="K30">
        <f>10^(_10sept_0_107[[#This Row],[V_mag_adj]]/20)*SIN(RADIANS(_10sept_0_107[[#This Row],[V_phase]]))</f>
        <v>-7.9386305961067546E-4</v>
      </c>
    </row>
    <row r="31" spans="1:11" x14ac:dyDescent="0.3">
      <c r="A31">
        <v>-152</v>
      </c>
      <c r="B31">
        <v>-21.07</v>
      </c>
      <c r="C31">
        <v>-52.91</v>
      </c>
      <c r="D31">
        <v>-21.11</v>
      </c>
      <c r="E31">
        <v>-53.49</v>
      </c>
      <c r="F31">
        <f>_10sept_0_107[[#This Row],[H_mag]]-40</f>
        <v>-61.07</v>
      </c>
      <c r="G31">
        <f>_10sept_0_107[[#This Row],[V_mag]]-40</f>
        <v>-61.11</v>
      </c>
      <c r="H31">
        <f>10^(_10sept_0_107[[#This Row],[H_mag_adj]]/20)*COS(RADIANS(_10sept_0_107[[#This Row],[H_phase]]))</f>
        <v>5.331713958403396E-4</v>
      </c>
      <c r="I31">
        <f>10^(_10sept_0_107[[#This Row],[H_mag_adj]]/20)*SIN(RADIANS(_10sept_0_107[[#This Row],[H_phase]]))</f>
        <v>-7.0523476037840933E-4</v>
      </c>
      <c r="J31">
        <f>10^(_10sept_0_107[[#This Row],[V_mag_adj]]/20)*COS(RADIANS(_10sept_0_107[[#This Row],[V_phase]]))</f>
        <v>5.2358839807618515E-4</v>
      </c>
      <c r="K31">
        <f>10^(_10sept_0_107[[#This Row],[V_mag_adj]]/20)*SIN(RADIANS(_10sept_0_107[[#This Row],[V_phase]]))</f>
        <v>-7.0733088947290597E-4</v>
      </c>
    </row>
    <row r="32" spans="1:11" x14ac:dyDescent="0.3">
      <c r="A32">
        <v>-151</v>
      </c>
      <c r="B32">
        <v>-22.29</v>
      </c>
      <c r="C32">
        <v>-52.31</v>
      </c>
      <c r="D32">
        <v>-22.2</v>
      </c>
      <c r="E32">
        <v>-52.19</v>
      </c>
      <c r="F32">
        <f>_10sept_0_107[[#This Row],[H_mag]]-40</f>
        <v>-62.29</v>
      </c>
      <c r="G32">
        <f>_10sept_0_107[[#This Row],[V_mag]]-40</f>
        <v>-62.2</v>
      </c>
      <c r="H32">
        <f>10^(_10sept_0_107[[#This Row],[H_mag_adj]]/20)*COS(RADIANS(_10sept_0_107[[#This Row],[H_phase]]))</f>
        <v>4.696967719763848E-4</v>
      </c>
      <c r="I32">
        <f>10^(_10sept_0_107[[#This Row],[H_mag_adj]]/20)*SIN(RADIANS(_10sept_0_107[[#This Row],[H_phase]]))</f>
        <v>-6.0793587043931447E-4</v>
      </c>
      <c r="J32">
        <f>10^(_10sept_0_107[[#This Row],[V_mag_adj]]/20)*COS(RADIANS(_10sept_0_107[[#This Row],[V_phase]]))</f>
        <v>4.7587437665095179E-4</v>
      </c>
      <c r="K32">
        <f>10^(_10sept_0_107[[#This Row],[V_mag_adj]]/20)*SIN(RADIANS(_10sept_0_107[[#This Row],[V_phase]]))</f>
        <v>-6.1327250364044867E-4</v>
      </c>
    </row>
    <row r="33" spans="1:11" x14ac:dyDescent="0.3">
      <c r="A33">
        <v>-150</v>
      </c>
      <c r="B33">
        <v>-23.56</v>
      </c>
      <c r="C33">
        <v>-53.03</v>
      </c>
      <c r="D33">
        <v>-23.62</v>
      </c>
      <c r="E33">
        <v>-53.16</v>
      </c>
      <c r="F33">
        <f>_10sept_0_107[[#This Row],[H_mag]]-40</f>
        <v>-63.56</v>
      </c>
      <c r="G33">
        <f>_10sept_0_107[[#This Row],[V_mag]]-40</f>
        <v>-63.620000000000005</v>
      </c>
      <c r="H33">
        <f>10^(_10sept_0_107[[#This Row],[H_mag_adj]]/20)*COS(RADIANS(_10sept_0_107[[#This Row],[H_phase]]))</f>
        <v>3.9917294269871812E-4</v>
      </c>
      <c r="I33">
        <f>10^(_10sept_0_107[[#This Row],[H_mag_adj]]/20)*SIN(RADIANS(_10sept_0_107[[#This Row],[H_phase]]))</f>
        <v>-5.3029786471736715E-4</v>
      </c>
      <c r="J33">
        <f>10^(_10sept_0_107[[#This Row],[V_mag_adj]]/20)*COS(RADIANS(_10sept_0_107[[#This Row],[V_phase]]))</f>
        <v>3.95229111245522E-4</v>
      </c>
      <c r="K33">
        <f>10^(_10sept_0_107[[#This Row],[V_mag_adj]]/20)*SIN(RADIANS(_10sept_0_107[[#This Row],[V_phase]]))</f>
        <v>-5.2754542344299218E-4</v>
      </c>
    </row>
    <row r="34" spans="1:11" x14ac:dyDescent="0.3">
      <c r="A34">
        <v>-149</v>
      </c>
      <c r="B34">
        <v>-25.01</v>
      </c>
      <c r="C34">
        <v>-53.68</v>
      </c>
      <c r="D34">
        <v>-25.08</v>
      </c>
      <c r="E34">
        <v>-53.6</v>
      </c>
      <c r="F34">
        <f>_10sept_0_107[[#This Row],[H_mag]]-40</f>
        <v>-65.010000000000005</v>
      </c>
      <c r="G34">
        <f>_10sept_0_107[[#This Row],[V_mag]]-40</f>
        <v>-65.08</v>
      </c>
      <c r="H34">
        <f>10^(_10sept_0_107[[#This Row],[H_mag_adj]]/20)*COS(RADIANS(_10sept_0_107[[#This Row],[H_phase]]))</f>
        <v>3.3268841196145457E-4</v>
      </c>
      <c r="I34">
        <f>10^(_10sept_0_107[[#This Row],[H_mag_adj]]/20)*SIN(RADIANS(_10sept_0_107[[#This Row],[H_phase]]))</f>
        <v>-4.5256920231499115E-4</v>
      </c>
      <c r="J34">
        <f>10^(_10sept_0_107[[#This Row],[V_mag_adj]]/20)*COS(RADIANS(_10sept_0_107[[#This Row],[V_phase]]))</f>
        <v>3.3064454676263501E-4</v>
      </c>
      <c r="K34">
        <f>10^(_10sept_0_107[[#This Row],[V_mag_adj]]/20)*SIN(RADIANS(_10sept_0_107[[#This Row],[V_phase]]))</f>
        <v>-4.4847535329041948E-4</v>
      </c>
    </row>
    <row r="35" spans="1:11" x14ac:dyDescent="0.3">
      <c r="A35">
        <v>-148</v>
      </c>
      <c r="B35">
        <v>-26.74</v>
      </c>
      <c r="C35">
        <v>-55.76</v>
      </c>
      <c r="D35">
        <v>-26.62</v>
      </c>
      <c r="E35">
        <v>-56.16</v>
      </c>
      <c r="F35">
        <f>_10sept_0_107[[#This Row],[H_mag]]-40</f>
        <v>-66.739999999999995</v>
      </c>
      <c r="G35">
        <f>_10sept_0_107[[#This Row],[V_mag]]-40</f>
        <v>-66.62</v>
      </c>
      <c r="H35">
        <f>10^(_10sept_0_107[[#This Row],[H_mag_adj]]/20)*COS(RADIANS(_10sept_0_107[[#This Row],[H_phase]]))</f>
        <v>2.5896826377716194E-4</v>
      </c>
      <c r="I35">
        <f>10^(_10sept_0_107[[#This Row],[H_mag_adj]]/20)*SIN(RADIANS(_10sept_0_107[[#This Row],[H_phase]]))</f>
        <v>-3.8048856997430626E-4</v>
      </c>
      <c r="J35">
        <f>10^(_10sept_0_107[[#This Row],[V_mag_adj]]/20)*COS(RADIANS(_10sept_0_107[[#This Row],[V_phase]]))</f>
        <v>2.5987123010251485E-4</v>
      </c>
      <c r="K35">
        <f>10^(_10sept_0_107[[#This Row],[V_mag_adj]]/20)*SIN(RADIANS(_10sept_0_107[[#This Row],[V_phase]]))</f>
        <v>-3.8760536761030652E-4</v>
      </c>
    </row>
    <row r="36" spans="1:11" x14ac:dyDescent="0.3">
      <c r="A36">
        <v>-147</v>
      </c>
      <c r="B36">
        <v>-27.82</v>
      </c>
      <c r="C36">
        <v>-57.28</v>
      </c>
      <c r="D36">
        <v>-28.03</v>
      </c>
      <c r="E36">
        <v>-56.69</v>
      </c>
      <c r="F36">
        <f>_10sept_0_107[[#This Row],[H_mag]]-40</f>
        <v>-67.819999999999993</v>
      </c>
      <c r="G36">
        <f>_10sept_0_107[[#This Row],[V_mag]]-40</f>
        <v>-68.03</v>
      </c>
      <c r="H36">
        <f>10^(_10sept_0_107[[#This Row],[H_mag_adj]]/20)*COS(RADIANS(_10sept_0_107[[#This Row],[H_phase]]))</f>
        <v>2.1969645077583871E-4</v>
      </c>
      <c r="I36">
        <f>10^(_10sept_0_107[[#This Row],[H_mag_adj]]/20)*SIN(RADIANS(_10sept_0_107[[#This Row],[H_phase]]))</f>
        <v>-3.4194977604818099E-4</v>
      </c>
      <c r="J36">
        <f>10^(_10sept_0_107[[#This Row],[V_mag_adj]]/20)*COS(RADIANS(_10sept_0_107[[#This Row],[V_phase]]))</f>
        <v>2.1787417976132248E-4</v>
      </c>
      <c r="K36">
        <f>10^(_10sept_0_107[[#This Row],[V_mag_adj]]/20)*SIN(RADIANS(_10sept_0_107[[#This Row],[V_phase]]))</f>
        <v>-3.3155561862220455E-4</v>
      </c>
    </row>
    <row r="37" spans="1:11" x14ac:dyDescent="0.3">
      <c r="A37">
        <v>-146</v>
      </c>
      <c r="B37">
        <v>-28.85</v>
      </c>
      <c r="C37">
        <v>-55.05</v>
      </c>
      <c r="D37">
        <v>-29.06</v>
      </c>
      <c r="E37">
        <v>-55.54</v>
      </c>
      <c r="F37">
        <f>_10sept_0_107[[#This Row],[H_mag]]-40</f>
        <v>-68.849999999999994</v>
      </c>
      <c r="G37">
        <f>_10sept_0_107[[#This Row],[V_mag]]-40</f>
        <v>-69.06</v>
      </c>
      <c r="H37">
        <f>10^(_10sept_0_107[[#This Row],[H_mag_adj]]/20)*COS(RADIANS(_10sept_0_107[[#This Row],[H_phase]]))</f>
        <v>2.0679952627789789E-4</v>
      </c>
      <c r="I37">
        <f>10^(_10sept_0_107[[#This Row],[H_mag_adj]]/20)*SIN(RADIANS(_10sept_0_107[[#This Row],[H_phase]]))</f>
        <v>-2.9588956348013817E-4</v>
      </c>
      <c r="J37">
        <f>10^(_10sept_0_107[[#This Row],[V_mag_adj]]/20)*COS(RADIANS(_10sept_0_107[[#This Row],[V_phase]]))</f>
        <v>1.9938227435431816E-4</v>
      </c>
      <c r="K37">
        <f>10^(_10sept_0_107[[#This Row],[V_mag_adj]]/20)*SIN(RADIANS(_10sept_0_107[[#This Row],[V_phase]]))</f>
        <v>-2.9053732881084357E-4</v>
      </c>
    </row>
    <row r="38" spans="1:11" x14ac:dyDescent="0.3">
      <c r="A38">
        <v>-145</v>
      </c>
      <c r="B38">
        <v>-29.18</v>
      </c>
      <c r="C38">
        <v>-47.75</v>
      </c>
      <c r="D38">
        <v>-29.62</v>
      </c>
      <c r="E38">
        <v>-45.75</v>
      </c>
      <c r="F38">
        <f>_10sept_0_107[[#This Row],[H_mag]]-40</f>
        <v>-69.180000000000007</v>
      </c>
      <c r="G38">
        <f>_10sept_0_107[[#This Row],[V_mag]]-40</f>
        <v>-69.62</v>
      </c>
      <c r="H38">
        <f>10^(_10sept_0_107[[#This Row],[H_mag_adj]]/20)*COS(RADIANS(_10sept_0_107[[#This Row],[H_phase]]))</f>
        <v>2.3367177933766728E-4</v>
      </c>
      <c r="I38">
        <f>10^(_10sept_0_107[[#This Row],[H_mag_adj]]/20)*SIN(RADIANS(_10sept_0_107[[#This Row],[H_phase]]))</f>
        <v>-2.5725256665745075E-4</v>
      </c>
      <c r="J38">
        <f>10^(_10sept_0_107[[#This Row],[V_mag_adj]]/20)*COS(RADIANS(_10sept_0_107[[#This Row],[V_phase]]))</f>
        <v>2.3052871395776354E-4</v>
      </c>
      <c r="K38">
        <f>10^(_10sept_0_107[[#This Row],[V_mag_adj]]/20)*SIN(RADIANS(_10sept_0_107[[#This Row],[V_phase]]))</f>
        <v>-2.3664434429298119E-4</v>
      </c>
    </row>
    <row r="39" spans="1:11" x14ac:dyDescent="0.3">
      <c r="A39">
        <v>-144</v>
      </c>
      <c r="B39">
        <v>-29.04</v>
      </c>
      <c r="C39">
        <v>-31.31</v>
      </c>
      <c r="D39">
        <v>-29.48</v>
      </c>
      <c r="E39">
        <v>-31.4</v>
      </c>
      <c r="F39">
        <f>_10sept_0_107[[#This Row],[H_mag]]-40</f>
        <v>-69.039999999999992</v>
      </c>
      <c r="G39">
        <f>_10sept_0_107[[#This Row],[V_mag]]-40</f>
        <v>-69.48</v>
      </c>
      <c r="H39">
        <f>10^(_10sept_0_107[[#This Row],[H_mag_adj]]/20)*COS(RADIANS(_10sept_0_107[[#This Row],[H_phase]]))</f>
        <v>3.0174844924205248E-4</v>
      </c>
      <c r="I39">
        <f>10^(_10sept_0_107[[#This Row],[H_mag_adj]]/20)*SIN(RADIANS(_10sept_0_107[[#This Row],[H_phase]]))</f>
        <v>-1.8353807453580547E-4</v>
      </c>
      <c r="J39">
        <f>10^(_10sept_0_107[[#This Row],[V_mag_adj]]/20)*COS(RADIANS(_10sept_0_107[[#This Row],[V_phase]]))</f>
        <v>2.8656910831238985E-4</v>
      </c>
      <c r="K39">
        <f>10^(_10sept_0_107[[#This Row],[V_mag_adj]]/20)*SIN(RADIANS(_10sept_0_107[[#This Row],[V_phase]]))</f>
        <v>-1.7492253079175499E-4</v>
      </c>
    </row>
    <row r="40" spans="1:11" x14ac:dyDescent="0.3">
      <c r="A40">
        <v>-143</v>
      </c>
      <c r="B40">
        <v>-28.32</v>
      </c>
      <c r="C40">
        <v>-9.4499999999999993</v>
      </c>
      <c r="D40">
        <v>-28.07</v>
      </c>
      <c r="E40">
        <v>-11.19</v>
      </c>
      <c r="F40">
        <f>_10sept_0_107[[#This Row],[H_mag]]-40</f>
        <v>-68.319999999999993</v>
      </c>
      <c r="G40">
        <f>_10sept_0_107[[#This Row],[V_mag]]-40</f>
        <v>-68.069999999999993</v>
      </c>
      <c r="H40">
        <f>10^(_10sept_0_107[[#This Row],[H_mag_adj]]/20)*COS(RADIANS(_10sept_0_107[[#This Row],[H_phase]]))</f>
        <v>3.7850005314418809E-4</v>
      </c>
      <c r="I40">
        <f>10^(_10sept_0_107[[#This Row],[H_mag_adj]]/20)*SIN(RADIANS(_10sept_0_107[[#This Row],[H_phase]]))</f>
        <v>-6.2999682643001857E-5</v>
      </c>
      <c r="J40">
        <f>10^(_10sept_0_107[[#This Row],[V_mag_adj]]/20)*COS(RADIANS(_10sept_0_107[[#This Row],[V_phase]]))</f>
        <v>3.8740404910465388E-4</v>
      </c>
      <c r="K40">
        <f>10^(_10sept_0_107[[#This Row],[V_mag_adj]]/20)*SIN(RADIANS(_10sept_0_107[[#This Row],[V_phase]]))</f>
        <v>-7.6637804117904253E-5</v>
      </c>
    </row>
    <row r="41" spans="1:11" x14ac:dyDescent="0.3">
      <c r="A41">
        <v>-142</v>
      </c>
      <c r="B41">
        <v>-26.59</v>
      </c>
      <c r="C41">
        <v>6.03</v>
      </c>
      <c r="D41">
        <v>-26.74</v>
      </c>
      <c r="E41">
        <v>6.67</v>
      </c>
      <c r="F41">
        <f>_10sept_0_107[[#This Row],[H_mag]]-40</f>
        <v>-66.59</v>
      </c>
      <c r="G41">
        <f>_10sept_0_107[[#This Row],[V_mag]]-40</f>
        <v>-66.739999999999995</v>
      </c>
      <c r="H41">
        <f>10^(_10sept_0_107[[#This Row],[H_mag_adj]]/20)*COS(RADIANS(_10sept_0_107[[#This Row],[H_phase]]))</f>
        <v>4.6568300474438874E-4</v>
      </c>
      <c r="I41">
        <f>10^(_10sept_0_107[[#This Row],[H_mag_adj]]/20)*SIN(RADIANS(_10sept_0_107[[#This Row],[H_phase]]))</f>
        <v>4.9191794308418759E-5</v>
      </c>
      <c r="J41">
        <f>10^(_10sept_0_107[[#This Row],[V_mag_adj]]/20)*COS(RADIANS(_10sept_0_107[[#This Row],[V_phase]]))</f>
        <v>4.5714137393184203E-4</v>
      </c>
      <c r="K41">
        <f>10^(_10sept_0_107[[#This Row],[V_mag_adj]]/20)*SIN(RADIANS(_10sept_0_107[[#This Row],[V_phase]]))</f>
        <v>5.3459122369881973E-5</v>
      </c>
    </row>
    <row r="42" spans="1:11" x14ac:dyDescent="0.3">
      <c r="A42">
        <v>-141</v>
      </c>
      <c r="B42">
        <v>-24.67</v>
      </c>
      <c r="C42">
        <v>20.07</v>
      </c>
      <c r="D42">
        <v>-24.68</v>
      </c>
      <c r="E42">
        <v>19.39</v>
      </c>
      <c r="F42">
        <f>_10sept_0_107[[#This Row],[H_mag]]-40</f>
        <v>-64.67</v>
      </c>
      <c r="G42">
        <f>_10sept_0_107[[#This Row],[V_mag]]-40</f>
        <v>-64.680000000000007</v>
      </c>
      <c r="H42">
        <f>10^(_10sept_0_107[[#This Row],[H_mag_adj]]/20)*COS(RADIANS(_10sept_0_107[[#This Row],[H_phase]]))</f>
        <v>5.4864614246354028E-4</v>
      </c>
      <c r="I42">
        <f>10^(_10sept_0_107[[#This Row],[H_mag_adj]]/20)*SIN(RADIANS(_10sept_0_107[[#This Row],[H_phase]]))</f>
        <v>2.0045029803371351E-4</v>
      </c>
      <c r="J42">
        <f>10^(_10sept_0_107[[#This Row],[V_mag_adj]]/20)*COS(RADIANS(_10sept_0_107[[#This Row],[V_phase]]))</f>
        <v>5.5035245773211951E-4</v>
      </c>
      <c r="K42">
        <f>10^(_10sept_0_107[[#This Row],[V_mag_adj]]/20)*SIN(RADIANS(_10sept_0_107[[#This Row],[V_phase]]))</f>
        <v>1.9370173455396719E-4</v>
      </c>
    </row>
    <row r="43" spans="1:11" x14ac:dyDescent="0.3">
      <c r="A43">
        <v>-140</v>
      </c>
      <c r="B43">
        <v>-22.91</v>
      </c>
      <c r="C43">
        <v>29.37</v>
      </c>
      <c r="D43">
        <v>-22.92</v>
      </c>
      <c r="E43">
        <v>28.85</v>
      </c>
      <c r="F43">
        <f>_10sept_0_107[[#This Row],[H_mag]]-40</f>
        <v>-62.91</v>
      </c>
      <c r="G43">
        <f>_10sept_0_107[[#This Row],[V_mag]]-40</f>
        <v>-62.92</v>
      </c>
      <c r="H43">
        <f>10^(_10sept_0_107[[#This Row],[H_mag_adj]]/20)*COS(RADIANS(_10sept_0_107[[#This Row],[H_phase]]))</f>
        <v>6.2337991331384444E-4</v>
      </c>
      <c r="I43">
        <f>10^(_10sept_0_107[[#This Row],[H_mag_adj]]/20)*SIN(RADIANS(_10sept_0_107[[#This Row],[H_phase]]))</f>
        <v>3.5082662273141563E-4</v>
      </c>
      <c r="J43">
        <f>10^(_10sept_0_107[[#This Row],[V_mag_adj]]/20)*COS(RADIANS(_10sept_0_107[[#This Row],[V_phase]]))</f>
        <v>6.2581728407240262E-4</v>
      </c>
      <c r="K43">
        <f>10^(_10sept_0_107[[#This Row],[V_mag_adj]]/20)*SIN(RADIANS(_10sept_0_107[[#This Row],[V_phase]]))</f>
        <v>3.447574900297993E-4</v>
      </c>
    </row>
    <row r="44" spans="1:11" x14ac:dyDescent="0.3">
      <c r="A44">
        <v>-139</v>
      </c>
      <c r="B44">
        <v>-21.52</v>
      </c>
      <c r="C44">
        <v>37.29</v>
      </c>
      <c r="D44">
        <v>-21.51</v>
      </c>
      <c r="E44">
        <v>37.54</v>
      </c>
      <c r="F44">
        <f>_10sept_0_107[[#This Row],[H_mag]]-40</f>
        <v>-61.519999999999996</v>
      </c>
      <c r="G44">
        <f>_10sept_0_107[[#This Row],[V_mag]]-40</f>
        <v>-61.510000000000005</v>
      </c>
      <c r="H44">
        <f>10^(_10sept_0_107[[#This Row],[H_mag_adj]]/20)*COS(RADIANS(_10sept_0_107[[#This Row],[H_phase]]))</f>
        <v>6.6785693276899451E-4</v>
      </c>
      <c r="I44">
        <f>10^(_10sept_0_107[[#This Row],[H_mag_adj]]/20)*SIN(RADIANS(_10sept_0_107[[#This Row],[H_phase]]))</f>
        <v>5.0858645904068068E-4</v>
      </c>
      <c r="J44">
        <f>10^(_10sept_0_107[[#This Row],[V_mag_adj]]/20)*COS(RADIANS(_10sept_0_107[[#This Row],[V_phase]]))</f>
        <v>6.6639823307474821E-4</v>
      </c>
      <c r="K44">
        <f>10^(_10sept_0_107[[#This Row],[V_mag_adj]]/20)*SIN(RADIANS(_10sept_0_107[[#This Row],[V_phase]]))</f>
        <v>5.12084904305735E-4</v>
      </c>
    </row>
    <row r="45" spans="1:11" x14ac:dyDescent="0.3">
      <c r="A45">
        <v>-138</v>
      </c>
      <c r="B45">
        <v>-20.45</v>
      </c>
      <c r="C45">
        <v>44.3</v>
      </c>
      <c r="D45">
        <v>-20.49</v>
      </c>
      <c r="E45">
        <v>44.93</v>
      </c>
      <c r="F45">
        <f>_10sept_0_107[[#This Row],[H_mag]]-40</f>
        <v>-60.45</v>
      </c>
      <c r="G45">
        <f>_10sept_0_107[[#This Row],[V_mag]]-40</f>
        <v>-60.489999999999995</v>
      </c>
      <c r="H45">
        <f>10^(_10sept_0_107[[#This Row],[H_mag_adj]]/20)*COS(RADIANS(_10sept_0_107[[#This Row],[H_phase]]))</f>
        <v>6.7955812270078673E-4</v>
      </c>
      <c r="I45">
        <f>10^(_10sept_0_107[[#This Row],[H_mag_adj]]/20)*SIN(RADIANS(_10sept_0_107[[#This Row],[H_phase]]))</f>
        <v>6.6315299552768261E-4</v>
      </c>
      <c r="J45">
        <f>10^(_10sept_0_107[[#This Row],[V_mag_adj]]/20)*COS(RADIANS(_10sept_0_107[[#This Row],[V_phase]]))</f>
        <v>6.6913684647824001E-4</v>
      </c>
      <c r="K45">
        <f>10^(_10sept_0_107[[#This Row],[V_mag_adj]]/20)*SIN(RADIANS(_10sept_0_107[[#This Row],[V_phase]]))</f>
        <v>6.6750383101406329E-4</v>
      </c>
    </row>
    <row r="46" spans="1:11" x14ac:dyDescent="0.3">
      <c r="A46">
        <v>-137</v>
      </c>
      <c r="B46">
        <v>-19.8</v>
      </c>
      <c r="C46">
        <v>52.33</v>
      </c>
      <c r="D46">
        <v>-19.88</v>
      </c>
      <c r="E46">
        <v>52.13</v>
      </c>
      <c r="F46">
        <f>_10sept_0_107[[#This Row],[H_mag]]-40</f>
        <v>-59.8</v>
      </c>
      <c r="G46">
        <f>_10sept_0_107[[#This Row],[V_mag]]-40</f>
        <v>-59.879999999999995</v>
      </c>
      <c r="H46">
        <f>10^(_10sept_0_107[[#This Row],[H_mag_adj]]/20)*COS(RADIANS(_10sept_0_107[[#This Row],[H_phase]]))</f>
        <v>6.2534731547285699E-4</v>
      </c>
      <c r="I46">
        <f>10^(_10sept_0_107[[#This Row],[H_mag_adj]]/20)*SIN(RADIANS(_10sept_0_107[[#This Row],[H_phase]]))</f>
        <v>8.0998103871744471E-4</v>
      </c>
      <c r="J46">
        <f>10^(_10sept_0_107[[#This Row],[V_mag_adj]]/20)*COS(RADIANS(_10sept_0_107[[#This Row],[V_phase]]))</f>
        <v>6.224117619757644E-4</v>
      </c>
      <c r="K46">
        <f>10^(_10sept_0_107[[#This Row],[V_mag_adj]]/20)*SIN(RADIANS(_10sept_0_107[[#This Row],[V_phase]]))</f>
        <v>8.003873416544627E-4</v>
      </c>
    </row>
    <row r="47" spans="1:11" x14ac:dyDescent="0.3">
      <c r="A47">
        <v>-136</v>
      </c>
      <c r="B47">
        <v>-19.61</v>
      </c>
      <c r="C47">
        <v>58.05</v>
      </c>
      <c r="D47">
        <v>-19.78</v>
      </c>
      <c r="E47">
        <v>58.93</v>
      </c>
      <c r="F47">
        <f>_10sept_0_107[[#This Row],[H_mag]]-40</f>
        <v>-59.61</v>
      </c>
      <c r="G47">
        <f>_10sept_0_107[[#This Row],[V_mag]]-40</f>
        <v>-59.78</v>
      </c>
      <c r="H47">
        <f>10^(_10sept_0_107[[#This Row],[H_mag_adj]]/20)*COS(RADIANS(_10sept_0_107[[#This Row],[H_phase]]))</f>
        <v>5.5348085361453731E-4</v>
      </c>
      <c r="I47">
        <f>10^(_10sept_0_107[[#This Row],[H_mag_adj]]/20)*SIN(RADIANS(_10sept_0_107[[#This Row],[H_phase]]))</f>
        <v>8.8747693544914967E-4</v>
      </c>
      <c r="J47">
        <f>10^(_10sept_0_107[[#This Row],[V_mag_adj]]/20)*COS(RADIANS(_10sept_0_107[[#This Row],[V_phase]]))</f>
        <v>5.2932348993268855E-4</v>
      </c>
      <c r="K47">
        <f>10^(_10sept_0_107[[#This Row],[V_mag_adj]]/20)*SIN(RADIANS(_10sept_0_107[[#This Row],[V_phase]]))</f>
        <v>8.7850925824871156E-4</v>
      </c>
    </row>
    <row r="48" spans="1:11" x14ac:dyDescent="0.3">
      <c r="A48">
        <v>-135</v>
      </c>
      <c r="B48">
        <v>-19.93</v>
      </c>
      <c r="C48">
        <v>65.790000000000006</v>
      </c>
      <c r="D48">
        <v>-20.05</v>
      </c>
      <c r="E48">
        <v>66</v>
      </c>
      <c r="F48">
        <f>_10sept_0_107[[#This Row],[H_mag]]-40</f>
        <v>-59.93</v>
      </c>
      <c r="G48">
        <f>_10sept_0_107[[#This Row],[V_mag]]-40</f>
        <v>-60.05</v>
      </c>
      <c r="H48">
        <f>10^(_10sept_0_107[[#This Row],[H_mag_adj]]/20)*COS(RADIANS(_10sept_0_107[[#This Row],[H_phase]]))</f>
        <v>4.1340044774172273E-4</v>
      </c>
      <c r="I48">
        <f>10^(_10sept_0_107[[#This Row],[H_mag_adj]]/20)*SIN(RADIANS(_10sept_0_107[[#This Row],[H_phase]]))</f>
        <v>9.1942849786029414E-4</v>
      </c>
      <c r="J48">
        <f>10^(_10sept_0_107[[#This Row],[V_mag_adj]]/20)*COS(RADIANS(_10sept_0_107[[#This Row],[V_phase]]))</f>
        <v>4.0440200482392218E-4</v>
      </c>
      <c r="K48">
        <f>10^(_10sept_0_107[[#This Row],[V_mag_adj]]/20)*SIN(RADIANS(_10sept_0_107[[#This Row],[V_phase]]))</f>
        <v>9.0830177427511942E-4</v>
      </c>
    </row>
    <row r="49" spans="1:11" x14ac:dyDescent="0.3">
      <c r="A49">
        <v>-134</v>
      </c>
      <c r="B49">
        <v>-20.68</v>
      </c>
      <c r="C49">
        <v>74.040000000000006</v>
      </c>
      <c r="D49">
        <v>-20.7</v>
      </c>
      <c r="E49">
        <v>74.83</v>
      </c>
      <c r="F49">
        <f>_10sept_0_107[[#This Row],[H_mag]]-40</f>
        <v>-60.68</v>
      </c>
      <c r="G49">
        <f>_10sept_0_107[[#This Row],[V_mag]]-40</f>
        <v>-60.7</v>
      </c>
      <c r="H49">
        <f>10^(_10sept_0_107[[#This Row],[H_mag_adj]]/20)*COS(RADIANS(_10sept_0_107[[#This Row],[H_phase]]))</f>
        <v>2.5426074436413893E-4</v>
      </c>
      <c r="I49">
        <f>10^(_10sept_0_107[[#This Row],[H_mag_adj]]/20)*SIN(RADIANS(_10sept_0_107[[#This Row],[H_phase]]))</f>
        <v>8.8905465903963202E-4</v>
      </c>
      <c r="J49">
        <f>10^(_10sept_0_107[[#This Row],[V_mag_adj]]/20)*COS(RADIANS(_10sept_0_107[[#This Row],[V_phase]]))</f>
        <v>2.4142205335402349E-4</v>
      </c>
      <c r="K49">
        <f>10^(_10sept_0_107[[#This Row],[V_mag_adj]]/20)*SIN(RADIANS(_10sept_0_107[[#This Row],[V_phase]]))</f>
        <v>8.9042317487625052E-4</v>
      </c>
    </row>
    <row r="50" spans="1:11" x14ac:dyDescent="0.3">
      <c r="A50">
        <v>-133</v>
      </c>
      <c r="B50">
        <v>-21.71</v>
      </c>
      <c r="C50">
        <v>83.53</v>
      </c>
      <c r="D50">
        <v>-21.87</v>
      </c>
      <c r="E50">
        <v>83.8</v>
      </c>
      <c r="F50">
        <f>_10sept_0_107[[#This Row],[H_mag]]-40</f>
        <v>-61.71</v>
      </c>
      <c r="G50">
        <f>_10sept_0_107[[#This Row],[V_mag]]-40</f>
        <v>-61.870000000000005</v>
      </c>
      <c r="H50">
        <f>10^(_10sept_0_107[[#This Row],[H_mag_adj]]/20)*COS(RADIANS(_10sept_0_107[[#This Row],[H_phase]]))</f>
        <v>9.2546130936900988E-5</v>
      </c>
      <c r="I50">
        <f>10^(_10sept_0_107[[#This Row],[H_mag_adj]]/20)*SIN(RADIANS(_10sept_0_107[[#This Row],[H_phase]]))</f>
        <v>8.1606570896376382E-4</v>
      </c>
      <c r="J50">
        <f>10^(_10sept_0_107[[#This Row],[V_mag_adj]]/20)*COS(RADIANS(_10sept_0_107[[#This Row],[V_phase]]))</f>
        <v>8.7080550248081189E-5</v>
      </c>
      <c r="K50">
        <f>10^(_10sept_0_107[[#This Row],[V_mag_adj]]/20)*SIN(RADIANS(_10sept_0_107[[#This Row],[V_phase]]))</f>
        <v>8.0159008733365726E-4</v>
      </c>
    </row>
    <row r="51" spans="1:11" x14ac:dyDescent="0.3">
      <c r="A51">
        <v>-132</v>
      </c>
      <c r="B51">
        <v>-23.27</v>
      </c>
      <c r="C51">
        <v>94.92</v>
      </c>
      <c r="D51">
        <v>-23.39</v>
      </c>
      <c r="E51">
        <v>95.44</v>
      </c>
      <c r="F51">
        <f>_10sept_0_107[[#This Row],[H_mag]]-40</f>
        <v>-63.269999999999996</v>
      </c>
      <c r="G51">
        <f>_10sept_0_107[[#This Row],[V_mag]]-40</f>
        <v>-63.39</v>
      </c>
      <c r="H51">
        <f>10^(_10sept_0_107[[#This Row],[H_mag_adj]]/20)*COS(RADIANS(_10sept_0_107[[#This Row],[H_phase]]))</f>
        <v>-5.8858421879368325E-5</v>
      </c>
      <c r="I51">
        <f>10^(_10sept_0_107[[#This Row],[H_mag_adj]]/20)*SIN(RADIANS(_10sept_0_107[[#This Row],[H_phase]]))</f>
        <v>6.8374923222686154E-4</v>
      </c>
      <c r="J51">
        <f>10^(_10sept_0_107[[#This Row],[V_mag_adj]]/20)*COS(RADIANS(_10sept_0_107[[#This Row],[V_phase]]))</f>
        <v>-6.4168747651645441E-5</v>
      </c>
      <c r="K51">
        <f>10^(_10sept_0_107[[#This Row],[V_mag_adj]]/20)*SIN(RADIANS(_10sept_0_107[[#This Row],[V_phase]]))</f>
        <v>6.7381322229483715E-4</v>
      </c>
    </row>
    <row r="52" spans="1:11" x14ac:dyDescent="0.3">
      <c r="A52">
        <v>-131</v>
      </c>
      <c r="B52">
        <v>-25.3</v>
      </c>
      <c r="C52">
        <v>109.68</v>
      </c>
      <c r="D52">
        <v>-25.34</v>
      </c>
      <c r="E52">
        <v>109.97</v>
      </c>
      <c r="F52">
        <f>_10sept_0_107[[#This Row],[H_mag]]-40</f>
        <v>-65.3</v>
      </c>
      <c r="G52">
        <f>_10sept_0_107[[#This Row],[V_mag]]-40</f>
        <v>-65.34</v>
      </c>
      <c r="H52">
        <f>10^(_10sept_0_107[[#This Row],[H_mag_adj]]/20)*COS(RADIANS(_10sept_0_107[[#This Row],[H_phase]]))</f>
        <v>-1.8294856853952855E-4</v>
      </c>
      <c r="I52">
        <f>10^(_10sept_0_107[[#This Row],[H_mag_adj]]/20)*SIN(RADIANS(_10sept_0_107[[#This Row],[H_phase]]))</f>
        <v>5.115180778193241E-4</v>
      </c>
      <c r="J52">
        <f>10^(_10sept_0_107[[#This Row],[V_mag_adj]]/20)*COS(RADIANS(_10sept_0_107[[#This Row],[V_phase]]))</f>
        <v>-1.8468278272510685E-4</v>
      </c>
      <c r="K52">
        <f>10^(_10sept_0_107[[#This Row],[V_mag_adj]]/20)*SIN(RADIANS(_10sept_0_107[[#This Row],[V_phase]]))</f>
        <v>5.0823961627291883E-4</v>
      </c>
    </row>
    <row r="53" spans="1:11" x14ac:dyDescent="0.3">
      <c r="A53">
        <v>-130</v>
      </c>
      <c r="B53">
        <v>-27.58</v>
      </c>
      <c r="C53">
        <v>126.07</v>
      </c>
      <c r="D53">
        <v>-27.85</v>
      </c>
      <c r="E53">
        <v>125.4</v>
      </c>
      <c r="F53">
        <f>_10sept_0_107[[#This Row],[H_mag]]-40</f>
        <v>-67.58</v>
      </c>
      <c r="G53">
        <f>_10sept_0_107[[#This Row],[V_mag]]-40</f>
        <v>-67.849999999999994</v>
      </c>
      <c r="H53">
        <f>10^(_10sept_0_107[[#This Row],[H_mag_adj]]/20)*COS(RADIANS(_10sept_0_107[[#This Row],[H_phase]]))</f>
        <v>-2.4600732791619064E-4</v>
      </c>
      <c r="I53">
        <f>10^(_10sept_0_107[[#This Row],[H_mag_adj]]/20)*SIN(RADIANS(_10sept_0_107[[#This Row],[H_phase]]))</f>
        <v>3.3773156486118671E-4</v>
      </c>
      <c r="J53">
        <f>10^(_10sept_0_107[[#This Row],[V_mag_adj]]/20)*COS(RADIANS(_10sept_0_107[[#This Row],[V_phase]]))</f>
        <v>-2.3463317282662689E-4</v>
      </c>
      <c r="K53">
        <f>10^(_10sept_0_107[[#This Row],[V_mag_adj]]/20)*SIN(RADIANS(_10sept_0_107[[#This Row],[V_phase]]))</f>
        <v>3.3016094791671574E-4</v>
      </c>
    </row>
    <row r="54" spans="1:11" x14ac:dyDescent="0.3">
      <c r="A54">
        <v>-129</v>
      </c>
      <c r="B54">
        <v>-29.98</v>
      </c>
      <c r="C54">
        <v>143.04</v>
      </c>
      <c r="D54">
        <v>-30.12</v>
      </c>
      <c r="E54">
        <v>143.05000000000001</v>
      </c>
      <c r="F54">
        <f>_10sept_0_107[[#This Row],[H_mag]]-40</f>
        <v>-69.98</v>
      </c>
      <c r="G54">
        <f>_10sept_0_107[[#This Row],[V_mag]]-40</f>
        <v>-70.12</v>
      </c>
      <c r="H54">
        <f>10^(_10sept_0_107[[#This Row],[H_mag_adj]]/20)*COS(RADIANS(_10sept_0_107[[#This Row],[H_phase]]))</f>
        <v>-2.5326601920523976E-4</v>
      </c>
      <c r="I54">
        <f>10^(_10sept_0_107[[#This Row],[H_mag_adj]]/20)*SIN(RADIANS(_10sept_0_107[[#This Row],[H_phase]]))</f>
        <v>1.9057256503434686E-4</v>
      </c>
      <c r="J54">
        <f>10^(_10sept_0_107[[#This Row],[V_mag_adj]]/20)*COS(RADIANS(_10sept_0_107[[#This Row],[V_phase]]))</f>
        <v>-2.4924930119155021E-4</v>
      </c>
      <c r="K54">
        <f>10^(_10sept_0_107[[#This Row],[V_mag_adj]]/20)*SIN(RADIANS(_10sept_0_107[[#This Row],[V_phase]]))</f>
        <v>1.8748202109327764E-4</v>
      </c>
    </row>
    <row r="55" spans="1:11" x14ac:dyDescent="0.3">
      <c r="A55">
        <v>-128</v>
      </c>
      <c r="B55">
        <v>-32.840000000000003</v>
      </c>
      <c r="C55">
        <v>159.25</v>
      </c>
      <c r="D55">
        <v>-32.869999999999997</v>
      </c>
      <c r="E55">
        <v>159.08000000000001</v>
      </c>
      <c r="F55">
        <f>_10sept_0_107[[#This Row],[H_mag]]-40</f>
        <v>-72.84</v>
      </c>
      <c r="G55">
        <f>_10sept_0_107[[#This Row],[V_mag]]-40</f>
        <v>-72.87</v>
      </c>
      <c r="H55">
        <f>10^(_10sept_0_107[[#This Row],[H_mag_adj]]/20)*COS(RADIANS(_10sept_0_107[[#This Row],[H_phase]]))</f>
        <v>-2.1324281616559403E-4</v>
      </c>
      <c r="I55">
        <f>10^(_10sept_0_107[[#This Row],[H_mag_adj]]/20)*SIN(RADIANS(_10sept_0_107[[#This Row],[H_phase]]))</f>
        <v>8.0790475967888886E-5</v>
      </c>
      <c r="J55">
        <f>10^(_10sept_0_107[[#This Row],[V_mag_adj]]/20)*COS(RADIANS(_10sept_0_107[[#This Row],[V_phase]]))</f>
        <v>-2.1226775330937748E-4</v>
      </c>
      <c r="K55">
        <f>10^(_10sept_0_107[[#This Row],[V_mag_adj]]/20)*SIN(RADIANS(_10sept_0_107[[#This Row],[V_phase]]))</f>
        <v>8.1142084223886048E-5</v>
      </c>
    </row>
    <row r="56" spans="1:11" x14ac:dyDescent="0.3">
      <c r="A56">
        <v>-127</v>
      </c>
      <c r="B56">
        <v>-34.99</v>
      </c>
      <c r="C56">
        <v>164.31</v>
      </c>
      <c r="D56">
        <v>-35.06</v>
      </c>
      <c r="E56">
        <v>163.5</v>
      </c>
      <c r="F56">
        <f>_10sept_0_107[[#This Row],[H_mag]]-40</f>
        <v>-74.990000000000009</v>
      </c>
      <c r="G56">
        <f>_10sept_0_107[[#This Row],[V_mag]]-40</f>
        <v>-75.06</v>
      </c>
      <c r="H56">
        <f>10^(_10sept_0_107[[#This Row],[H_mag_adj]]/20)*COS(RADIANS(_10sept_0_107[[#This Row],[H_phase]]))</f>
        <v>-1.7139910402317425E-4</v>
      </c>
      <c r="I56">
        <f>10^(_10sept_0_107[[#This Row],[H_mag_adj]]/20)*SIN(RADIANS(_10sept_0_107[[#This Row],[H_phase]]))</f>
        <v>4.8145838558362709E-5</v>
      </c>
      <c r="J56">
        <f>10^(_10sept_0_107[[#This Row],[V_mag_adj]]/20)*COS(RADIANS(_10sept_0_107[[#This Row],[V_phase]]))</f>
        <v>-1.6933119149975065E-4</v>
      </c>
      <c r="K56">
        <f>10^(_10sept_0_107[[#This Row],[V_mag_adj]]/20)*SIN(RADIANS(_10sept_0_107[[#This Row],[V_phase]]))</f>
        <v>5.0158184040234431E-5</v>
      </c>
    </row>
    <row r="57" spans="1:11" x14ac:dyDescent="0.3">
      <c r="A57">
        <v>-126</v>
      </c>
      <c r="B57">
        <v>-35.479999999999997</v>
      </c>
      <c r="C57">
        <v>144.46</v>
      </c>
      <c r="D57">
        <v>-36.299999999999997</v>
      </c>
      <c r="E57">
        <v>146.91999999999999</v>
      </c>
      <c r="F57">
        <f>_10sept_0_107[[#This Row],[H_mag]]-40</f>
        <v>-75.47999999999999</v>
      </c>
      <c r="G57">
        <f>_10sept_0_107[[#This Row],[V_mag]]-40</f>
        <v>-76.3</v>
      </c>
      <c r="H57">
        <f>10^(_10sept_0_107[[#This Row],[H_mag_adj]]/20)*COS(RADIANS(_10sept_0_107[[#This Row],[H_phase]]))</f>
        <v>-1.3692085635921649E-4</v>
      </c>
      <c r="I57">
        <f>10^(_10sept_0_107[[#This Row],[H_mag_adj]]/20)*SIN(RADIANS(_10sept_0_107[[#This Row],[H_phase]]))</f>
        <v>9.780899269419236E-5</v>
      </c>
      <c r="J57">
        <f>10^(_10sept_0_107[[#This Row],[V_mag_adj]]/20)*COS(RADIANS(_10sept_0_107[[#This Row],[V_phase]]))</f>
        <v>-1.2829124096687489E-4</v>
      </c>
      <c r="K57">
        <f>10^(_10sept_0_107[[#This Row],[V_mag_adj]]/20)*SIN(RADIANS(_10sept_0_107[[#This Row],[V_phase]]))</f>
        <v>8.3568209531965085E-5</v>
      </c>
    </row>
    <row r="58" spans="1:11" x14ac:dyDescent="0.3">
      <c r="A58">
        <v>-125</v>
      </c>
      <c r="B58">
        <v>-33.28</v>
      </c>
      <c r="C58">
        <v>128.22</v>
      </c>
      <c r="D58">
        <v>-33.770000000000003</v>
      </c>
      <c r="E58">
        <v>126.71</v>
      </c>
      <c r="F58">
        <f>_10sept_0_107[[#This Row],[H_mag]]-40</f>
        <v>-73.28</v>
      </c>
      <c r="G58">
        <f>_10sept_0_107[[#This Row],[V_mag]]-40</f>
        <v>-73.77000000000001</v>
      </c>
      <c r="H58">
        <f>10^(_10sept_0_107[[#This Row],[H_mag_adj]]/20)*COS(RADIANS(_10sept_0_107[[#This Row],[H_phase]]))</f>
        <v>-1.3411209708857961E-4</v>
      </c>
      <c r="I58">
        <f>10^(_10sept_0_107[[#This Row],[H_mag_adj]]/20)*SIN(RADIANS(_10sept_0_107[[#This Row],[H_phase]]))</f>
        <v>1.7030371773694427E-4</v>
      </c>
      <c r="J58">
        <f>10^(_10sept_0_107[[#This Row],[V_mag_adj]]/20)*COS(RADIANS(_10sept_0_107[[#This Row],[V_phase]]))</f>
        <v>-1.2247023092521093E-4</v>
      </c>
      <c r="K58">
        <f>10^(_10sept_0_107[[#This Row],[V_mag_adj]]/20)*SIN(RADIANS(_10sept_0_107[[#This Row],[V_phase]]))</f>
        <v>1.6424658576733392E-4</v>
      </c>
    </row>
    <row r="59" spans="1:11" x14ac:dyDescent="0.3">
      <c r="A59">
        <v>-124</v>
      </c>
      <c r="B59">
        <v>-30.41</v>
      </c>
      <c r="C59">
        <v>120.59</v>
      </c>
      <c r="D59">
        <v>-30.57</v>
      </c>
      <c r="E59">
        <v>119.95</v>
      </c>
      <c r="F59">
        <f>_10sept_0_107[[#This Row],[H_mag]]-40</f>
        <v>-70.41</v>
      </c>
      <c r="G59">
        <f>_10sept_0_107[[#This Row],[V_mag]]-40</f>
        <v>-70.569999999999993</v>
      </c>
      <c r="H59">
        <f>10^(_10sept_0_107[[#This Row],[H_mag_adj]]/20)*COS(RADIANS(_10sept_0_107[[#This Row],[H_phase]]))</f>
        <v>-1.5350584759516253E-4</v>
      </c>
      <c r="I59">
        <f>10^(_10sept_0_107[[#This Row],[H_mag_adj]]/20)*SIN(RADIANS(_10sept_0_107[[#This Row],[H_phase]]))</f>
        <v>2.596676376010607E-4</v>
      </c>
      <c r="J59">
        <f>10^(_10sept_0_107[[#This Row],[V_mag_adj]]/20)*COS(RADIANS(_10sept_0_107[[#This Row],[V_phase]]))</f>
        <v>-1.4784713268143558E-4</v>
      </c>
      <c r="K59">
        <f>10^(_10sept_0_107[[#This Row],[V_mag_adj]]/20)*SIN(RADIANS(_10sept_0_107[[#This Row],[V_phase]]))</f>
        <v>2.5659561078132523E-4</v>
      </c>
    </row>
    <row r="60" spans="1:11" x14ac:dyDescent="0.3">
      <c r="A60">
        <v>-123</v>
      </c>
      <c r="B60">
        <v>-27.75</v>
      </c>
      <c r="C60">
        <v>120.82</v>
      </c>
      <c r="D60">
        <v>-27.88</v>
      </c>
      <c r="E60">
        <v>120.55</v>
      </c>
      <c r="F60">
        <f>_10sept_0_107[[#This Row],[H_mag]]-40</f>
        <v>-67.75</v>
      </c>
      <c r="G60">
        <f>_10sept_0_107[[#This Row],[V_mag]]-40</f>
        <v>-67.88</v>
      </c>
      <c r="H60">
        <f>10^(_10sept_0_107[[#This Row],[H_mag_adj]]/20)*COS(RADIANS(_10sept_0_107[[#This Row],[H_phase]]))</f>
        <v>-2.0992324199407375E-4</v>
      </c>
      <c r="I60">
        <f>10^(_10sept_0_107[[#This Row],[H_mag_adj]]/20)*SIN(RADIANS(_10sept_0_107[[#This Row],[H_phase]]))</f>
        <v>3.5187019521828382E-4</v>
      </c>
      <c r="J60">
        <f>10^(_10sept_0_107[[#This Row],[V_mag_adj]]/20)*COS(RADIANS(_10sept_0_107[[#This Row],[V_phase]]))</f>
        <v>-2.0516895025291692E-4</v>
      </c>
      <c r="K60">
        <f>10^(_10sept_0_107[[#This Row],[V_mag_adj]]/20)*SIN(RADIANS(_10sept_0_107[[#This Row],[V_phase]]))</f>
        <v>3.4761372975774195E-4</v>
      </c>
    </row>
    <row r="61" spans="1:11" x14ac:dyDescent="0.3">
      <c r="A61">
        <v>-122</v>
      </c>
      <c r="B61">
        <v>-25.63</v>
      </c>
      <c r="C61">
        <v>126.57</v>
      </c>
      <c r="D61">
        <v>-25.74</v>
      </c>
      <c r="E61">
        <v>126.15</v>
      </c>
      <c r="F61">
        <f>_10sept_0_107[[#This Row],[H_mag]]-40</f>
        <v>-65.63</v>
      </c>
      <c r="G61">
        <f>_10sept_0_107[[#This Row],[V_mag]]-40</f>
        <v>-65.739999999999995</v>
      </c>
      <c r="H61">
        <f>10^(_10sept_0_107[[#This Row],[H_mag_adj]]/20)*COS(RADIANS(_10sept_0_107[[#This Row],[H_phase]]))</f>
        <v>-3.1160450984378106E-4</v>
      </c>
      <c r="I61">
        <f>10^(_10sept_0_107[[#This Row],[H_mag_adj]]/20)*SIN(RADIANS(_10sept_0_107[[#This Row],[H_phase]]))</f>
        <v>4.2003512005032111E-4</v>
      </c>
      <c r="J61">
        <f>10^(_10sept_0_107[[#This Row],[V_mag_adj]]/20)*COS(RADIANS(_10sept_0_107[[#This Row],[V_phase]]))</f>
        <v>-3.0463465509453691E-4</v>
      </c>
      <c r="K61">
        <f>10^(_10sept_0_107[[#This Row],[V_mag_adj]]/20)*SIN(RADIANS(_10sept_0_107[[#This Row],[V_phase]]))</f>
        <v>4.1699351717692254E-4</v>
      </c>
    </row>
    <row r="62" spans="1:11" x14ac:dyDescent="0.3">
      <c r="A62">
        <v>-121</v>
      </c>
      <c r="B62">
        <v>-24.21</v>
      </c>
      <c r="C62">
        <v>134.53</v>
      </c>
      <c r="D62">
        <v>-24.33</v>
      </c>
      <c r="E62">
        <v>135.04</v>
      </c>
      <c r="F62">
        <f>_10sept_0_107[[#This Row],[H_mag]]-40</f>
        <v>-64.210000000000008</v>
      </c>
      <c r="G62">
        <f>_10sept_0_107[[#This Row],[V_mag]]-40</f>
        <v>-64.33</v>
      </c>
      <c r="H62">
        <f>10^(_10sept_0_107[[#This Row],[H_mag_adj]]/20)*COS(RADIANS(_10sept_0_107[[#This Row],[H_phase]]))</f>
        <v>-4.3190982072105699E-4</v>
      </c>
      <c r="I62">
        <f>10^(_10sept_0_107[[#This Row],[H_mag_adj]]/20)*SIN(RADIANS(_10sept_0_107[[#This Row],[H_phase]]))</f>
        <v>4.3905454301075754E-4</v>
      </c>
      <c r="J62">
        <f>10^(_10sept_0_107[[#This Row],[V_mag_adj]]/20)*COS(RADIANS(_10sept_0_107[[#This Row],[V_phase]]))</f>
        <v>-4.2982135144711207E-4</v>
      </c>
      <c r="K62">
        <f>10^(_10sept_0_107[[#This Row],[V_mag_adj]]/20)*SIN(RADIANS(_10sept_0_107[[#This Row],[V_phase]]))</f>
        <v>4.2922162621462597E-4</v>
      </c>
    </row>
    <row r="63" spans="1:11" x14ac:dyDescent="0.3">
      <c r="A63">
        <v>-120</v>
      </c>
      <c r="B63">
        <v>-23.24</v>
      </c>
      <c r="C63">
        <v>144.43</v>
      </c>
      <c r="D63">
        <v>-23.37</v>
      </c>
      <c r="E63">
        <v>143.57</v>
      </c>
      <c r="F63">
        <f>_10sept_0_107[[#This Row],[H_mag]]-40</f>
        <v>-63.239999999999995</v>
      </c>
      <c r="G63">
        <f>_10sept_0_107[[#This Row],[V_mag]]-40</f>
        <v>-63.370000000000005</v>
      </c>
      <c r="H63">
        <f>10^(_10sept_0_107[[#This Row],[H_mag_adj]]/20)*COS(RADIANS(_10sept_0_107[[#This Row],[H_phase]]))</f>
        <v>-5.6015352993364533E-4</v>
      </c>
      <c r="I63">
        <f>10^(_10sept_0_107[[#This Row],[H_mag_adj]]/20)*SIN(RADIANS(_10sept_0_107[[#This Row],[H_phase]]))</f>
        <v>4.0058707937615874E-4</v>
      </c>
      <c r="J63">
        <f>10^(_10sept_0_107[[#This Row],[V_mag_adj]]/20)*COS(RADIANS(_10sept_0_107[[#This Row],[V_phase]]))</f>
        <v>-5.4584688708995933E-4</v>
      </c>
      <c r="K63">
        <f>10^(_10sept_0_107[[#This Row],[V_mag_adj]]/20)*SIN(RADIANS(_10sept_0_107[[#This Row],[V_phase]]))</f>
        <v>4.0287435936722977E-4</v>
      </c>
    </row>
    <row r="64" spans="1:11" x14ac:dyDescent="0.3">
      <c r="A64">
        <v>-119</v>
      </c>
      <c r="B64">
        <v>-22.78</v>
      </c>
      <c r="C64">
        <v>155.16999999999999</v>
      </c>
      <c r="D64">
        <v>-22.72</v>
      </c>
      <c r="E64">
        <v>154.93</v>
      </c>
      <c r="F64">
        <f>_10sept_0_107[[#This Row],[H_mag]]-40</f>
        <v>-62.78</v>
      </c>
      <c r="G64">
        <f>_10sept_0_107[[#This Row],[V_mag]]-40</f>
        <v>-62.72</v>
      </c>
      <c r="H64">
        <f>10^(_10sept_0_107[[#This Row],[H_mag_adj]]/20)*COS(RADIANS(_10sept_0_107[[#This Row],[H_phase]]))</f>
        <v>-6.5898307411351895E-4</v>
      </c>
      <c r="I64">
        <f>10^(_10sept_0_107[[#This Row],[H_mag_adj]]/20)*SIN(RADIANS(_10sept_0_107[[#This Row],[H_phase]]))</f>
        <v>3.0491174043437207E-4</v>
      </c>
      <c r="J64">
        <f>10^(_10sept_0_107[[#This Row],[V_mag_adj]]/20)*COS(RADIANS(_10sept_0_107[[#This Row],[V_phase]]))</f>
        <v>-6.6225904449394889E-4</v>
      </c>
      <c r="K64">
        <f>10^(_10sept_0_107[[#This Row],[V_mag_adj]]/20)*SIN(RADIANS(_10sept_0_107[[#This Row],[V_phase]]))</f>
        <v>3.098020616182735E-4</v>
      </c>
    </row>
    <row r="65" spans="1:11" x14ac:dyDescent="0.3">
      <c r="A65">
        <v>-118</v>
      </c>
      <c r="B65">
        <v>-22.26</v>
      </c>
      <c r="C65">
        <v>168.29</v>
      </c>
      <c r="D65">
        <v>-22.26</v>
      </c>
      <c r="E65">
        <v>168.19</v>
      </c>
      <c r="F65">
        <f>_10sept_0_107[[#This Row],[H_mag]]-40</f>
        <v>-62.260000000000005</v>
      </c>
      <c r="G65">
        <f>_10sept_0_107[[#This Row],[V_mag]]-40</f>
        <v>-62.260000000000005</v>
      </c>
      <c r="H65">
        <f>10^(_10sept_0_107[[#This Row],[H_mag_adj]]/20)*COS(RADIANS(_10sept_0_107[[#This Row],[H_phase]]))</f>
        <v>-7.548589655652821E-4</v>
      </c>
      <c r="I65">
        <f>10^(_10sept_0_107[[#This Row],[H_mag_adj]]/20)*SIN(RADIANS(_10sept_0_107[[#This Row],[H_phase]]))</f>
        <v>1.564611795982729E-4</v>
      </c>
      <c r="J65">
        <f>10^(_10sept_0_107[[#This Row],[V_mag_adj]]/20)*COS(RADIANS(_10sept_0_107[[#This Row],[V_phase]]))</f>
        <v>-7.5458473971470722E-4</v>
      </c>
      <c r="K65">
        <f>10^(_10sept_0_107[[#This Row],[V_mag_adj]]/20)*SIN(RADIANS(_10sept_0_107[[#This Row],[V_phase]]))</f>
        <v>1.5777841805918291E-4</v>
      </c>
    </row>
    <row r="66" spans="1:11" x14ac:dyDescent="0.3">
      <c r="A66">
        <v>-117</v>
      </c>
      <c r="B66">
        <v>-22.07</v>
      </c>
      <c r="C66">
        <v>-177.04</v>
      </c>
      <c r="D66">
        <v>-22.03</v>
      </c>
      <c r="E66">
        <v>-179.02</v>
      </c>
      <c r="F66">
        <f>_10sept_0_107[[#This Row],[H_mag]]-40</f>
        <v>-62.07</v>
      </c>
      <c r="G66">
        <f>_10sept_0_107[[#This Row],[V_mag]]-40</f>
        <v>-62.03</v>
      </c>
      <c r="H66">
        <f>10^(_10sept_0_107[[#This Row],[H_mag_adj]]/20)*COS(RADIANS(_10sept_0_107[[#This Row],[H_phase]]))</f>
        <v>-7.8690116799597608E-4</v>
      </c>
      <c r="I66">
        <f>10^(_10sept_0_107[[#This Row],[H_mag_adj]]/20)*SIN(RADIANS(_10sept_0_107[[#This Row],[H_phase]]))</f>
        <v>-4.0688893283446704E-5</v>
      </c>
      <c r="J66">
        <f>10^(_10sept_0_107[[#This Row],[V_mag_adj]]/20)*COS(RADIANS(_10sept_0_107[[#This Row],[V_phase]]))</f>
        <v>-7.9147366589093636E-4</v>
      </c>
      <c r="K66">
        <f>10^(_10sept_0_107[[#This Row],[V_mag_adj]]/20)*SIN(RADIANS(_10sept_0_107[[#This Row],[V_phase]]))</f>
        <v>-1.3538865295763029E-5</v>
      </c>
    </row>
    <row r="67" spans="1:11" x14ac:dyDescent="0.3">
      <c r="A67">
        <v>-116</v>
      </c>
      <c r="B67">
        <v>-21.88</v>
      </c>
      <c r="C67">
        <v>-163.82</v>
      </c>
      <c r="D67">
        <v>-21.92</v>
      </c>
      <c r="E67">
        <v>-164.45</v>
      </c>
      <c r="F67">
        <f>_10sept_0_107[[#This Row],[H_mag]]-40</f>
        <v>-61.879999999999995</v>
      </c>
      <c r="G67">
        <f>_10sept_0_107[[#This Row],[V_mag]]-40</f>
        <v>-61.92</v>
      </c>
      <c r="H67">
        <f>10^(_10sept_0_107[[#This Row],[H_mag_adj]]/20)*COS(RADIANS(_10sept_0_107[[#This Row],[H_phase]]))</f>
        <v>-7.7347821734445913E-4</v>
      </c>
      <c r="I67">
        <f>10^(_10sept_0_107[[#This Row],[H_mag_adj]]/20)*SIN(RADIANS(_10sept_0_107[[#This Row],[H_phase]]))</f>
        <v>-2.2442344093671663E-4</v>
      </c>
      <c r="J67">
        <f>10^(_10sept_0_107[[#This Row],[V_mag_adj]]/20)*COS(RADIANS(_10sept_0_107[[#This Row],[V_phase]]))</f>
        <v>-7.723341424967896E-4</v>
      </c>
      <c r="K67">
        <f>10^(_10sept_0_107[[#This Row],[V_mag_adj]]/20)*SIN(RADIANS(_10sept_0_107[[#This Row],[V_phase]]))</f>
        <v>-2.1491321423022753E-4</v>
      </c>
    </row>
    <row r="68" spans="1:11" x14ac:dyDescent="0.3">
      <c r="A68">
        <v>-115</v>
      </c>
      <c r="B68">
        <v>-21.96</v>
      </c>
      <c r="C68">
        <v>-148.27000000000001</v>
      </c>
      <c r="D68">
        <v>-22.04</v>
      </c>
      <c r="E68">
        <v>-148.18</v>
      </c>
      <c r="F68">
        <f>_10sept_0_107[[#This Row],[H_mag]]-40</f>
        <v>-61.96</v>
      </c>
      <c r="G68">
        <f>_10sept_0_107[[#This Row],[V_mag]]-40</f>
        <v>-62.04</v>
      </c>
      <c r="H68">
        <f>10^(_10sept_0_107[[#This Row],[H_mag_adj]]/20)*COS(RADIANS(_10sept_0_107[[#This Row],[H_phase]]))</f>
        <v>-6.7872309481485725E-4</v>
      </c>
      <c r="I68">
        <f>10^(_10sept_0_107[[#This Row],[H_mag_adj]]/20)*SIN(RADIANS(_10sept_0_107[[#This Row],[H_phase]]))</f>
        <v>-4.1967902195947081E-4</v>
      </c>
      <c r="J68">
        <f>10^(_10sept_0_107[[#This Row],[V_mag_adj]]/20)*COS(RADIANS(_10sept_0_107[[#This Row],[V_phase]]))</f>
        <v>-6.7184650827684079E-4</v>
      </c>
      <c r="K68">
        <f>10^(_10sept_0_107[[#This Row],[V_mag_adj]]/20)*SIN(RADIANS(_10sept_0_107[[#This Row],[V_phase]]))</f>
        <v>-4.1688722946607793E-4</v>
      </c>
    </row>
    <row r="69" spans="1:11" x14ac:dyDescent="0.3">
      <c r="A69">
        <v>-114</v>
      </c>
      <c r="B69">
        <v>-22.08</v>
      </c>
      <c r="C69">
        <v>-128.30000000000001</v>
      </c>
      <c r="D69">
        <v>-22.07</v>
      </c>
      <c r="E69">
        <v>-128.69</v>
      </c>
      <c r="F69">
        <f>_10sept_0_107[[#This Row],[H_mag]]-40</f>
        <v>-62.08</v>
      </c>
      <c r="G69">
        <f>_10sept_0_107[[#This Row],[V_mag]]-40</f>
        <v>-62.07</v>
      </c>
      <c r="H69">
        <f>10^(_10sept_0_107[[#This Row],[H_mag_adj]]/20)*COS(RADIANS(_10sept_0_107[[#This Row],[H_phase]]))</f>
        <v>-4.8779447751566942E-4</v>
      </c>
      <c r="I69">
        <f>10^(_10sept_0_107[[#This Row],[H_mag_adj]]/20)*SIN(RADIANS(_10sept_0_107[[#This Row],[H_phase]]))</f>
        <v>-6.176549382802632E-4</v>
      </c>
      <c r="J69">
        <f>10^(_10sept_0_107[[#This Row],[V_mag_adj]]/20)*COS(RADIANS(_10sept_0_107[[#This Row],[V_phase]]))</f>
        <v>-4.9255413617113608E-4</v>
      </c>
      <c r="K69">
        <f>10^(_10sept_0_107[[#This Row],[V_mag_adj]]/20)*SIN(RADIANS(_10sept_0_107[[#This Row],[V_phase]]))</f>
        <v>-6.1502801332196982E-4</v>
      </c>
    </row>
    <row r="70" spans="1:11" x14ac:dyDescent="0.3">
      <c r="A70">
        <v>-113</v>
      </c>
      <c r="B70">
        <v>-22.11</v>
      </c>
      <c r="C70">
        <v>-107.47</v>
      </c>
      <c r="D70">
        <v>-22.11</v>
      </c>
      <c r="E70">
        <v>-108.29</v>
      </c>
      <c r="F70">
        <f>_10sept_0_107[[#This Row],[H_mag]]-40</f>
        <v>-62.11</v>
      </c>
      <c r="G70">
        <f>_10sept_0_107[[#This Row],[V_mag]]-40</f>
        <v>-62.11</v>
      </c>
      <c r="H70">
        <f>10^(_10sept_0_107[[#This Row],[H_mag_adj]]/20)*COS(RADIANS(_10sept_0_107[[#This Row],[H_phase]]))</f>
        <v>-2.354615165426735E-4</v>
      </c>
      <c r="I70">
        <f>10^(_10sept_0_107[[#This Row],[H_mag_adj]]/20)*SIN(RADIANS(_10sept_0_107[[#This Row],[H_phase]]))</f>
        <v>-7.4815422670549108E-4</v>
      </c>
      <c r="J70">
        <f>10^(_10sept_0_107[[#This Row],[V_mag_adj]]/20)*COS(RADIANS(_10sept_0_107[[#This Row],[V_phase]]))</f>
        <v>-2.461443960088556E-4</v>
      </c>
      <c r="K70">
        <f>10^(_10sept_0_107[[#This Row],[V_mag_adj]]/20)*SIN(RADIANS(_10sept_0_107[[#This Row],[V_phase]]))</f>
        <v>-7.4470786824318085E-4</v>
      </c>
    </row>
    <row r="71" spans="1:11" x14ac:dyDescent="0.3">
      <c r="A71">
        <v>-112</v>
      </c>
      <c r="B71">
        <v>-21.99</v>
      </c>
      <c r="C71">
        <v>-83.69</v>
      </c>
      <c r="D71">
        <v>-21.82</v>
      </c>
      <c r="E71">
        <v>-85.37</v>
      </c>
      <c r="F71">
        <f>_10sept_0_107[[#This Row],[H_mag]]-40</f>
        <v>-61.989999999999995</v>
      </c>
      <c r="G71">
        <f>_10sept_0_107[[#This Row],[V_mag]]-40</f>
        <v>-61.82</v>
      </c>
      <c r="H71">
        <f>10^(_10sept_0_107[[#This Row],[H_mag_adj]]/20)*COS(RADIANS(_10sept_0_107[[#This Row],[H_phase]]))</f>
        <v>8.7403428500617465E-5</v>
      </c>
      <c r="I71">
        <f>10^(_10sept_0_107[[#This Row],[H_mag_adj]]/20)*SIN(RADIANS(_10sept_0_107[[#This Row],[H_phase]]))</f>
        <v>-7.9042551329176899E-4</v>
      </c>
      <c r="J71">
        <f>10^(_10sept_0_107[[#This Row],[V_mag_adj]]/20)*COS(RADIANS(_10sept_0_107[[#This Row],[V_phase]]))</f>
        <v>6.5461446047899343E-5</v>
      </c>
      <c r="K71">
        <f>10^(_10sept_0_107[[#This Row],[V_mag_adj]]/20)*SIN(RADIANS(_10sept_0_107[[#This Row],[V_phase]]))</f>
        <v>-8.0831468898983673E-4</v>
      </c>
    </row>
    <row r="72" spans="1:11" x14ac:dyDescent="0.3">
      <c r="A72">
        <v>-111</v>
      </c>
      <c r="B72">
        <v>-21.42</v>
      </c>
      <c r="C72">
        <v>-60.89</v>
      </c>
      <c r="D72">
        <v>-21.38</v>
      </c>
      <c r="E72">
        <v>-60.66</v>
      </c>
      <c r="F72">
        <f>_10sept_0_107[[#This Row],[H_mag]]-40</f>
        <v>-61.42</v>
      </c>
      <c r="G72">
        <f>_10sept_0_107[[#This Row],[V_mag]]-40</f>
        <v>-61.379999999999995</v>
      </c>
      <c r="H72">
        <f>10^(_10sept_0_107[[#This Row],[H_mag_adj]]/20)*COS(RADIANS(_10sept_0_107[[#This Row],[H_phase]]))</f>
        <v>4.1311600482370772E-4</v>
      </c>
      <c r="I72">
        <f>10^(_10sept_0_107[[#This Row],[H_mag_adj]]/20)*SIN(RADIANS(_10sept_0_107[[#This Row],[H_phase]]))</f>
        <v>-7.4191822038644991E-4</v>
      </c>
      <c r="J72">
        <f>10^(_10sept_0_107[[#This Row],[V_mag_adj]]/20)*COS(RADIANS(_10sept_0_107[[#This Row],[V_phase]]))</f>
        <v>4.1801150733530824E-4</v>
      </c>
      <c r="K72">
        <f>10^(_10sept_0_107[[#This Row],[V_mag_adj]]/20)*SIN(RADIANS(_10sept_0_107[[#This Row],[V_phase]]))</f>
        <v>-7.436707499102592E-4</v>
      </c>
    </row>
    <row r="73" spans="1:11" x14ac:dyDescent="0.3">
      <c r="A73">
        <v>-110</v>
      </c>
      <c r="B73">
        <v>-20.68</v>
      </c>
      <c r="C73">
        <v>-41.14</v>
      </c>
      <c r="D73">
        <v>-20.5</v>
      </c>
      <c r="E73">
        <v>-40.29</v>
      </c>
      <c r="F73">
        <f>_10sept_0_107[[#This Row],[H_mag]]-40</f>
        <v>-60.68</v>
      </c>
      <c r="G73">
        <f>_10sept_0_107[[#This Row],[V_mag]]-40</f>
        <v>-60.5</v>
      </c>
      <c r="H73">
        <f>10^(_10sept_0_107[[#This Row],[H_mag_adj]]/20)*COS(RADIANS(_10sept_0_107[[#This Row],[H_phase]]))</f>
        <v>6.963941471393707E-4</v>
      </c>
      <c r="I73">
        <f>10^(_10sept_0_107[[#This Row],[H_mag_adj]]/20)*SIN(RADIANS(_10sept_0_107[[#This Row],[H_phase]]))</f>
        <v>-6.0836001242250547E-4</v>
      </c>
      <c r="J73">
        <f>10^(_10sept_0_107[[#This Row],[V_mag_adj]]/20)*COS(RADIANS(_10sept_0_107[[#This Row],[V_phase]]))</f>
        <v>7.2011189204319393E-4</v>
      </c>
      <c r="K73">
        <f>10^(_10sept_0_107[[#This Row],[V_mag_adj]]/20)*SIN(RADIANS(_10sept_0_107[[#This Row],[V_phase]]))</f>
        <v>-6.1048325208126373E-4</v>
      </c>
    </row>
    <row r="74" spans="1:11" x14ac:dyDescent="0.3">
      <c r="A74">
        <v>-109</v>
      </c>
      <c r="B74">
        <v>-19.78</v>
      </c>
      <c r="C74">
        <v>-21.32</v>
      </c>
      <c r="D74">
        <v>-19.760000000000002</v>
      </c>
      <c r="E74">
        <v>-21.33</v>
      </c>
      <c r="F74">
        <f>_10sept_0_107[[#This Row],[H_mag]]-40</f>
        <v>-59.78</v>
      </c>
      <c r="G74">
        <f>_10sept_0_107[[#This Row],[V_mag]]-40</f>
        <v>-59.760000000000005</v>
      </c>
      <c r="H74">
        <f>10^(_10sept_0_107[[#This Row],[H_mag_adj]]/20)*COS(RADIANS(_10sept_0_107[[#This Row],[H_phase]]))</f>
        <v>9.5546079280137033E-4</v>
      </c>
      <c r="I74">
        <f>10^(_10sept_0_107[[#This Row],[H_mag_adj]]/20)*SIN(RADIANS(_10sept_0_107[[#This Row],[H_phase]]))</f>
        <v>-3.7290286569373468E-4</v>
      </c>
      <c r="J74">
        <f>10^(_10sept_0_107[[#This Row],[V_mag_adj]]/20)*COS(RADIANS(_10sept_0_107[[#This Row],[V_phase]]))</f>
        <v>9.5759810895547544E-4</v>
      </c>
      <c r="K74">
        <f>10^(_10sept_0_107[[#This Row],[V_mag_adj]]/20)*SIN(RADIANS(_10sept_0_107[[#This Row],[V_phase]]))</f>
        <v>-3.7392963367263601E-4</v>
      </c>
    </row>
    <row r="75" spans="1:11" x14ac:dyDescent="0.3">
      <c r="A75">
        <v>-108</v>
      </c>
      <c r="B75">
        <v>-19.05</v>
      </c>
      <c r="C75">
        <v>-4.62</v>
      </c>
      <c r="D75">
        <v>-19.18</v>
      </c>
      <c r="E75">
        <v>-4.75</v>
      </c>
      <c r="F75">
        <f>_10sept_0_107[[#This Row],[H_mag]]-40</f>
        <v>-59.05</v>
      </c>
      <c r="G75">
        <f>_10sept_0_107[[#This Row],[V_mag]]-40</f>
        <v>-59.18</v>
      </c>
      <c r="H75">
        <f>10^(_10sept_0_107[[#This Row],[H_mag_adj]]/20)*COS(RADIANS(_10sept_0_107[[#This Row],[H_phase]]))</f>
        <v>1.1119534405063896E-3</v>
      </c>
      <c r="I75">
        <f>10^(_10sept_0_107[[#This Row],[H_mag_adj]]/20)*SIN(RADIANS(_10sept_0_107[[#This Row],[H_phase]]))</f>
        <v>-8.9856318182907148E-5</v>
      </c>
      <c r="J75">
        <f>10^(_10sept_0_107[[#This Row],[V_mag_adj]]/20)*COS(RADIANS(_10sept_0_107[[#This Row],[V_phase]]))</f>
        <v>1.0952313066220432E-3</v>
      </c>
      <c r="K75">
        <f>10^(_10sept_0_107[[#This Row],[V_mag_adj]]/20)*SIN(RADIANS(_10sept_0_107[[#This Row],[V_phase]]))</f>
        <v>-9.1006703608852418E-5</v>
      </c>
    </row>
    <row r="76" spans="1:11" x14ac:dyDescent="0.3">
      <c r="A76">
        <v>-107</v>
      </c>
      <c r="B76">
        <v>-18.600000000000001</v>
      </c>
      <c r="C76">
        <v>11.01</v>
      </c>
      <c r="D76">
        <v>-18.64</v>
      </c>
      <c r="E76">
        <v>10.98</v>
      </c>
      <c r="F76">
        <f>_10sept_0_107[[#This Row],[H_mag]]-40</f>
        <v>-58.6</v>
      </c>
      <c r="G76">
        <f>_10sept_0_107[[#This Row],[V_mag]]-40</f>
        <v>-58.64</v>
      </c>
      <c r="H76">
        <f>10^(_10sept_0_107[[#This Row],[H_mag_adj]]/20)*COS(RADIANS(_10sept_0_107[[#This Row],[H_phase]]))</f>
        <v>1.1532722331595315E-3</v>
      </c>
      <c r="I76">
        <f>10^(_10sept_0_107[[#This Row],[H_mag_adj]]/20)*SIN(RADIANS(_10sept_0_107[[#This Row],[H_phase]]))</f>
        <v>2.2438230952129089E-4</v>
      </c>
      <c r="J76">
        <f>10^(_10sept_0_107[[#This Row],[V_mag_adj]]/20)*COS(RADIANS(_10sept_0_107[[#This Row],[V_phase]]))</f>
        <v>1.1480902177030399E-3</v>
      </c>
      <c r="K76">
        <f>10^(_10sept_0_107[[#This Row],[V_mag_adj]]/20)*SIN(RADIANS(_10sept_0_107[[#This Row],[V_phase]]))</f>
        <v>2.2275025838466557E-4</v>
      </c>
    </row>
    <row r="77" spans="1:11" x14ac:dyDescent="0.3">
      <c r="A77">
        <v>-106</v>
      </c>
      <c r="B77">
        <v>-18.420000000000002</v>
      </c>
      <c r="C77">
        <v>26.29</v>
      </c>
      <c r="D77">
        <v>-18.37</v>
      </c>
      <c r="E77">
        <v>26.44</v>
      </c>
      <c r="F77">
        <f>_10sept_0_107[[#This Row],[H_mag]]-40</f>
        <v>-58.42</v>
      </c>
      <c r="G77">
        <f>_10sept_0_107[[#This Row],[V_mag]]-40</f>
        <v>-58.370000000000005</v>
      </c>
      <c r="H77">
        <f>10^(_10sept_0_107[[#This Row],[H_mag_adj]]/20)*COS(RADIANS(_10sept_0_107[[#This Row],[H_phase]]))</f>
        <v>1.0754275900431165E-3</v>
      </c>
      <c r="I77">
        <f>10^(_10sept_0_107[[#This Row],[H_mag_adj]]/20)*SIN(RADIANS(_10sept_0_107[[#This Row],[H_phase]]))</f>
        <v>5.3127589520878546E-4</v>
      </c>
      <c r="J77">
        <f>10^(_10sept_0_107[[#This Row],[V_mag_adj]]/20)*COS(RADIANS(_10sept_0_107[[#This Row],[V_phase]]))</f>
        <v>1.0802334895039034E-3</v>
      </c>
      <c r="K77">
        <f>10^(_10sept_0_107[[#This Row],[V_mag_adj]]/20)*SIN(RADIANS(_10sept_0_107[[#This Row],[V_phase]]))</f>
        <v>5.3717286671627648E-4</v>
      </c>
    </row>
    <row r="78" spans="1:11" x14ac:dyDescent="0.3">
      <c r="A78">
        <v>-105</v>
      </c>
      <c r="B78">
        <v>-18.309999999999999</v>
      </c>
      <c r="C78">
        <v>43.71</v>
      </c>
      <c r="D78">
        <v>-18.28</v>
      </c>
      <c r="E78">
        <v>44.29</v>
      </c>
      <c r="F78">
        <f>_10sept_0_107[[#This Row],[H_mag]]-40</f>
        <v>-58.31</v>
      </c>
      <c r="G78">
        <f>_10sept_0_107[[#This Row],[V_mag]]-40</f>
        <v>-58.28</v>
      </c>
      <c r="H78">
        <f>10^(_10sept_0_107[[#This Row],[H_mag_adj]]/20)*COS(RADIANS(_10sept_0_107[[#This Row],[H_phase]]))</f>
        <v>8.7810432144536869E-4</v>
      </c>
      <c r="I78">
        <f>10^(_10sept_0_107[[#This Row],[H_mag_adj]]/20)*SIN(RADIANS(_10sept_0_107[[#This Row],[H_phase]]))</f>
        <v>8.3942798019535946E-4</v>
      </c>
      <c r="J78">
        <f>10^(_10sept_0_107[[#This Row],[V_mag_adj]]/20)*COS(RADIANS(_10sept_0_107[[#This Row],[V_phase]]))</f>
        <v>8.7257057564271907E-4</v>
      </c>
      <c r="K78">
        <f>10^(_10sept_0_107[[#This Row],[V_mag_adj]]/20)*SIN(RADIANS(_10sept_0_107[[#This Row],[V_phase]]))</f>
        <v>8.5120868934095042E-4</v>
      </c>
    </row>
    <row r="79" spans="1:11" x14ac:dyDescent="0.3">
      <c r="A79">
        <v>-104</v>
      </c>
      <c r="B79">
        <v>-18.260000000000002</v>
      </c>
      <c r="C79">
        <v>62.27</v>
      </c>
      <c r="D79">
        <v>-18.22</v>
      </c>
      <c r="E79">
        <v>62.67</v>
      </c>
      <c r="F79">
        <f>_10sept_0_107[[#This Row],[H_mag]]-40</f>
        <v>-58.260000000000005</v>
      </c>
      <c r="G79">
        <f>_10sept_0_107[[#This Row],[V_mag]]-40</f>
        <v>-58.22</v>
      </c>
      <c r="H79">
        <f>10^(_10sept_0_107[[#This Row],[H_mag_adj]]/20)*COS(RADIANS(_10sept_0_107[[#This Row],[H_phase]]))</f>
        <v>5.6851019096698511E-4</v>
      </c>
      <c r="I79">
        <f>10^(_10sept_0_107[[#This Row],[H_mag_adj]]/20)*SIN(RADIANS(_10sept_0_107[[#This Row],[H_phase]]))</f>
        <v>1.0814761080789883E-3</v>
      </c>
      <c r="J79">
        <f>10^(_10sept_0_107[[#This Row],[V_mag_adj]]/20)*COS(RADIANS(_10sept_0_107[[#This Row],[V_phase]]))</f>
        <v>5.6353548090047406E-4</v>
      </c>
      <c r="K79">
        <f>10^(_10sept_0_107[[#This Row],[V_mag_adj]]/20)*SIN(RADIANS(_10sept_0_107[[#This Row],[V_phase]]))</f>
        <v>1.0904287358433893E-3</v>
      </c>
    </row>
    <row r="80" spans="1:11" x14ac:dyDescent="0.3">
      <c r="A80">
        <v>-103</v>
      </c>
      <c r="B80">
        <v>-18.13</v>
      </c>
      <c r="C80">
        <v>81.69</v>
      </c>
      <c r="D80">
        <v>-17.97</v>
      </c>
      <c r="E80">
        <v>82.24</v>
      </c>
      <c r="F80">
        <f>_10sept_0_107[[#This Row],[H_mag]]-40</f>
        <v>-58.129999999999995</v>
      </c>
      <c r="G80">
        <f>_10sept_0_107[[#This Row],[V_mag]]-40</f>
        <v>-57.97</v>
      </c>
      <c r="H80">
        <f>10^(_10sept_0_107[[#This Row],[H_mag_adj]]/20)*COS(RADIANS(_10sept_0_107[[#This Row],[H_phase]]))</f>
        <v>1.7924816079687832E-4</v>
      </c>
      <c r="I80">
        <f>10^(_10sept_0_107[[#This Row],[H_mag_adj]]/20)*SIN(RADIANS(_10sept_0_107[[#This Row],[H_phase]]))</f>
        <v>1.2272019952534186E-3</v>
      </c>
      <c r="J80">
        <f>10^(_10sept_0_107[[#This Row],[V_mag_adj]]/20)*COS(RADIANS(_10sept_0_107[[#This Row],[V_phase]]))</f>
        <v>1.7057309967145797E-4</v>
      </c>
      <c r="K80">
        <f>10^(_10sept_0_107[[#This Row],[V_mag_adj]]/20)*SIN(RADIANS(_10sept_0_107[[#This Row],[V_phase]]))</f>
        <v>1.2517124130187419E-3</v>
      </c>
    </row>
    <row r="81" spans="1:11" x14ac:dyDescent="0.3">
      <c r="A81">
        <v>-102</v>
      </c>
      <c r="B81">
        <v>-17.75</v>
      </c>
      <c r="C81">
        <v>102.75</v>
      </c>
      <c r="D81">
        <v>-17.68</v>
      </c>
      <c r="E81">
        <v>102.64</v>
      </c>
      <c r="F81">
        <f>_10sept_0_107[[#This Row],[H_mag]]-40</f>
        <v>-57.75</v>
      </c>
      <c r="G81">
        <f>_10sept_0_107[[#This Row],[V_mag]]-40</f>
        <v>-57.68</v>
      </c>
      <c r="H81">
        <f>10^(_10sept_0_107[[#This Row],[H_mag_adj]]/20)*COS(RADIANS(_10sept_0_107[[#This Row],[H_phase]]))</f>
        <v>-2.859547307334856E-4</v>
      </c>
      <c r="I81">
        <f>10^(_10sept_0_107[[#This Row],[H_mag_adj]]/20)*SIN(RADIANS(_10sept_0_107[[#This Row],[H_phase]]))</f>
        <v>1.2637380702082601E-3</v>
      </c>
      <c r="J81">
        <f>10^(_10sept_0_107[[#This Row],[V_mag_adj]]/20)*COS(RADIANS(_10sept_0_107[[#This Row],[V_phase]]))</f>
        <v>-2.8582220014361872E-4</v>
      </c>
      <c r="K81">
        <f>10^(_10sept_0_107[[#This Row],[V_mag_adj]]/20)*SIN(RADIANS(_10sept_0_107[[#This Row],[V_phase]]))</f>
        <v>1.2745148327533047E-3</v>
      </c>
    </row>
    <row r="82" spans="1:11" x14ac:dyDescent="0.3">
      <c r="A82">
        <v>-101</v>
      </c>
      <c r="B82">
        <v>-17.29</v>
      </c>
      <c r="C82">
        <v>121.84</v>
      </c>
      <c r="D82">
        <v>-17.29</v>
      </c>
      <c r="E82">
        <v>121.21</v>
      </c>
      <c r="F82">
        <f>_10sept_0_107[[#This Row],[H_mag]]-40</f>
        <v>-57.29</v>
      </c>
      <c r="G82">
        <f>_10sept_0_107[[#This Row],[V_mag]]-40</f>
        <v>-57.29</v>
      </c>
      <c r="H82">
        <f>10^(_10sept_0_107[[#This Row],[H_mag_adj]]/20)*COS(RADIANS(_10sept_0_107[[#This Row],[H_phase]]))</f>
        <v>-7.2071374957718602E-4</v>
      </c>
      <c r="I82">
        <f>10^(_10sept_0_107[[#This Row],[H_mag_adj]]/20)*SIN(RADIANS(_10sept_0_107[[#This Row],[H_phase]]))</f>
        <v>1.1605823460681542E-3</v>
      </c>
      <c r="J82">
        <f>10^(_10sept_0_107[[#This Row],[V_mag_adj]]/20)*COS(RADIANS(_10sept_0_107[[#This Row],[V_phase]]))</f>
        <v>-7.0790916965426498E-4</v>
      </c>
      <c r="K82">
        <f>10^(_10sept_0_107[[#This Row],[V_mag_adj]]/20)*SIN(RADIANS(_10sept_0_107[[#This Row],[V_phase]]))</f>
        <v>1.1684366899212286E-3</v>
      </c>
    </row>
    <row r="83" spans="1:11" x14ac:dyDescent="0.3">
      <c r="A83">
        <v>-100</v>
      </c>
      <c r="B83">
        <v>-16.649999999999999</v>
      </c>
      <c r="C83">
        <v>139.76</v>
      </c>
      <c r="D83">
        <v>-16.68</v>
      </c>
      <c r="E83">
        <v>139.15</v>
      </c>
      <c r="F83">
        <f>_10sept_0_107[[#This Row],[H_mag]]-40</f>
        <v>-56.65</v>
      </c>
      <c r="G83">
        <f>_10sept_0_107[[#This Row],[V_mag]]-40</f>
        <v>-56.68</v>
      </c>
      <c r="H83">
        <f>10^(_10sept_0_107[[#This Row],[H_mag_adj]]/20)*COS(RADIANS(_10sept_0_107[[#This Row],[H_phase]]))</f>
        <v>-1.122589549704273E-3</v>
      </c>
      <c r="I83">
        <f>10^(_10sept_0_107[[#This Row],[H_mag_adj]]/20)*SIN(RADIANS(_10sept_0_107[[#This Row],[H_phase]]))</f>
        <v>9.5000590872992797E-4</v>
      </c>
      <c r="J83">
        <f>10^(_10sept_0_107[[#This Row],[V_mag_adj]]/20)*COS(RADIANS(_10sept_0_107[[#This Row],[V_phase]]))</f>
        <v>-1.1085763667357637E-3</v>
      </c>
      <c r="K83">
        <f>10^(_10sept_0_107[[#This Row],[V_mag_adj]]/20)*SIN(RADIANS(_10sept_0_107[[#This Row],[V_phase]]))</f>
        <v>9.5858693567431037E-4</v>
      </c>
    </row>
    <row r="84" spans="1:11" x14ac:dyDescent="0.3">
      <c r="A84">
        <v>-99</v>
      </c>
      <c r="B84">
        <v>-16.170000000000002</v>
      </c>
      <c r="C84">
        <v>156.57</v>
      </c>
      <c r="D84">
        <v>-16.170000000000002</v>
      </c>
      <c r="E84">
        <v>156.76</v>
      </c>
      <c r="F84">
        <f>_10sept_0_107[[#This Row],[H_mag]]-40</f>
        <v>-56.17</v>
      </c>
      <c r="G84">
        <f>_10sept_0_107[[#This Row],[V_mag]]-40</f>
        <v>-56.17</v>
      </c>
      <c r="H84">
        <f>10^(_10sept_0_107[[#This Row],[H_mag_adj]]/20)*COS(RADIANS(_10sept_0_107[[#This Row],[H_phase]]))</f>
        <v>-1.4260281819559466E-3</v>
      </c>
      <c r="I84">
        <f>10^(_10sept_0_107[[#This Row],[H_mag_adj]]/20)*SIN(RADIANS(_10sept_0_107[[#This Row],[H_phase]]))</f>
        <v>6.1798418969449039E-4</v>
      </c>
      <c r="J84">
        <f>10^(_10sept_0_107[[#This Row],[V_mag_adj]]/20)*COS(RADIANS(_10sept_0_107[[#This Row],[V_phase]]))</f>
        <v>-1.4280696505918167E-3</v>
      </c>
      <c r="K84">
        <f>10^(_10sept_0_107[[#This Row],[V_mag_adj]]/20)*SIN(RADIANS(_10sept_0_107[[#This Row],[V_phase]]))</f>
        <v>6.132519119444351E-4</v>
      </c>
    </row>
    <row r="85" spans="1:11" x14ac:dyDescent="0.3">
      <c r="A85">
        <v>-98</v>
      </c>
      <c r="B85">
        <v>-15.72</v>
      </c>
      <c r="C85">
        <v>173.6</v>
      </c>
      <c r="D85">
        <v>-15.74</v>
      </c>
      <c r="E85">
        <v>173.65</v>
      </c>
      <c r="F85">
        <f>_10sept_0_107[[#This Row],[H_mag]]-40</f>
        <v>-55.72</v>
      </c>
      <c r="G85">
        <f>_10sept_0_107[[#This Row],[V_mag]]-40</f>
        <v>-55.74</v>
      </c>
      <c r="H85">
        <f>10^(_10sept_0_107[[#This Row],[H_mag_adj]]/20)*COS(RADIANS(_10sept_0_107[[#This Row],[H_phase]]))</f>
        <v>-1.6266157485469979E-3</v>
      </c>
      <c r="I85">
        <f>10^(_10sept_0_107[[#This Row],[H_mag_adj]]/20)*SIN(RADIANS(_10sept_0_107[[#This Row],[H_phase]]))</f>
        <v>1.824541898612302E-4</v>
      </c>
      <c r="J85">
        <f>10^(_10sept_0_107[[#This Row],[V_mag_adj]]/20)*COS(RADIANS(_10sept_0_107[[#This Row],[V_phase]]))</f>
        <v>-1.6230328732936207E-3</v>
      </c>
      <c r="K85">
        <f>10^(_10sept_0_107[[#This Row],[V_mag_adj]]/20)*SIN(RADIANS(_10sept_0_107[[#This Row],[V_phase]]))</f>
        <v>1.8061826244798951E-4</v>
      </c>
    </row>
    <row r="86" spans="1:11" x14ac:dyDescent="0.3">
      <c r="A86">
        <v>-97</v>
      </c>
      <c r="B86">
        <v>-15.41</v>
      </c>
      <c r="C86">
        <v>-170.06</v>
      </c>
      <c r="D86">
        <v>-15.47</v>
      </c>
      <c r="E86">
        <v>-170.25</v>
      </c>
      <c r="F86">
        <f>_10sept_0_107[[#This Row],[H_mag]]-40</f>
        <v>-55.41</v>
      </c>
      <c r="G86">
        <f>_10sept_0_107[[#This Row],[V_mag]]-40</f>
        <v>-55.47</v>
      </c>
      <c r="H86">
        <f>10^(_10sept_0_107[[#This Row],[H_mag_adj]]/20)*COS(RADIANS(_10sept_0_107[[#This Row],[H_phase]]))</f>
        <v>-1.6708266956343609E-3</v>
      </c>
      <c r="I86">
        <f>10^(_10sept_0_107[[#This Row],[H_mag_adj]]/20)*SIN(RADIANS(_10sept_0_107[[#This Row],[H_phase]]))</f>
        <v>-2.9280807347345115E-4</v>
      </c>
      <c r="J86">
        <f>10^(_10sept_0_107[[#This Row],[V_mag_adj]]/20)*COS(RADIANS(_10sept_0_107[[#This Row],[V_phase]]))</f>
        <v>-1.6602799843716981E-3</v>
      </c>
      <c r="K86">
        <f>10^(_10sept_0_107[[#This Row],[V_mag_adj]]/20)*SIN(RADIANS(_10sept_0_107[[#This Row],[V_phase]]))</f>
        <v>-2.8528827865208716E-4</v>
      </c>
    </row>
    <row r="87" spans="1:11" x14ac:dyDescent="0.3">
      <c r="A87">
        <v>-96</v>
      </c>
      <c r="B87">
        <v>-15.36</v>
      </c>
      <c r="C87">
        <v>-153.6</v>
      </c>
      <c r="D87">
        <v>-15.32</v>
      </c>
      <c r="E87">
        <v>-153.9</v>
      </c>
      <c r="F87">
        <f>_10sept_0_107[[#This Row],[H_mag]]-40</f>
        <v>-55.36</v>
      </c>
      <c r="G87">
        <f>_10sept_0_107[[#This Row],[V_mag]]-40</f>
        <v>-55.32</v>
      </c>
      <c r="H87">
        <f>10^(_10sept_0_107[[#This Row],[H_mag_adj]]/20)*COS(RADIANS(_10sept_0_107[[#This Row],[H_phase]]))</f>
        <v>-1.5281580597674492E-3</v>
      </c>
      <c r="I87">
        <f>10^(_10sept_0_107[[#This Row],[H_mag_adj]]/20)*SIN(RADIANS(_10sept_0_107[[#This Row],[H_phase]]))</f>
        <v>-7.5858424873865302E-4</v>
      </c>
      <c r="J87">
        <f>10^(_10sept_0_107[[#This Row],[V_mag_adj]]/20)*COS(RADIANS(_10sept_0_107[[#This Row],[V_phase]]))</f>
        <v>-1.539180925818982E-3</v>
      </c>
      <c r="K87">
        <f>10^(_10sept_0_107[[#This Row],[V_mag_adj]]/20)*SIN(RADIANS(_10sept_0_107[[#This Row],[V_phase]]))</f>
        <v>-7.5403695503373507E-4</v>
      </c>
    </row>
    <row r="88" spans="1:11" x14ac:dyDescent="0.3">
      <c r="A88">
        <v>-95</v>
      </c>
      <c r="B88">
        <v>-15.38</v>
      </c>
      <c r="C88">
        <v>-137.51</v>
      </c>
      <c r="D88">
        <v>-15.37</v>
      </c>
      <c r="E88">
        <v>-137.37</v>
      </c>
      <c r="F88">
        <f>_10sept_0_107[[#This Row],[H_mag]]-40</f>
        <v>-55.38</v>
      </c>
      <c r="G88">
        <f>_10sept_0_107[[#This Row],[V_mag]]-40</f>
        <v>-55.37</v>
      </c>
      <c r="H88">
        <f>10^(_10sept_0_107[[#This Row],[H_mag_adj]]/20)*COS(RADIANS(_10sept_0_107[[#This Row],[H_phase]]))</f>
        <v>-1.2551635789483438E-3</v>
      </c>
      <c r="I88">
        <f>10^(_10sept_0_107[[#This Row],[H_mag_adj]]/20)*SIN(RADIANS(_10sept_0_107[[#This Row],[H_phase]]))</f>
        <v>-1.1497425702229613E-3</v>
      </c>
      <c r="J88">
        <f>10^(_10sept_0_107[[#This Row],[V_mag_adj]]/20)*COS(RADIANS(_10sept_0_107[[#This Row],[V_phase]]))</f>
        <v>-1.2537931357670909E-3</v>
      </c>
      <c r="K88">
        <f>10^(_10sept_0_107[[#This Row],[V_mag_adj]]/20)*SIN(RADIANS(_10sept_0_107[[#This Row],[V_phase]]))</f>
        <v>-1.1541340594436031E-3</v>
      </c>
    </row>
    <row r="89" spans="1:11" x14ac:dyDescent="0.3">
      <c r="A89">
        <v>-94</v>
      </c>
      <c r="B89">
        <v>-15.49</v>
      </c>
      <c r="C89">
        <v>-120.48</v>
      </c>
      <c r="D89">
        <v>-15.52</v>
      </c>
      <c r="E89">
        <v>-120.44</v>
      </c>
      <c r="F89">
        <f>_10sept_0_107[[#This Row],[H_mag]]-40</f>
        <v>-55.49</v>
      </c>
      <c r="G89">
        <f>_10sept_0_107[[#This Row],[V_mag]]-40</f>
        <v>-55.519999999999996</v>
      </c>
      <c r="H89">
        <f>10^(_10sept_0_107[[#This Row],[H_mag_adj]]/20)*COS(RADIANS(_10sept_0_107[[#This Row],[H_phase]]))</f>
        <v>-8.5253341574764447E-4</v>
      </c>
      <c r="I89">
        <f>10^(_10sept_0_107[[#This Row],[H_mag_adj]]/20)*SIN(RADIANS(_10sept_0_107[[#This Row],[H_phase]]))</f>
        <v>-1.448470486392235E-3</v>
      </c>
      <c r="J89">
        <f>10^(_10sept_0_107[[#This Row],[V_mag_adj]]/20)*COS(RADIANS(_10sept_0_107[[#This Row],[V_phase]]))</f>
        <v>-8.4858600534090504E-4</v>
      </c>
      <c r="K89">
        <f>10^(_10sept_0_107[[#This Row],[V_mag_adj]]/20)*SIN(RADIANS(_10sept_0_107[[#This Row],[V_phase]]))</f>
        <v>-1.4440690528819177E-3</v>
      </c>
    </row>
    <row r="90" spans="1:11" x14ac:dyDescent="0.3">
      <c r="A90">
        <v>-93</v>
      </c>
      <c r="B90">
        <v>-15.63</v>
      </c>
      <c r="C90">
        <v>-102.53</v>
      </c>
      <c r="D90">
        <v>-15.67</v>
      </c>
      <c r="E90">
        <v>-101.5</v>
      </c>
      <c r="F90">
        <f>_10sept_0_107[[#This Row],[H_mag]]-40</f>
        <v>-55.63</v>
      </c>
      <c r="G90">
        <f>_10sept_0_107[[#This Row],[V_mag]]-40</f>
        <v>-55.67</v>
      </c>
      <c r="H90">
        <f>10^(_10sept_0_107[[#This Row],[H_mag_adj]]/20)*COS(RADIANS(_10sept_0_107[[#This Row],[H_phase]]))</f>
        <v>-3.5880724124373522E-4</v>
      </c>
      <c r="I90">
        <f>10^(_10sept_0_107[[#This Row],[H_mag_adj]]/20)*SIN(RADIANS(_10sept_0_107[[#This Row],[H_phase]]))</f>
        <v>-1.6144739359735003E-3</v>
      </c>
      <c r="J90">
        <f>10^(_10sept_0_107[[#This Row],[V_mag_adj]]/20)*COS(RADIANS(_10sept_0_107[[#This Row],[V_phase]]))</f>
        <v>-3.2821264520820325E-4</v>
      </c>
      <c r="K90">
        <f>10^(_10sept_0_107[[#This Row],[V_mag_adj]]/20)*SIN(RADIANS(_10sept_0_107[[#This Row],[V_phase]]))</f>
        <v>-1.6132166907815802E-3</v>
      </c>
    </row>
    <row r="91" spans="1:11" x14ac:dyDescent="0.3">
      <c r="A91">
        <v>-92</v>
      </c>
      <c r="B91">
        <v>-15.66</v>
      </c>
      <c r="C91">
        <v>-82.33</v>
      </c>
      <c r="D91">
        <v>-15.7</v>
      </c>
      <c r="E91">
        <v>-82</v>
      </c>
      <c r="F91">
        <f>_10sept_0_107[[#This Row],[H_mag]]-40</f>
        <v>-55.66</v>
      </c>
      <c r="G91">
        <f>_10sept_0_107[[#This Row],[V_mag]]-40</f>
        <v>-55.7</v>
      </c>
      <c r="H91">
        <f>10^(_10sept_0_107[[#This Row],[H_mag_adj]]/20)*COS(RADIANS(_10sept_0_107[[#This Row],[H_phase]]))</f>
        <v>2.1997576702877537E-4</v>
      </c>
      <c r="I91">
        <f>10^(_10sept_0_107[[#This Row],[H_mag_adj]]/20)*SIN(RADIANS(_10sept_0_107[[#This Row],[H_phase]]))</f>
        <v>-1.6334166433458373E-3</v>
      </c>
      <c r="J91">
        <f>10^(_10sept_0_107[[#This Row],[V_mag_adj]]/20)*COS(RADIANS(_10sept_0_107[[#This Row],[V_phase]]))</f>
        <v>2.2832596613955015E-4</v>
      </c>
      <c r="K91">
        <f>10^(_10sept_0_107[[#This Row],[V_mag_adj]]/20)*SIN(RADIANS(_10sept_0_107[[#This Row],[V_phase]]))</f>
        <v>-1.624623666303477E-3</v>
      </c>
    </row>
    <row r="92" spans="1:11" x14ac:dyDescent="0.3">
      <c r="A92">
        <v>-91</v>
      </c>
      <c r="B92">
        <v>-15.55</v>
      </c>
      <c r="C92">
        <v>-63.41</v>
      </c>
      <c r="D92">
        <v>-15.56</v>
      </c>
      <c r="E92">
        <v>-63.34</v>
      </c>
      <c r="F92">
        <f>_10sept_0_107[[#This Row],[H_mag]]-40</f>
        <v>-55.55</v>
      </c>
      <c r="G92">
        <f>_10sept_0_107[[#This Row],[V_mag]]-40</f>
        <v>-55.56</v>
      </c>
      <c r="H92">
        <f>10^(_10sept_0_107[[#This Row],[H_mag_adj]]/20)*COS(RADIANS(_10sept_0_107[[#This Row],[H_phase]]))</f>
        <v>7.4712455417405566E-4</v>
      </c>
      <c r="I92">
        <f>10^(_10sept_0_107[[#This Row],[H_mag_adj]]/20)*SIN(RADIANS(_10sept_0_107[[#This Row],[H_phase]]))</f>
        <v>-1.4926238873808728E-3</v>
      </c>
      <c r="J92">
        <f>10^(_10sept_0_107[[#This Row],[V_mag_adj]]/20)*COS(RADIANS(_10sept_0_107[[#This Row],[V_phase]]))</f>
        <v>7.4808581862316427E-4</v>
      </c>
      <c r="K92">
        <f>10^(_10sept_0_107[[#This Row],[V_mag_adj]]/20)*SIN(RADIANS(_10sept_0_107[[#This Row],[V_phase]]))</f>
        <v>-1.4899935824473191E-3</v>
      </c>
    </row>
    <row r="93" spans="1:11" x14ac:dyDescent="0.3">
      <c r="A93">
        <v>-90</v>
      </c>
      <c r="B93">
        <v>-15.41</v>
      </c>
      <c r="C93">
        <v>-44.46</v>
      </c>
      <c r="D93">
        <v>-15.38</v>
      </c>
      <c r="E93">
        <v>-44.8</v>
      </c>
      <c r="F93">
        <f>_10sept_0_107[[#This Row],[H_mag]]-40</f>
        <v>-55.41</v>
      </c>
      <c r="G93">
        <f>_10sept_0_107[[#This Row],[V_mag]]-40</f>
        <v>-55.38</v>
      </c>
      <c r="H93">
        <f>10^(_10sept_0_107[[#This Row],[H_mag_adj]]/20)*COS(RADIANS(_10sept_0_107[[#This Row],[H_phase]]))</f>
        <v>1.2107090660627407E-3</v>
      </c>
      <c r="I93">
        <f>10^(_10sept_0_107[[#This Row],[H_mag_adj]]/20)*SIN(RADIANS(_10sept_0_107[[#This Row],[H_phase]]))</f>
        <v>-1.1881001523815901E-3</v>
      </c>
      <c r="J93">
        <f>10^(_10sept_0_107[[#This Row],[V_mag_adj]]/20)*COS(RADIANS(_10sept_0_107[[#This Row],[V_phase]]))</f>
        <v>1.2078018665037096E-3</v>
      </c>
      <c r="K93">
        <f>10^(_10sept_0_107[[#This Row],[V_mag_adj]]/20)*SIN(RADIANS(_10sept_0_107[[#This Row],[V_phase]]))</f>
        <v>-1.1993991157956852E-3</v>
      </c>
    </row>
    <row r="94" spans="1:11" x14ac:dyDescent="0.3">
      <c r="A94">
        <v>-89</v>
      </c>
      <c r="B94">
        <v>-15.27</v>
      </c>
      <c r="C94">
        <v>-25.5</v>
      </c>
      <c r="D94">
        <v>-15.26</v>
      </c>
      <c r="E94">
        <v>-26.44</v>
      </c>
      <c r="F94">
        <f>_10sept_0_107[[#This Row],[H_mag]]-40</f>
        <v>-55.269999999999996</v>
      </c>
      <c r="G94">
        <f>_10sept_0_107[[#This Row],[V_mag]]-40</f>
        <v>-55.26</v>
      </c>
      <c r="H94">
        <f>10^(_10sept_0_107[[#This Row],[H_mag_adj]]/20)*COS(RADIANS(_10sept_0_107[[#This Row],[H_phase]]))</f>
        <v>1.5559235297566713E-3</v>
      </c>
      <c r="I94">
        <f>10^(_10sept_0_107[[#This Row],[H_mag_adj]]/20)*SIN(RADIANS(_10sept_0_107[[#This Row],[H_phase]]))</f>
        <v>-7.4213745444328988E-4</v>
      </c>
      <c r="J94">
        <f>10^(_10sept_0_107[[#This Row],[V_mag_adj]]/20)*COS(RADIANS(_10sept_0_107[[#This Row],[V_phase]]))</f>
        <v>1.5453171953561076E-3</v>
      </c>
      <c r="K94">
        <f>10^(_10sept_0_107[[#This Row],[V_mag_adj]]/20)*SIN(RADIANS(_10sept_0_107[[#This Row],[V_phase]]))</f>
        <v>-7.6844726244936227E-4</v>
      </c>
    </row>
    <row r="95" spans="1:11" x14ac:dyDescent="0.3">
      <c r="A95">
        <v>-88</v>
      </c>
      <c r="B95">
        <v>-15.16</v>
      </c>
      <c r="C95">
        <v>-8.27</v>
      </c>
      <c r="D95">
        <v>-15.08</v>
      </c>
      <c r="E95">
        <v>-7.97</v>
      </c>
      <c r="F95">
        <f>_10sept_0_107[[#This Row],[H_mag]]-40</f>
        <v>-55.16</v>
      </c>
      <c r="G95">
        <f>_10sept_0_107[[#This Row],[V_mag]]-40</f>
        <v>-55.08</v>
      </c>
      <c r="H95">
        <f>10^(_10sept_0_107[[#This Row],[H_mag_adj]]/20)*COS(RADIANS(_10sept_0_107[[#This Row],[H_phase]]))</f>
        <v>1.7276677641260368E-3</v>
      </c>
      <c r="I95">
        <f>10^(_10sept_0_107[[#This Row],[H_mag_adj]]/20)*SIN(RADIANS(_10sept_0_107[[#This Row],[H_phase]]))</f>
        <v>-2.5111568335673497E-4</v>
      </c>
      <c r="J95">
        <f>10^(_10sept_0_107[[#This Row],[V_mag_adj]]/20)*COS(RADIANS(_10sept_0_107[[#This Row],[V_phase]]))</f>
        <v>1.7449567741848208E-3</v>
      </c>
      <c r="K95">
        <f>10^(_10sept_0_107[[#This Row],[V_mag_adj]]/20)*SIN(RADIANS(_10sept_0_107[[#This Row],[V_phase]]))</f>
        <v>-2.4430604649671887E-4</v>
      </c>
    </row>
    <row r="96" spans="1:11" x14ac:dyDescent="0.3">
      <c r="A96">
        <v>-87</v>
      </c>
      <c r="B96">
        <v>-14.98</v>
      </c>
      <c r="C96">
        <v>11.07</v>
      </c>
      <c r="D96">
        <v>-14.91</v>
      </c>
      <c r="E96">
        <v>10.86</v>
      </c>
      <c r="F96">
        <f>_10sept_0_107[[#This Row],[H_mag]]-40</f>
        <v>-54.980000000000004</v>
      </c>
      <c r="G96">
        <f>_10sept_0_107[[#This Row],[V_mag]]-40</f>
        <v>-54.91</v>
      </c>
      <c r="H96">
        <f>10^(_10sept_0_107[[#This Row],[H_mag_adj]]/20)*COS(RADIANS(_10sept_0_107[[#This Row],[H_phase]]))</f>
        <v>1.7492146405734736E-3</v>
      </c>
      <c r="I96">
        <f>10^(_10sept_0_107[[#This Row],[H_mag_adj]]/20)*SIN(RADIANS(_10sept_0_107[[#This Row],[H_phase]]))</f>
        <v>3.4223122571323112E-4</v>
      </c>
      <c r="J96">
        <f>10^(_10sept_0_107[[#This Row],[V_mag_adj]]/20)*COS(RADIANS(_10sept_0_107[[#This Row],[V_phase]]))</f>
        <v>1.7646212477108289E-3</v>
      </c>
      <c r="K96">
        <f>10^(_10sept_0_107[[#This Row],[V_mag_adj]]/20)*SIN(RADIANS(_10sept_0_107[[#This Row],[V_phase]]))</f>
        <v>3.3853504078619901E-4</v>
      </c>
    </row>
    <row r="97" spans="1:11" x14ac:dyDescent="0.3">
      <c r="A97">
        <v>-86</v>
      </c>
      <c r="B97">
        <v>-14.52</v>
      </c>
      <c r="C97">
        <v>32.56</v>
      </c>
      <c r="D97">
        <v>-14.54</v>
      </c>
      <c r="E97">
        <v>31.72</v>
      </c>
      <c r="F97">
        <f>_10sept_0_107[[#This Row],[H_mag]]-40</f>
        <v>-54.519999999999996</v>
      </c>
      <c r="G97">
        <f>_10sept_0_107[[#This Row],[V_mag]]-40</f>
        <v>-54.54</v>
      </c>
      <c r="H97">
        <f>10^(_10sept_0_107[[#This Row],[H_mag_adj]]/20)*COS(RADIANS(_10sept_0_107[[#This Row],[H_phase]]))</f>
        <v>1.5839414441750882E-3</v>
      </c>
      <c r="I97">
        <f>10^(_10sept_0_107[[#This Row],[H_mag_adj]]/20)*SIN(RADIANS(_10sept_0_107[[#This Row],[H_phase]]))</f>
        <v>1.0114154434969352E-3</v>
      </c>
      <c r="J97">
        <f>10^(_10sept_0_107[[#This Row],[V_mag_adj]]/20)*COS(RADIANS(_10sept_0_107[[#This Row],[V_phase]]))</f>
        <v>1.5949221410066184E-3</v>
      </c>
      <c r="K97">
        <f>10^(_10sept_0_107[[#This Row],[V_mag_adj]]/20)*SIN(RADIANS(_10sept_0_107[[#This Row],[V_phase]]))</f>
        <v>9.8581325280696231E-4</v>
      </c>
    </row>
    <row r="98" spans="1:11" x14ac:dyDescent="0.3">
      <c r="A98">
        <v>-85</v>
      </c>
      <c r="B98">
        <v>-13.86</v>
      </c>
      <c r="C98">
        <v>51.79</v>
      </c>
      <c r="D98">
        <v>-13.84</v>
      </c>
      <c r="E98">
        <v>51.54</v>
      </c>
      <c r="F98">
        <f>_10sept_0_107[[#This Row],[H_mag]]-40</f>
        <v>-53.86</v>
      </c>
      <c r="G98">
        <f>_10sept_0_107[[#This Row],[V_mag]]-40</f>
        <v>-53.84</v>
      </c>
      <c r="H98">
        <f>10^(_10sept_0_107[[#This Row],[H_mag_adj]]/20)*COS(RADIANS(_10sept_0_107[[#This Row],[H_phase]]))</f>
        <v>1.2542141104818969E-3</v>
      </c>
      <c r="I98">
        <f>10^(_10sept_0_107[[#This Row],[H_mag_adj]]/20)*SIN(RADIANS(_10sept_0_107[[#This Row],[H_phase]]))</f>
        <v>1.5932495649186049E-3</v>
      </c>
      <c r="J98">
        <f>10^(_10sept_0_107[[#This Row],[V_mag_adj]]/20)*COS(RADIANS(_10sept_0_107[[#This Row],[V_phase]]))</f>
        <v>1.2640612721373456E-3</v>
      </c>
      <c r="K98">
        <f>10^(_10sept_0_107[[#This Row],[V_mag_adj]]/20)*SIN(RADIANS(_10sept_0_107[[#This Row],[V_phase]]))</f>
        <v>1.5914220433889069E-3</v>
      </c>
    </row>
    <row r="99" spans="1:11" x14ac:dyDescent="0.3">
      <c r="A99">
        <v>-84</v>
      </c>
      <c r="B99">
        <v>-13.11</v>
      </c>
      <c r="C99">
        <v>69.86</v>
      </c>
      <c r="D99">
        <v>-13.09</v>
      </c>
      <c r="E99">
        <v>69.27</v>
      </c>
      <c r="F99">
        <f>_10sept_0_107[[#This Row],[H_mag]]-40</f>
        <v>-53.11</v>
      </c>
      <c r="G99">
        <f>_10sept_0_107[[#This Row],[V_mag]]-40</f>
        <v>-53.09</v>
      </c>
      <c r="H99">
        <f>10^(_10sept_0_107[[#This Row],[H_mag_adj]]/20)*COS(RADIANS(_10sept_0_107[[#This Row],[H_phase]]))</f>
        <v>7.6112541416650857E-4</v>
      </c>
      <c r="I99">
        <f>10^(_10sept_0_107[[#This Row],[H_mag_adj]]/20)*SIN(RADIANS(_10sept_0_107[[#This Row],[H_phase]]))</f>
        <v>2.0753823014900627E-3</v>
      </c>
      <c r="J99">
        <f>10^(_10sept_0_107[[#This Row],[V_mag_adj]]/20)*COS(RADIANS(_10sept_0_107[[#This Row],[V_phase]]))</f>
        <v>7.8425956001428369E-4</v>
      </c>
      <c r="K99">
        <f>10^(_10sept_0_107[[#This Row],[V_mag_adj]]/20)*SIN(RADIANS(_10sept_0_107[[#This Row],[V_phase]]))</f>
        <v>2.0722006910654728E-3</v>
      </c>
    </row>
    <row r="100" spans="1:11" x14ac:dyDescent="0.3">
      <c r="A100">
        <v>-83</v>
      </c>
      <c r="B100">
        <v>-12.35</v>
      </c>
      <c r="C100">
        <v>86.82</v>
      </c>
      <c r="D100">
        <v>-12.33</v>
      </c>
      <c r="E100">
        <v>86.35</v>
      </c>
      <c r="F100">
        <f>_10sept_0_107[[#This Row],[H_mag]]-40</f>
        <v>-52.35</v>
      </c>
      <c r="G100">
        <f>_10sept_0_107[[#This Row],[V_mag]]-40</f>
        <v>-52.33</v>
      </c>
      <c r="H100">
        <f>10^(_10sept_0_107[[#This Row],[H_mag_adj]]/20)*COS(RADIANS(_10sept_0_107[[#This Row],[H_phase]]))</f>
        <v>1.3383863446409148E-4</v>
      </c>
      <c r="I100">
        <f>10^(_10sept_0_107[[#This Row],[H_mag_adj]]/20)*SIN(RADIANS(_10sept_0_107[[#This Row],[H_phase]]))</f>
        <v>2.4089664583869766E-3</v>
      </c>
      <c r="J100">
        <f>10^(_10sept_0_107[[#This Row],[V_mag_adj]]/20)*COS(RADIANS(_10sept_0_107[[#This Row],[V_phase]]))</f>
        <v>1.5394884864484206E-4</v>
      </c>
      <c r="K100">
        <f>10^(_10sept_0_107[[#This Row],[V_mag_adj]]/20)*SIN(RADIANS(_10sept_0_107[[#This Row],[V_phase]]))</f>
        <v>2.4133380603317336E-3</v>
      </c>
    </row>
    <row r="101" spans="1:11" x14ac:dyDescent="0.3">
      <c r="A101">
        <v>-82</v>
      </c>
      <c r="B101">
        <v>-11.66</v>
      </c>
      <c r="C101">
        <v>103.34</v>
      </c>
      <c r="D101">
        <v>-11.67</v>
      </c>
      <c r="E101">
        <v>102.59</v>
      </c>
      <c r="F101">
        <f>_10sept_0_107[[#This Row],[H_mag]]-40</f>
        <v>-51.66</v>
      </c>
      <c r="G101">
        <f>_10sept_0_107[[#This Row],[V_mag]]-40</f>
        <v>-51.67</v>
      </c>
      <c r="H101">
        <f>10^(_10sept_0_107[[#This Row],[H_mag_adj]]/20)*COS(RADIANS(_10sept_0_107[[#This Row],[H_phase]]))</f>
        <v>-6.0270160725184525E-4</v>
      </c>
      <c r="I101">
        <f>10^(_10sept_0_107[[#This Row],[H_mag_adj]]/20)*SIN(RADIANS(_10sept_0_107[[#This Row],[H_phase]]))</f>
        <v>2.5416800967141286E-3</v>
      </c>
      <c r="J101">
        <f>10^(_10sept_0_107[[#This Row],[V_mag_adj]]/20)*COS(RADIANS(_10sept_0_107[[#This Row],[V_phase]]))</f>
        <v>-5.687252615904925E-4</v>
      </c>
      <c r="K101">
        <f>10^(_10sept_0_107[[#This Row],[V_mag_adj]]/20)*SIN(RADIANS(_10sept_0_107[[#This Row],[V_phase]]))</f>
        <v>2.5464181046651077E-3</v>
      </c>
    </row>
    <row r="102" spans="1:11" x14ac:dyDescent="0.3">
      <c r="A102">
        <v>-81</v>
      </c>
      <c r="B102">
        <v>-11.1</v>
      </c>
      <c r="C102">
        <v>119.31</v>
      </c>
      <c r="D102">
        <v>-11.14</v>
      </c>
      <c r="E102">
        <v>118.39</v>
      </c>
      <c r="F102">
        <f>_10sept_0_107[[#This Row],[H_mag]]-40</f>
        <v>-51.1</v>
      </c>
      <c r="G102">
        <f>_10sept_0_107[[#This Row],[V_mag]]-40</f>
        <v>-51.14</v>
      </c>
      <c r="H102">
        <f>10^(_10sept_0_107[[#This Row],[H_mag_adj]]/20)*COS(RADIANS(_10sept_0_107[[#This Row],[H_phase]]))</f>
        <v>-1.3639028486225689E-3</v>
      </c>
      <c r="I102">
        <f>10^(_10sept_0_107[[#This Row],[H_mag_adj]]/20)*SIN(RADIANS(_10sept_0_107[[#This Row],[H_phase]]))</f>
        <v>2.4294526514847207E-3</v>
      </c>
      <c r="J102">
        <f>10^(_10sept_0_107[[#This Row],[V_mag_adj]]/20)*COS(RADIANS(_10sept_0_107[[#This Row],[V_phase]]))</f>
        <v>-1.3186323798988159E-3</v>
      </c>
      <c r="K102">
        <f>10^(_10sept_0_107[[#This Row],[V_mag_adj]]/20)*SIN(RADIANS(_10sept_0_107[[#This Row],[V_phase]]))</f>
        <v>2.4397772540845769E-3</v>
      </c>
    </row>
    <row r="103" spans="1:11" x14ac:dyDescent="0.3">
      <c r="A103">
        <v>-80</v>
      </c>
      <c r="B103">
        <v>-10.7</v>
      </c>
      <c r="C103">
        <v>134.03</v>
      </c>
      <c r="D103">
        <v>-10.74</v>
      </c>
      <c r="E103">
        <v>133.47999999999999</v>
      </c>
      <c r="F103">
        <f>_10sept_0_107[[#This Row],[H_mag]]-40</f>
        <v>-50.7</v>
      </c>
      <c r="G103">
        <f>_10sept_0_107[[#This Row],[V_mag]]-40</f>
        <v>-50.74</v>
      </c>
      <c r="H103">
        <f>10^(_10sept_0_107[[#This Row],[H_mag_adj]]/20)*COS(RADIANS(_10sept_0_107[[#This Row],[H_phase]]))</f>
        <v>-2.0277136532024409E-3</v>
      </c>
      <c r="I103">
        <f>10^(_10sept_0_107[[#This Row],[H_mag_adj]]/20)*SIN(RADIANS(_10sept_0_107[[#This Row],[H_phase]]))</f>
        <v>2.0975599449455941E-3</v>
      </c>
      <c r="J103">
        <f>10^(_10sept_0_107[[#This Row],[V_mag_adj]]/20)*COS(RADIANS(_10sept_0_107[[#This Row],[V_phase]]))</f>
        <v>-1.9982618518752477E-3</v>
      </c>
      <c r="K103">
        <f>10^(_10sept_0_107[[#This Row],[V_mag_adj]]/20)*SIN(RADIANS(_10sept_0_107[[#This Row],[V_phase]]))</f>
        <v>2.1072012597241046E-3</v>
      </c>
    </row>
    <row r="104" spans="1:11" x14ac:dyDescent="0.3">
      <c r="A104">
        <v>-79</v>
      </c>
      <c r="B104">
        <v>-10.29</v>
      </c>
      <c r="C104">
        <v>150.81</v>
      </c>
      <c r="D104">
        <v>-10.37</v>
      </c>
      <c r="E104">
        <v>150.02000000000001</v>
      </c>
      <c r="F104">
        <f>_10sept_0_107[[#This Row],[H_mag]]-40</f>
        <v>-50.29</v>
      </c>
      <c r="G104">
        <f>_10sept_0_107[[#This Row],[V_mag]]-40</f>
        <v>-50.37</v>
      </c>
      <c r="H104">
        <f>10^(_10sept_0_107[[#This Row],[H_mag_adj]]/20)*COS(RADIANS(_10sept_0_107[[#This Row],[H_phase]]))</f>
        <v>-2.6700403912905488E-3</v>
      </c>
      <c r="I104">
        <f>10^(_10sept_0_107[[#This Row],[H_mag_adj]]/20)*SIN(RADIANS(_10sept_0_107[[#This Row],[H_phase]]))</f>
        <v>1.4916236289200184E-3</v>
      </c>
      <c r="J104">
        <f>10^(_10sept_0_107[[#This Row],[V_mag_adj]]/20)*COS(RADIANS(_10sept_0_107[[#This Row],[V_phase]]))</f>
        <v>-2.6249323862505957E-3</v>
      </c>
      <c r="K104">
        <f>10^(_10sept_0_107[[#This Row],[V_mag_adj]]/20)*SIN(RADIANS(_10sept_0_107[[#This Row],[V_phase]]))</f>
        <v>1.5142839669125968E-3</v>
      </c>
    </row>
    <row r="105" spans="1:11" x14ac:dyDescent="0.3">
      <c r="A105">
        <v>-78</v>
      </c>
      <c r="B105">
        <v>-9.9499999999999993</v>
      </c>
      <c r="C105">
        <v>166.6</v>
      </c>
      <c r="D105">
        <v>-10.02</v>
      </c>
      <c r="E105">
        <v>166.22</v>
      </c>
      <c r="F105">
        <f>_10sept_0_107[[#This Row],[H_mag]]-40</f>
        <v>-49.95</v>
      </c>
      <c r="G105">
        <f>_10sept_0_107[[#This Row],[V_mag]]-40</f>
        <v>-50.019999999999996</v>
      </c>
      <c r="H105">
        <f>10^(_10sept_0_107[[#This Row],[H_mag_adj]]/20)*COS(RADIANS(_10sept_0_107[[#This Row],[H_phase]]))</f>
        <v>-3.0939464518393175E-3</v>
      </c>
      <c r="I105">
        <f>10^(_10sept_0_107[[#This Row],[H_mag_adj]]/20)*SIN(RADIANS(_10sept_0_107[[#This Row],[H_phase]]))</f>
        <v>7.3708201426290608E-4</v>
      </c>
      <c r="J105">
        <f>10^(_10sept_0_107[[#This Row],[V_mag_adj]]/20)*COS(RADIANS(_10sept_0_107[[#This Row],[V_phase]]))</f>
        <v>-3.0641956543013449E-3</v>
      </c>
      <c r="K105">
        <f>10^(_10sept_0_107[[#This Row],[V_mag_adj]]/20)*SIN(RADIANS(_10sept_0_107[[#This Row],[V_phase]]))</f>
        <v>7.5150460123410119E-4</v>
      </c>
    </row>
    <row r="106" spans="1:11" x14ac:dyDescent="0.3">
      <c r="A106">
        <v>-77</v>
      </c>
      <c r="B106">
        <v>-9.56</v>
      </c>
      <c r="C106">
        <v>-176.92</v>
      </c>
      <c r="D106">
        <v>-9.6199999999999992</v>
      </c>
      <c r="E106">
        <v>-177.27</v>
      </c>
      <c r="F106">
        <f>_10sept_0_107[[#This Row],[H_mag]]-40</f>
        <v>-49.56</v>
      </c>
      <c r="G106">
        <f>_10sept_0_107[[#This Row],[V_mag]]-40</f>
        <v>-49.62</v>
      </c>
      <c r="H106">
        <f>10^(_10sept_0_107[[#This Row],[H_mag_adj]]/20)*COS(RADIANS(_10sept_0_107[[#This Row],[H_phase]]))</f>
        <v>-3.3217902209777424E-3</v>
      </c>
      <c r="I106">
        <f>10^(_10sept_0_107[[#This Row],[H_mag_adj]]/20)*SIN(RADIANS(_10sept_0_107[[#This Row],[H_phase]]))</f>
        <v>-1.7873882508646156E-4</v>
      </c>
      <c r="J106">
        <f>10^(_10sept_0_107[[#This Row],[V_mag_adj]]/20)*COS(RADIANS(_10sept_0_107[[#This Row],[V_phase]]))</f>
        <v>-3.2999459577675435E-3</v>
      </c>
      <c r="K106">
        <f>10^(_10sept_0_107[[#This Row],[V_mag_adj]]/20)*SIN(RADIANS(_10sept_0_107[[#This Row],[V_phase]]))</f>
        <v>-1.5735323416189777E-4</v>
      </c>
    </row>
    <row r="107" spans="1:11" x14ac:dyDescent="0.3">
      <c r="A107">
        <v>-76</v>
      </c>
      <c r="B107">
        <v>-9.16</v>
      </c>
      <c r="C107">
        <v>-160.44</v>
      </c>
      <c r="D107">
        <v>-9.18</v>
      </c>
      <c r="E107">
        <v>-160.44999999999999</v>
      </c>
      <c r="F107">
        <f>_10sept_0_107[[#This Row],[H_mag]]-40</f>
        <v>-49.16</v>
      </c>
      <c r="G107">
        <f>_10sept_0_107[[#This Row],[V_mag]]-40</f>
        <v>-49.18</v>
      </c>
      <c r="H107">
        <f>10^(_10sept_0_107[[#This Row],[H_mag_adj]]/20)*COS(RADIANS(_10sept_0_107[[#This Row],[H_phase]]))</f>
        <v>-3.2823526063595712E-3</v>
      </c>
      <c r="I107">
        <f>10^(_10sept_0_107[[#This Row],[H_mag_adj]]/20)*SIN(RADIANS(_10sept_0_107[[#This Row],[H_phase]]))</f>
        <v>-1.1662117612913627E-3</v>
      </c>
      <c r="J107">
        <f>10^(_10sept_0_107[[#This Row],[V_mag_adj]]/20)*COS(RADIANS(_10sept_0_107[[#This Row],[V_phase]]))</f>
        <v>-3.2750064291896127E-3</v>
      </c>
      <c r="K107">
        <f>10^(_10sept_0_107[[#This Row],[V_mag_adj]]/20)*SIN(RADIANS(_10sept_0_107[[#This Row],[V_phase]]))</f>
        <v>-1.1629579699346357E-3</v>
      </c>
    </row>
    <row r="108" spans="1:11" x14ac:dyDescent="0.3">
      <c r="A108">
        <v>-75</v>
      </c>
      <c r="B108">
        <v>-8.6999999999999993</v>
      </c>
      <c r="C108">
        <v>-143.86000000000001</v>
      </c>
      <c r="D108">
        <v>-8.77</v>
      </c>
      <c r="E108">
        <v>-143.71</v>
      </c>
      <c r="F108">
        <f>_10sept_0_107[[#This Row],[H_mag]]-40</f>
        <v>-48.7</v>
      </c>
      <c r="G108">
        <f>_10sept_0_107[[#This Row],[V_mag]]-40</f>
        <v>-48.769999999999996</v>
      </c>
      <c r="H108">
        <f>10^(_10sept_0_107[[#This Row],[H_mag_adj]]/20)*COS(RADIANS(_10sept_0_107[[#This Row],[H_phase]]))</f>
        <v>-2.9660923435786738E-3</v>
      </c>
      <c r="I108">
        <f>10^(_10sept_0_107[[#This Row],[H_mag_adj]]/20)*SIN(RADIANS(_10sept_0_107[[#This Row],[H_phase]]))</f>
        <v>-2.1660851865244104E-3</v>
      </c>
      <c r="J108">
        <f>10^(_10sept_0_107[[#This Row],[V_mag_adj]]/20)*COS(RADIANS(_10sept_0_107[[#This Row],[V_phase]]))</f>
        <v>-2.9366491697450175E-3</v>
      </c>
      <c r="K108">
        <f>10^(_10sept_0_107[[#This Row],[V_mag_adj]]/20)*SIN(RADIANS(_10sept_0_107[[#This Row],[V_phase]]))</f>
        <v>-2.1563942661612886E-3</v>
      </c>
    </row>
    <row r="109" spans="1:11" x14ac:dyDescent="0.3">
      <c r="A109">
        <v>-74</v>
      </c>
      <c r="B109">
        <v>-8.27</v>
      </c>
      <c r="C109">
        <v>-127.71</v>
      </c>
      <c r="D109">
        <v>-8.32</v>
      </c>
      <c r="E109">
        <v>-127.92</v>
      </c>
      <c r="F109">
        <f>_10sept_0_107[[#This Row],[H_mag]]-40</f>
        <v>-48.269999999999996</v>
      </c>
      <c r="G109">
        <f>_10sept_0_107[[#This Row],[V_mag]]-40</f>
        <v>-48.32</v>
      </c>
      <c r="H109">
        <f>10^(_10sept_0_107[[#This Row],[H_mag_adj]]/20)*COS(RADIANS(_10sept_0_107[[#This Row],[H_phase]]))</f>
        <v>-2.360552802938501E-3</v>
      </c>
      <c r="I109">
        <f>10^(_10sept_0_107[[#This Row],[H_mag_adj]]/20)*SIN(RADIANS(_10sept_0_107[[#This Row],[H_phase]]))</f>
        <v>-3.0530969918507859E-3</v>
      </c>
      <c r="J109">
        <f>10^(_10sept_0_107[[#This Row],[V_mag_adj]]/20)*COS(RADIANS(_10sept_0_107[[#This Row],[V_phase]]))</f>
        <v>-2.3581135692343396E-3</v>
      </c>
      <c r="K109">
        <f>10^(_10sept_0_107[[#This Row],[V_mag_adj]]/20)*SIN(RADIANS(_10sept_0_107[[#This Row],[V_phase]]))</f>
        <v>-3.0269498540478087E-3</v>
      </c>
    </row>
    <row r="110" spans="1:11" x14ac:dyDescent="0.3">
      <c r="A110">
        <v>-73</v>
      </c>
      <c r="B110">
        <v>-7.88</v>
      </c>
      <c r="C110">
        <v>-112.12</v>
      </c>
      <c r="D110">
        <v>-7.9</v>
      </c>
      <c r="E110">
        <v>-111.91</v>
      </c>
      <c r="F110">
        <f>_10sept_0_107[[#This Row],[H_mag]]-40</f>
        <v>-47.88</v>
      </c>
      <c r="G110">
        <f>_10sept_0_107[[#This Row],[V_mag]]-40</f>
        <v>-47.9</v>
      </c>
      <c r="H110">
        <f>10^(_10sept_0_107[[#This Row],[H_mag_adj]]/20)*COS(RADIANS(_10sept_0_107[[#This Row],[H_phase]]))</f>
        <v>-1.5199172807724179E-3</v>
      </c>
      <c r="I110">
        <f>10^(_10sept_0_107[[#This Row],[H_mag_adj]]/20)*SIN(RADIANS(_10sept_0_107[[#This Row],[H_phase]]))</f>
        <v>-3.7393598096474466E-3</v>
      </c>
      <c r="J110">
        <f>10^(_10sept_0_107[[#This Row],[V_mag_adj]]/20)*COS(RADIANS(_10sept_0_107[[#This Row],[V_phase]]))</f>
        <v>-1.5027374653165863E-3</v>
      </c>
      <c r="K110">
        <f>10^(_10sept_0_107[[#This Row],[V_mag_adj]]/20)*SIN(RADIANS(_10sept_0_107[[#This Row],[V_phase]]))</f>
        <v>-3.7362924248408582E-3</v>
      </c>
    </row>
    <row r="111" spans="1:11" x14ac:dyDescent="0.3">
      <c r="A111">
        <v>-72</v>
      </c>
      <c r="B111">
        <v>-7.57</v>
      </c>
      <c r="C111">
        <v>-96.77</v>
      </c>
      <c r="D111">
        <v>-7.57</v>
      </c>
      <c r="E111">
        <v>-96.94</v>
      </c>
      <c r="F111">
        <f>_10sept_0_107[[#This Row],[H_mag]]-40</f>
        <v>-47.57</v>
      </c>
      <c r="G111">
        <f>_10sept_0_107[[#This Row],[V_mag]]-40</f>
        <v>-47.57</v>
      </c>
      <c r="H111">
        <f>10^(_10sept_0_107[[#This Row],[H_mag_adj]]/20)*COS(RADIANS(_10sept_0_107[[#This Row],[H_phase]]))</f>
        <v>-4.9312270404927583E-4</v>
      </c>
      <c r="I111">
        <f>10^(_10sept_0_107[[#This Row],[H_mag_adj]]/20)*SIN(RADIANS(_10sept_0_107[[#This Row],[H_phase]]))</f>
        <v>-4.1539495525340329E-3</v>
      </c>
      <c r="J111">
        <f>10^(_10sept_0_107[[#This Row],[V_mag_adj]]/20)*COS(RADIANS(_10sept_0_107[[#This Row],[V_phase]]))</f>
        <v>-5.0544553180928604E-4</v>
      </c>
      <c r="K111">
        <f>10^(_10sept_0_107[[#This Row],[V_mag_adj]]/20)*SIN(RADIANS(_10sept_0_107[[#This Row],[V_phase]]))</f>
        <v>-4.1524681456479098E-3</v>
      </c>
    </row>
    <row r="112" spans="1:11" x14ac:dyDescent="0.3">
      <c r="A112">
        <v>-71</v>
      </c>
      <c r="B112">
        <v>-7.32</v>
      </c>
      <c r="C112">
        <v>-82.26</v>
      </c>
      <c r="D112">
        <v>-7.29</v>
      </c>
      <c r="E112">
        <v>-82.2</v>
      </c>
      <c r="F112">
        <f>_10sept_0_107[[#This Row],[H_mag]]-40</f>
        <v>-47.32</v>
      </c>
      <c r="G112">
        <f>_10sept_0_107[[#This Row],[V_mag]]-40</f>
        <v>-47.29</v>
      </c>
      <c r="H112">
        <f>10^(_10sept_0_107[[#This Row],[H_mag_adj]]/20)*COS(RADIANS(_10sept_0_107[[#This Row],[H_phase]]))</f>
        <v>5.7982458326047252E-4</v>
      </c>
      <c r="I112">
        <f>10^(_10sept_0_107[[#This Row],[H_mag_adj]]/20)*SIN(RADIANS(_10sept_0_107[[#This Row],[H_phase]]))</f>
        <v>-4.2660426259936652E-3</v>
      </c>
      <c r="J112">
        <f>10^(_10sept_0_107[[#This Row],[V_mag_adj]]/20)*COS(RADIANS(_10sept_0_107[[#This Row],[V_phase]]))</f>
        <v>5.8631321489170543E-4</v>
      </c>
      <c r="K112">
        <f>10^(_10sept_0_107[[#This Row],[V_mag_adj]]/20)*SIN(RADIANS(_10sept_0_107[[#This Row],[V_phase]]))</f>
        <v>-4.2801908511642343E-3</v>
      </c>
    </row>
    <row r="113" spans="1:11" x14ac:dyDescent="0.3">
      <c r="A113">
        <v>-70</v>
      </c>
      <c r="B113">
        <v>-7.01</v>
      </c>
      <c r="C113">
        <v>-66.209999999999994</v>
      </c>
      <c r="D113">
        <v>-6.99</v>
      </c>
      <c r="E113">
        <v>-66.12</v>
      </c>
      <c r="F113">
        <f>_10sept_0_107[[#This Row],[H_mag]]-40</f>
        <v>-47.01</v>
      </c>
      <c r="G113">
        <f>_10sept_0_107[[#This Row],[V_mag]]-40</f>
        <v>-46.99</v>
      </c>
      <c r="H113">
        <f>10^(_10sept_0_107[[#This Row],[H_mag_adj]]/20)*COS(RADIANS(_10sept_0_107[[#This Row],[H_phase]]))</f>
        <v>1.7997840154363755E-3</v>
      </c>
      <c r="I113">
        <f>10^(_10sept_0_107[[#This Row],[H_mag_adj]]/20)*SIN(RADIANS(_10sept_0_107[[#This Row],[H_phase]]))</f>
        <v>-4.082586298861492E-3</v>
      </c>
      <c r="J113">
        <f>10^(_10sept_0_107[[#This Row],[V_mag_adj]]/20)*COS(RADIANS(_10sept_0_107[[#This Row],[V_phase]]))</f>
        <v>1.8103584127748572E-3</v>
      </c>
      <c r="K113">
        <f>10^(_10sept_0_107[[#This Row],[V_mag_adj]]/20)*SIN(RADIANS(_10sept_0_107[[#This Row],[V_phase]]))</f>
        <v>-4.0891589738750352E-3</v>
      </c>
    </row>
    <row r="114" spans="1:11" x14ac:dyDescent="0.3">
      <c r="A114">
        <v>-69</v>
      </c>
      <c r="B114">
        <v>-6.72</v>
      </c>
      <c r="C114">
        <v>-51.76</v>
      </c>
      <c r="D114">
        <v>-6.72</v>
      </c>
      <c r="E114">
        <v>-51.32</v>
      </c>
      <c r="F114">
        <f>_10sept_0_107[[#This Row],[H_mag]]-40</f>
        <v>-46.72</v>
      </c>
      <c r="G114">
        <f>_10sept_0_107[[#This Row],[V_mag]]-40</f>
        <v>-46.72</v>
      </c>
      <c r="H114">
        <f>10^(_10sept_0_107[[#This Row],[H_mag_adj]]/20)*COS(RADIANS(_10sept_0_107[[#This Row],[H_phase]]))</f>
        <v>2.8553568489529516E-3</v>
      </c>
      <c r="I114">
        <f>10^(_10sept_0_107[[#This Row],[H_mag_adj]]/20)*SIN(RADIANS(_10sept_0_107[[#This Row],[H_phase]]))</f>
        <v>-3.6233034271179339E-3</v>
      </c>
      <c r="J114">
        <f>10^(_10sept_0_107[[#This Row],[V_mag_adj]]/20)*COS(RADIANS(_10sept_0_107[[#This Row],[V_phase]]))</f>
        <v>2.8830973528900785E-3</v>
      </c>
      <c r="K114">
        <f>10^(_10sept_0_107[[#This Row],[V_mag_adj]]/20)*SIN(RADIANS(_10sept_0_107[[#This Row],[V_phase]]))</f>
        <v>-3.6012692364755677E-3</v>
      </c>
    </row>
    <row r="115" spans="1:11" x14ac:dyDescent="0.3">
      <c r="A115">
        <v>-68</v>
      </c>
      <c r="B115">
        <v>-6.42</v>
      </c>
      <c r="C115">
        <v>-36.869999999999997</v>
      </c>
      <c r="D115">
        <v>-6.41</v>
      </c>
      <c r="E115">
        <v>-36.64</v>
      </c>
      <c r="F115">
        <f>_10sept_0_107[[#This Row],[H_mag]]-40</f>
        <v>-46.42</v>
      </c>
      <c r="G115">
        <f>_10sept_0_107[[#This Row],[V_mag]]-40</f>
        <v>-46.41</v>
      </c>
      <c r="H115">
        <f>10^(_10sept_0_107[[#This Row],[H_mag_adj]]/20)*COS(RADIANS(_10sept_0_107[[#This Row],[H_phase]]))</f>
        <v>3.8202290708568825E-3</v>
      </c>
      <c r="I115">
        <f>10^(_10sept_0_107[[#This Row],[H_mag_adj]]/20)*SIN(RADIANS(_10sept_0_107[[#This Row],[H_phase]]))</f>
        <v>-2.8651824664729657E-3</v>
      </c>
      <c r="J115">
        <f>10^(_10sept_0_107[[#This Row],[V_mag_adj]]/20)*COS(RADIANS(_10sept_0_107[[#This Row],[V_phase]]))</f>
        <v>3.8361137873472928E-3</v>
      </c>
      <c r="K115">
        <f>10^(_10sept_0_107[[#This Row],[V_mag_adj]]/20)*SIN(RADIANS(_10sept_0_107[[#This Row],[V_phase]]))</f>
        <v>-2.8531069107690819E-3</v>
      </c>
    </row>
    <row r="116" spans="1:11" x14ac:dyDescent="0.3">
      <c r="A116">
        <v>-67</v>
      </c>
      <c r="B116">
        <v>-6.15</v>
      </c>
      <c r="C116">
        <v>-22.42</v>
      </c>
      <c r="D116">
        <v>-6.13</v>
      </c>
      <c r="E116">
        <v>-22.26</v>
      </c>
      <c r="F116">
        <f>_10sept_0_107[[#This Row],[H_mag]]-40</f>
        <v>-46.15</v>
      </c>
      <c r="G116">
        <f>_10sept_0_107[[#This Row],[V_mag]]-40</f>
        <v>-46.13</v>
      </c>
      <c r="H116">
        <f>10^(_10sept_0_107[[#This Row],[H_mag_adj]]/20)*COS(RADIANS(_10sept_0_107[[#This Row],[H_phase]]))</f>
        <v>4.5537168729739572E-3</v>
      </c>
      <c r="I116">
        <f>10^(_10sept_0_107[[#This Row],[H_mag_adj]]/20)*SIN(RADIANS(_10sept_0_107[[#This Row],[H_phase]]))</f>
        <v>-1.8787665080090155E-3</v>
      </c>
      <c r="J116">
        <f>10^(_10sept_0_107[[#This Row],[V_mag_adj]]/20)*COS(RADIANS(_10sept_0_107[[#This Row],[V_phase]]))</f>
        <v>4.5694550716165912E-3</v>
      </c>
      <c r="K116">
        <f>10^(_10sept_0_107[[#This Row],[V_mag_adj]]/20)*SIN(RADIANS(_10sept_0_107[[#This Row],[V_phase]]))</f>
        <v>-1.8703444955849406E-3</v>
      </c>
    </row>
    <row r="117" spans="1:11" x14ac:dyDescent="0.3">
      <c r="A117">
        <v>-66</v>
      </c>
      <c r="B117">
        <v>-5.85</v>
      </c>
      <c r="C117">
        <v>-6.93</v>
      </c>
      <c r="D117">
        <v>-5.86</v>
      </c>
      <c r="E117">
        <v>-7.19</v>
      </c>
      <c r="F117">
        <f>_10sept_0_107[[#This Row],[H_mag]]-40</f>
        <v>-45.85</v>
      </c>
      <c r="G117">
        <f>_10sept_0_107[[#This Row],[V_mag]]-40</f>
        <v>-45.86</v>
      </c>
      <c r="H117">
        <f>10^(_10sept_0_107[[#This Row],[H_mag_adj]]/20)*COS(RADIANS(_10sept_0_107[[#This Row],[H_phase]]))</f>
        <v>5.0619229377831662E-3</v>
      </c>
      <c r="I117">
        <f>10^(_10sept_0_107[[#This Row],[H_mag_adj]]/20)*SIN(RADIANS(_10sept_0_107[[#This Row],[H_phase]]))</f>
        <v>-6.1524938325637152E-4</v>
      </c>
      <c r="J117">
        <f>10^(_10sept_0_107[[#This Row],[V_mag_adj]]/20)*COS(RADIANS(_10sept_0_107[[#This Row],[V_phase]]))</f>
        <v>5.0532577881136562E-3</v>
      </c>
      <c r="K117">
        <f>10^(_10sept_0_107[[#This Row],[V_mag_adj]]/20)*SIN(RADIANS(_10sept_0_107[[#This Row],[V_phase]]))</f>
        <v>-6.3747890008750998E-4</v>
      </c>
    </row>
    <row r="118" spans="1:11" x14ac:dyDescent="0.3">
      <c r="A118">
        <v>-65</v>
      </c>
      <c r="B118">
        <v>-5.6</v>
      </c>
      <c r="C118">
        <v>7.18</v>
      </c>
      <c r="D118">
        <v>-5.61</v>
      </c>
      <c r="E118">
        <v>7.32</v>
      </c>
      <c r="F118">
        <f>_10sept_0_107[[#This Row],[H_mag]]-40</f>
        <v>-45.6</v>
      </c>
      <c r="G118">
        <f>_10sept_0_107[[#This Row],[V_mag]]-40</f>
        <v>-45.61</v>
      </c>
      <c r="H118">
        <f>10^(_10sept_0_107[[#This Row],[H_mag_adj]]/20)*COS(RADIANS(_10sept_0_107[[#This Row],[H_phase]]))</f>
        <v>5.2069212504300957E-3</v>
      </c>
      <c r="I118">
        <f>10^(_10sept_0_107[[#This Row],[H_mag_adj]]/20)*SIN(RADIANS(_10sept_0_107[[#This Row],[H_phase]]))</f>
        <v>6.5594064152259778E-4</v>
      </c>
      <c r="J118">
        <f>10^(_10sept_0_107[[#This Row],[V_mag_adj]]/20)*COS(RADIANS(_10sept_0_107[[#This Row],[V_phase]]))</f>
        <v>5.1993135646669327E-3</v>
      </c>
      <c r="K118">
        <f>10^(_10sept_0_107[[#This Row],[V_mag_adj]]/20)*SIN(RADIANS(_10sept_0_107[[#This Row],[V_phase]]))</f>
        <v>6.678921973599911E-4</v>
      </c>
    </row>
    <row r="119" spans="1:11" x14ac:dyDescent="0.3">
      <c r="A119">
        <v>-64</v>
      </c>
      <c r="B119">
        <v>-5.37</v>
      </c>
      <c r="C119">
        <v>21.12</v>
      </c>
      <c r="D119">
        <v>-5.37</v>
      </c>
      <c r="E119">
        <v>21.29</v>
      </c>
      <c r="F119">
        <f>_10sept_0_107[[#This Row],[H_mag]]-40</f>
        <v>-45.37</v>
      </c>
      <c r="G119">
        <f>_10sept_0_107[[#This Row],[V_mag]]-40</f>
        <v>-45.37</v>
      </c>
      <c r="H119">
        <f>10^(_10sept_0_107[[#This Row],[H_mag_adj]]/20)*COS(RADIANS(_10sept_0_107[[#This Row],[H_phase]]))</f>
        <v>5.0269143719934885E-3</v>
      </c>
      <c r="I119">
        <f>10^(_10sept_0_107[[#This Row],[H_mag_adj]]/20)*SIN(RADIANS(_10sept_0_107[[#This Row],[H_phase]]))</f>
        <v>1.9417410850290499E-3</v>
      </c>
      <c r="J119">
        <f>10^(_10sept_0_107[[#This Row],[V_mag_adj]]/20)*COS(RADIANS(_10sept_0_107[[#This Row],[V_phase]]))</f>
        <v>5.0211309916083687E-3</v>
      </c>
      <c r="K119">
        <f>10^(_10sept_0_107[[#This Row],[V_mag_adj]]/20)*SIN(RADIANS(_10sept_0_107[[#This Row],[V_phase]]))</f>
        <v>1.9566476713385166E-3</v>
      </c>
    </row>
    <row r="120" spans="1:11" x14ac:dyDescent="0.3">
      <c r="A120">
        <v>-63</v>
      </c>
      <c r="B120">
        <v>-5.12</v>
      </c>
      <c r="C120">
        <v>35.799999999999997</v>
      </c>
      <c r="D120">
        <v>-5.12</v>
      </c>
      <c r="E120">
        <v>36.07</v>
      </c>
      <c r="F120">
        <f>_10sept_0_107[[#This Row],[H_mag]]-40</f>
        <v>-45.12</v>
      </c>
      <c r="G120">
        <f>_10sept_0_107[[#This Row],[V_mag]]-40</f>
        <v>-45.12</v>
      </c>
      <c r="H120">
        <f>10^(_10sept_0_107[[#This Row],[H_mag_adj]]/20)*COS(RADIANS(_10sept_0_107[[#This Row],[H_phase]]))</f>
        <v>4.4983684886132132E-3</v>
      </c>
      <c r="I120">
        <f>10^(_10sept_0_107[[#This Row],[H_mag_adj]]/20)*SIN(RADIANS(_10sept_0_107[[#This Row],[H_phase]]))</f>
        <v>3.2443256753998629E-3</v>
      </c>
      <c r="J120">
        <f>10^(_10sept_0_107[[#This Row],[V_mag_adj]]/20)*COS(RADIANS(_10sept_0_107[[#This Row],[V_phase]]))</f>
        <v>4.4830300739713176E-3</v>
      </c>
      <c r="K120">
        <f>10^(_10sept_0_107[[#This Row],[V_mag_adj]]/20)*SIN(RADIANS(_10sept_0_107[[#This Row],[V_phase]]))</f>
        <v>3.2654876363685447E-3</v>
      </c>
    </row>
    <row r="121" spans="1:11" x14ac:dyDescent="0.3">
      <c r="A121">
        <v>-62</v>
      </c>
      <c r="B121">
        <v>-4.8600000000000003</v>
      </c>
      <c r="C121">
        <v>50.58</v>
      </c>
      <c r="D121">
        <v>-4.87</v>
      </c>
      <c r="E121">
        <v>50.28</v>
      </c>
      <c r="F121">
        <f>_10sept_0_107[[#This Row],[H_mag]]-40</f>
        <v>-44.86</v>
      </c>
      <c r="G121">
        <f>_10sept_0_107[[#This Row],[V_mag]]-40</f>
        <v>-44.87</v>
      </c>
      <c r="H121">
        <f>10^(_10sept_0_107[[#This Row],[H_mag_adj]]/20)*COS(RADIANS(_10sept_0_107[[#This Row],[H_phase]]))</f>
        <v>3.628890539706981E-3</v>
      </c>
      <c r="I121">
        <f>10^(_10sept_0_107[[#This Row],[H_mag_adj]]/20)*SIN(RADIANS(_10sept_0_107[[#This Row],[H_phase]]))</f>
        <v>4.4147408381533266E-3</v>
      </c>
      <c r="J121">
        <f>10^(_10sept_0_107[[#This Row],[V_mag_adj]]/20)*COS(RADIANS(_10sept_0_107[[#This Row],[V_phase]]))</f>
        <v>3.6477541685107128E-3</v>
      </c>
      <c r="K121">
        <f>10^(_10sept_0_107[[#This Row],[V_mag_adj]]/20)*SIN(RADIANS(_10sept_0_107[[#This Row],[V_phase]]))</f>
        <v>4.3906217812871963E-3</v>
      </c>
    </row>
    <row r="122" spans="1:11" x14ac:dyDescent="0.3">
      <c r="A122">
        <v>-61</v>
      </c>
      <c r="B122">
        <v>-4.59</v>
      </c>
      <c r="C122">
        <v>64.72</v>
      </c>
      <c r="D122">
        <v>-4.59</v>
      </c>
      <c r="E122">
        <v>64.97</v>
      </c>
      <c r="F122">
        <f>_10sept_0_107[[#This Row],[H_mag]]-40</f>
        <v>-44.59</v>
      </c>
      <c r="G122">
        <f>_10sept_0_107[[#This Row],[V_mag]]-40</f>
        <v>-44.59</v>
      </c>
      <c r="H122">
        <f>10^(_10sept_0_107[[#This Row],[H_mag_adj]]/20)*COS(RADIANS(_10sept_0_107[[#This Row],[H_phase]]))</f>
        <v>2.5175079328698668E-3</v>
      </c>
      <c r="I122">
        <f>10^(_10sept_0_107[[#This Row],[H_mag_adj]]/20)*SIN(RADIANS(_10sept_0_107[[#This Row],[H_phase]]))</f>
        <v>5.3306444218553699E-3</v>
      </c>
      <c r="J122">
        <f>10^(_10sept_0_107[[#This Row],[V_mag_adj]]/20)*COS(RADIANS(_10sept_0_107[[#This Row],[V_phase]]))</f>
        <v>2.494224717709236E-3</v>
      </c>
      <c r="K122">
        <f>10^(_10sept_0_107[[#This Row],[V_mag_adj]]/20)*SIN(RADIANS(_10sept_0_107[[#This Row],[V_phase]]))</f>
        <v>5.3415783437003672E-3</v>
      </c>
    </row>
    <row r="123" spans="1:11" x14ac:dyDescent="0.3">
      <c r="A123">
        <v>-60</v>
      </c>
      <c r="B123">
        <v>-4.29</v>
      </c>
      <c r="C123">
        <v>79.239999999999995</v>
      </c>
      <c r="D123">
        <v>-4.3</v>
      </c>
      <c r="E123">
        <v>79.849999999999994</v>
      </c>
      <c r="F123">
        <f>_10sept_0_107[[#This Row],[H_mag]]-40</f>
        <v>-44.29</v>
      </c>
      <c r="G123">
        <f>_10sept_0_107[[#This Row],[V_mag]]-40</f>
        <v>-44.3</v>
      </c>
      <c r="H123">
        <f>10^(_10sept_0_107[[#This Row],[H_mag_adj]]/20)*COS(RADIANS(_10sept_0_107[[#This Row],[H_phase]]))</f>
        <v>1.1392888769686544E-3</v>
      </c>
      <c r="I123">
        <f>10^(_10sept_0_107[[#This Row],[H_mag_adj]]/20)*SIN(RADIANS(_10sept_0_107[[#This Row],[H_phase]]))</f>
        <v>5.9950972869731063E-3</v>
      </c>
      <c r="J123">
        <f>10^(_10sept_0_107[[#This Row],[V_mag_adj]]/20)*COS(RADIANS(_10sept_0_107[[#This Row],[V_phase]]))</f>
        <v>1.0741612753315515E-3</v>
      </c>
      <c r="K123">
        <f>10^(_10sept_0_107[[#This Row],[V_mag_adj]]/20)*SIN(RADIANS(_10sept_0_107[[#This Row],[V_phase]]))</f>
        <v>5.9999750386393559E-3</v>
      </c>
    </row>
    <row r="124" spans="1:11" x14ac:dyDescent="0.3">
      <c r="A124">
        <v>-59</v>
      </c>
      <c r="B124">
        <v>-3.96</v>
      </c>
      <c r="C124">
        <v>93.54</v>
      </c>
      <c r="D124">
        <v>-3.98</v>
      </c>
      <c r="E124">
        <v>93.51</v>
      </c>
      <c r="F124">
        <f>_10sept_0_107[[#This Row],[H_mag]]-40</f>
        <v>-43.96</v>
      </c>
      <c r="G124">
        <f>_10sept_0_107[[#This Row],[V_mag]]-40</f>
        <v>-43.98</v>
      </c>
      <c r="H124">
        <f>10^(_10sept_0_107[[#This Row],[H_mag_adj]]/20)*COS(RADIANS(_10sept_0_107[[#This Row],[H_phase]]))</f>
        <v>-3.9138509803691361E-4</v>
      </c>
      <c r="I124">
        <f>10^(_10sept_0_107[[#This Row],[H_mag_adj]]/20)*SIN(RADIANS(_10sept_0_107[[#This Row],[H_phase]]))</f>
        <v>6.3266024681442228E-3</v>
      </c>
      <c r="J124">
        <f>10^(_10sept_0_107[[#This Row],[V_mag_adj]]/20)*COS(RADIANS(_10sept_0_107[[#This Row],[V_phase]]))</f>
        <v>-3.8717990138037618E-4</v>
      </c>
      <c r="K124">
        <f>10^(_10sept_0_107[[#This Row],[V_mag_adj]]/20)*SIN(RADIANS(_10sept_0_107[[#This Row],[V_phase]]))</f>
        <v>6.3122552784307439E-3</v>
      </c>
    </row>
    <row r="125" spans="1:11" x14ac:dyDescent="0.3">
      <c r="A125">
        <v>-58</v>
      </c>
      <c r="B125">
        <v>-3.62</v>
      </c>
      <c r="C125">
        <v>107.49</v>
      </c>
      <c r="D125">
        <v>-3.63</v>
      </c>
      <c r="E125">
        <v>107.79</v>
      </c>
      <c r="F125">
        <f>_10sept_0_107[[#This Row],[H_mag]]-40</f>
        <v>-43.62</v>
      </c>
      <c r="G125">
        <f>_10sept_0_107[[#This Row],[V_mag]]-40</f>
        <v>-43.63</v>
      </c>
      <c r="H125">
        <f>10^(_10sept_0_107[[#This Row],[H_mag_adj]]/20)*COS(RADIANS(_10sept_0_107[[#This Row],[H_phase]]))</f>
        <v>-1.98107687366508E-3</v>
      </c>
      <c r="I125">
        <f>10^(_10sept_0_107[[#This Row],[H_mag_adj]]/20)*SIN(RADIANS(_10sept_0_107[[#This Row],[H_phase]]))</f>
        <v>6.2869990327489725E-3</v>
      </c>
      <c r="J125">
        <f>10^(_10sept_0_107[[#This Row],[V_mag_adj]]/20)*COS(RADIANS(_10sept_0_107[[#This Row],[V_phase]]))</f>
        <v>-2.0116508847195973E-3</v>
      </c>
      <c r="K125">
        <f>10^(_10sept_0_107[[#This Row],[V_mag_adj]]/20)*SIN(RADIANS(_10sept_0_107[[#This Row],[V_phase]]))</f>
        <v>6.2693180296392436E-3</v>
      </c>
    </row>
    <row r="126" spans="1:11" x14ac:dyDescent="0.3">
      <c r="A126">
        <v>-57</v>
      </c>
      <c r="B126">
        <v>-3.27</v>
      </c>
      <c r="C126">
        <v>121.98</v>
      </c>
      <c r="D126">
        <v>-3.29</v>
      </c>
      <c r="E126">
        <v>122.17</v>
      </c>
      <c r="F126">
        <f>_10sept_0_107[[#This Row],[H_mag]]-40</f>
        <v>-43.27</v>
      </c>
      <c r="G126">
        <f>_10sept_0_107[[#This Row],[V_mag]]-40</f>
        <v>-43.29</v>
      </c>
      <c r="H126">
        <f>10^(_10sept_0_107[[#This Row],[H_mag_adj]]/20)*COS(RADIANS(_10sept_0_107[[#This Row],[H_phase]]))</f>
        <v>-3.6346869108036064E-3</v>
      </c>
      <c r="I126">
        <f>10^(_10sept_0_107[[#This Row],[H_mag_adj]]/20)*SIN(RADIANS(_10sept_0_107[[#This Row],[H_phase]]))</f>
        <v>5.8212355819128453E-3</v>
      </c>
      <c r="J126">
        <f>10^(_10sept_0_107[[#This Row],[V_mag_adj]]/20)*COS(RADIANS(_10sept_0_107[[#This Row],[V_phase]]))</f>
        <v>-3.6455669391711313E-3</v>
      </c>
      <c r="K126">
        <f>10^(_10sept_0_107[[#This Row],[V_mag_adj]]/20)*SIN(RADIANS(_10sept_0_107[[#This Row],[V_phase]]))</f>
        <v>5.7957898432007453E-3</v>
      </c>
    </row>
    <row r="127" spans="1:11" x14ac:dyDescent="0.3">
      <c r="A127">
        <v>-56</v>
      </c>
      <c r="B127">
        <v>-2.97</v>
      </c>
      <c r="C127">
        <v>134.68</v>
      </c>
      <c r="D127">
        <v>-2.98</v>
      </c>
      <c r="E127">
        <v>134.96</v>
      </c>
      <c r="F127">
        <f>_10sept_0_107[[#This Row],[H_mag]]-40</f>
        <v>-42.97</v>
      </c>
      <c r="G127">
        <f>_10sept_0_107[[#This Row],[V_mag]]-40</f>
        <v>-42.98</v>
      </c>
      <c r="H127">
        <f>10^(_10sept_0_107[[#This Row],[H_mag_adj]]/20)*COS(RADIANS(_10sept_0_107[[#This Row],[H_phase]]))</f>
        <v>-4.9951190876095447E-3</v>
      </c>
      <c r="I127">
        <f>10^(_10sept_0_107[[#This Row],[H_mag_adj]]/20)*SIN(RADIANS(_10sept_0_107[[#This Row],[H_phase]]))</f>
        <v>5.0512290639953793E-3</v>
      </c>
      <c r="J127">
        <f>10^(_10sept_0_107[[#This Row],[V_mag_adj]]/20)*COS(RADIANS(_10sept_0_107[[#This Row],[V_phase]]))</f>
        <v>-5.0139684359975876E-3</v>
      </c>
      <c r="K127">
        <f>10^(_10sept_0_107[[#This Row],[V_mag_adj]]/20)*SIN(RADIANS(_10sept_0_107[[#This Row],[V_phase]]))</f>
        <v>5.0209741486697953E-3</v>
      </c>
    </row>
    <row r="128" spans="1:11" x14ac:dyDescent="0.3">
      <c r="A128">
        <v>-55</v>
      </c>
      <c r="B128">
        <v>-2.68</v>
      </c>
      <c r="C128">
        <v>147.61000000000001</v>
      </c>
      <c r="D128">
        <v>-2.68</v>
      </c>
      <c r="E128">
        <v>147.74</v>
      </c>
      <c r="F128">
        <f>_10sept_0_107[[#This Row],[H_mag]]-40</f>
        <v>-42.68</v>
      </c>
      <c r="G128">
        <f>_10sept_0_107[[#This Row],[V_mag]]-40</f>
        <v>-42.68</v>
      </c>
      <c r="H128">
        <f>10^(_10sept_0_107[[#This Row],[H_mag_adj]]/20)*COS(RADIANS(_10sept_0_107[[#This Row],[H_phase]]))</f>
        <v>-6.2023925241688057E-3</v>
      </c>
      <c r="I128">
        <f>10^(_10sept_0_107[[#This Row],[H_mag_adj]]/20)*SIN(RADIANS(_10sept_0_107[[#This Row],[H_phase]]))</f>
        <v>3.9346396566455272E-3</v>
      </c>
      <c r="J128">
        <f>10^(_10sept_0_107[[#This Row],[V_mag_adj]]/20)*COS(RADIANS(_10sept_0_107[[#This Row],[V_phase]]))</f>
        <v>-6.2113039656463056E-3</v>
      </c>
      <c r="K128">
        <f>10^(_10sept_0_107[[#This Row],[V_mag_adj]]/20)*SIN(RADIANS(_10sept_0_107[[#This Row],[V_phase]]))</f>
        <v>3.9205567586580361E-3</v>
      </c>
    </row>
    <row r="129" spans="1:11" x14ac:dyDescent="0.3">
      <c r="A129">
        <v>-54</v>
      </c>
      <c r="B129">
        <v>-2.4300000000000002</v>
      </c>
      <c r="C129">
        <v>160.85</v>
      </c>
      <c r="D129">
        <v>-2.46</v>
      </c>
      <c r="E129">
        <v>160.94999999999999</v>
      </c>
      <c r="F129">
        <f>_10sept_0_107[[#This Row],[H_mag]]-40</f>
        <v>-42.43</v>
      </c>
      <c r="G129">
        <f>_10sept_0_107[[#This Row],[V_mag]]-40</f>
        <v>-42.46</v>
      </c>
      <c r="H129">
        <f>10^(_10sept_0_107[[#This Row],[H_mag_adj]]/20)*COS(RADIANS(_10sept_0_107[[#This Row],[H_phase]]))</f>
        <v>-7.141293884851704E-3</v>
      </c>
      <c r="I129">
        <f>10^(_10sept_0_107[[#This Row],[H_mag_adj]]/20)*SIN(RADIANS(_10sept_0_107[[#This Row],[H_phase]]))</f>
        <v>2.4798760689530908E-3</v>
      </c>
      <c r="J129">
        <f>10^(_10sept_0_107[[#This Row],[V_mag_adj]]/20)*COS(RADIANS(_10sept_0_107[[#This Row],[V_phase]]))</f>
        <v>-7.1209737112622367E-3</v>
      </c>
      <c r="K129">
        <f>10^(_10sept_0_107[[#This Row],[V_mag_adj]]/20)*SIN(RADIANS(_10sept_0_107[[#This Row],[V_phase]]))</f>
        <v>2.4589009626999358E-3</v>
      </c>
    </row>
    <row r="130" spans="1:11" x14ac:dyDescent="0.3">
      <c r="A130">
        <v>-53</v>
      </c>
      <c r="B130">
        <v>-2.25</v>
      </c>
      <c r="C130">
        <v>174.25</v>
      </c>
      <c r="D130">
        <v>-2.27</v>
      </c>
      <c r="E130">
        <v>174.5</v>
      </c>
      <c r="F130">
        <f>_10sept_0_107[[#This Row],[H_mag]]-40</f>
        <v>-42.25</v>
      </c>
      <c r="G130">
        <f>_10sept_0_107[[#This Row],[V_mag]]-40</f>
        <v>-42.27</v>
      </c>
      <c r="H130">
        <f>10^(_10sept_0_107[[#This Row],[H_mag_adj]]/20)*COS(RADIANS(_10sept_0_107[[#This Row],[H_phase]]))</f>
        <v>-7.6790826066024508E-3</v>
      </c>
      <c r="I130">
        <f>10^(_10sept_0_107[[#This Row],[H_mag_adj]]/20)*SIN(RADIANS(_10sept_0_107[[#This Row],[H_phase]]))</f>
        <v>7.732429591510902E-4</v>
      </c>
      <c r="J130">
        <f>10^(_10sept_0_107[[#This Row],[V_mag_adj]]/20)*COS(RADIANS(_10sept_0_107[[#This Row],[V_phase]]))</f>
        <v>-7.6647144139304199E-3</v>
      </c>
      <c r="K130">
        <f>10^(_10sept_0_107[[#This Row],[V_mag_adj]]/20)*SIN(RADIANS(_10sept_0_107[[#This Row],[V_phase]]))</f>
        <v>7.380280556233145E-4</v>
      </c>
    </row>
    <row r="131" spans="1:11" x14ac:dyDescent="0.3">
      <c r="A131">
        <v>-52</v>
      </c>
      <c r="B131">
        <v>-2.12</v>
      </c>
      <c r="C131">
        <v>-173.08</v>
      </c>
      <c r="D131">
        <v>-2.15</v>
      </c>
      <c r="E131">
        <v>-173.14</v>
      </c>
      <c r="F131">
        <f>_10sept_0_107[[#This Row],[H_mag]]-40</f>
        <v>-42.12</v>
      </c>
      <c r="G131">
        <f>_10sept_0_107[[#This Row],[V_mag]]-40</f>
        <v>-42.15</v>
      </c>
      <c r="H131">
        <f>10^(_10sept_0_107[[#This Row],[H_mag_adj]]/20)*COS(RADIANS(_10sept_0_107[[#This Row],[H_phase]]))</f>
        <v>-7.7772262871315737E-3</v>
      </c>
      <c r="I131">
        <f>10^(_10sept_0_107[[#This Row],[H_mag_adj]]/20)*SIN(RADIANS(_10sept_0_107[[#This Row],[H_phase]]))</f>
        <v>-9.4390242887124791E-4</v>
      </c>
      <c r="J131">
        <f>10^(_10sept_0_107[[#This Row],[V_mag_adj]]/20)*COS(RADIANS(_10sept_0_107[[#This Row],[V_phase]]))</f>
        <v>-7.7513918285094597E-3</v>
      </c>
      <c r="K131">
        <f>10^(_10sept_0_107[[#This Row],[V_mag_adj]]/20)*SIN(RADIANS(_10sept_0_107[[#This Row],[V_phase]]))</f>
        <v>-9.325312031957184E-4</v>
      </c>
    </row>
    <row r="132" spans="1:11" x14ac:dyDescent="0.3">
      <c r="A132">
        <v>-51</v>
      </c>
      <c r="B132">
        <v>-2.0299999999999998</v>
      </c>
      <c r="C132">
        <v>-160.49</v>
      </c>
      <c r="D132">
        <v>-2.04</v>
      </c>
      <c r="E132">
        <v>-160.34</v>
      </c>
      <c r="F132">
        <f>_10sept_0_107[[#This Row],[H_mag]]-40</f>
        <v>-42.03</v>
      </c>
      <c r="G132">
        <f>_10sept_0_107[[#This Row],[V_mag]]-40</f>
        <v>-42.04</v>
      </c>
      <c r="H132">
        <f>10^(_10sept_0_107[[#This Row],[H_mag_adj]]/20)*COS(RADIANS(_10sept_0_107[[#This Row],[H_phase]]))</f>
        <v>-7.4613893424576071E-3</v>
      </c>
      <c r="I132">
        <f>10^(_10sept_0_107[[#This Row],[H_mag_adj]]/20)*SIN(RADIANS(_10sept_0_107[[#This Row],[H_phase]]))</f>
        <v>-2.6436821948739417E-3</v>
      </c>
      <c r="J132">
        <f>10^(_10sept_0_107[[#This Row],[V_mag_adj]]/20)*COS(RADIANS(_10sept_0_107[[#This Row],[V_phase]]))</f>
        <v>-7.4458653309941499E-3</v>
      </c>
      <c r="K132">
        <f>10^(_10sept_0_107[[#This Row],[V_mag_adj]]/20)*SIN(RADIANS(_10sept_0_107[[#This Row],[V_phase]]))</f>
        <v>-2.6601426184075074E-3</v>
      </c>
    </row>
    <row r="133" spans="1:11" x14ac:dyDescent="0.3">
      <c r="A133">
        <v>-50</v>
      </c>
      <c r="B133">
        <v>-1.93</v>
      </c>
      <c r="C133">
        <v>-146.9</v>
      </c>
      <c r="D133">
        <v>-1.93</v>
      </c>
      <c r="E133">
        <v>-147.13999999999999</v>
      </c>
      <c r="F133">
        <f>_10sept_0_107[[#This Row],[H_mag]]-40</f>
        <v>-41.93</v>
      </c>
      <c r="G133">
        <f>_10sept_0_107[[#This Row],[V_mag]]-40</f>
        <v>-41.93</v>
      </c>
      <c r="H133">
        <f>10^(_10sept_0_107[[#This Row],[H_mag_adj]]/20)*COS(RADIANS(_10sept_0_107[[#This Row],[H_phase]]))</f>
        <v>-6.7080797743922661E-3</v>
      </c>
      <c r="I133">
        <f>10^(_10sept_0_107[[#This Row],[H_mag_adj]]/20)*SIN(RADIANS(_10sept_0_107[[#This Row],[H_phase]]))</f>
        <v>-4.3729421902085133E-3</v>
      </c>
      <c r="J133">
        <f>10^(_10sept_0_107[[#This Row],[V_mag_adj]]/20)*COS(RADIANS(_10sept_0_107[[#This Row],[V_phase]]))</f>
        <v>-6.7263382084638782E-3</v>
      </c>
      <c r="K133">
        <f>10^(_10sept_0_107[[#This Row],[V_mag_adj]]/20)*SIN(RADIANS(_10sept_0_107[[#This Row],[V_phase]]))</f>
        <v>-4.3448051698407779E-3</v>
      </c>
    </row>
    <row r="134" spans="1:11" x14ac:dyDescent="0.3">
      <c r="A134">
        <v>-49</v>
      </c>
      <c r="B134">
        <v>-1.82</v>
      </c>
      <c r="C134">
        <v>-133.80000000000001</v>
      </c>
      <c r="D134">
        <v>-1.83</v>
      </c>
      <c r="E134">
        <v>-134.30000000000001</v>
      </c>
      <c r="F134">
        <f>_10sept_0_107[[#This Row],[H_mag]]-40</f>
        <v>-41.82</v>
      </c>
      <c r="G134">
        <f>_10sept_0_107[[#This Row],[V_mag]]-40</f>
        <v>-41.83</v>
      </c>
      <c r="H134">
        <f>10^(_10sept_0_107[[#This Row],[H_mag_adj]]/20)*COS(RADIANS(_10sept_0_107[[#This Row],[H_phase]]))</f>
        <v>-5.613011604682595E-3</v>
      </c>
      <c r="I134">
        <f>10^(_10sept_0_107[[#This Row],[H_mag_adj]]/20)*SIN(RADIANS(_10sept_0_107[[#This Row],[H_phase]]))</f>
        <v>-5.8531943809547642E-3</v>
      </c>
      <c r="J134">
        <f>10^(_10sept_0_107[[#This Row],[V_mag_adj]]/20)*COS(RADIANS(_10sept_0_107[[#This Row],[V_phase]]))</f>
        <v>-5.6573589609577209E-3</v>
      </c>
      <c r="K134">
        <f>10^(_10sept_0_107[[#This Row],[V_mag_adj]]/20)*SIN(RADIANS(_10sept_0_107[[#This Row],[V_phase]]))</f>
        <v>-5.7973111195762008E-3</v>
      </c>
    </row>
    <row r="135" spans="1:11" x14ac:dyDescent="0.3">
      <c r="A135">
        <v>-48</v>
      </c>
      <c r="B135">
        <v>-1.74</v>
      </c>
      <c r="C135">
        <v>-121.7</v>
      </c>
      <c r="D135">
        <v>-1.74</v>
      </c>
      <c r="E135">
        <v>-122.27</v>
      </c>
      <c r="F135">
        <f>_10sept_0_107[[#This Row],[H_mag]]-40</f>
        <v>-41.74</v>
      </c>
      <c r="G135">
        <f>_10sept_0_107[[#This Row],[V_mag]]-40</f>
        <v>-41.74</v>
      </c>
      <c r="H135">
        <f>10^(_10sept_0_107[[#This Row],[H_mag_adj]]/20)*COS(RADIANS(_10sept_0_107[[#This Row],[H_phase]]))</f>
        <v>-4.3008004356570153E-3</v>
      </c>
      <c r="I135">
        <f>10^(_10sept_0_107[[#This Row],[H_mag_adj]]/20)*SIN(RADIANS(_10sept_0_107[[#This Row],[H_phase]]))</f>
        <v>-6.9635893441748085E-3</v>
      </c>
      <c r="J135">
        <f>10^(_10sept_0_107[[#This Row],[V_mag_adj]]/20)*COS(RADIANS(_10sept_0_107[[#This Row],[V_phase]]))</f>
        <v>-4.36986287939549E-3</v>
      </c>
      <c r="K135">
        <f>10^(_10sept_0_107[[#This Row],[V_mag_adj]]/20)*SIN(RADIANS(_10sept_0_107[[#This Row],[V_phase]]))</f>
        <v>-6.920459475853743E-3</v>
      </c>
    </row>
    <row r="136" spans="1:11" x14ac:dyDescent="0.3">
      <c r="A136">
        <v>-47</v>
      </c>
      <c r="B136">
        <v>-1.67</v>
      </c>
      <c r="C136">
        <v>-109</v>
      </c>
      <c r="D136">
        <v>-1.68</v>
      </c>
      <c r="E136">
        <v>-109.56</v>
      </c>
      <c r="F136">
        <f>_10sept_0_107[[#This Row],[H_mag]]-40</f>
        <v>-41.67</v>
      </c>
      <c r="G136">
        <f>_10sept_0_107[[#This Row],[V_mag]]-40</f>
        <v>-41.68</v>
      </c>
      <c r="H136">
        <f>10^(_10sept_0_107[[#This Row],[H_mag_adj]]/20)*COS(RADIANS(_10sept_0_107[[#This Row],[H_phase]]))</f>
        <v>-2.6862220991303127E-3</v>
      </c>
      <c r="I136">
        <f>10^(_10sept_0_107[[#This Row],[H_mag_adj]]/20)*SIN(RADIANS(_10sept_0_107[[#This Row],[H_phase]]))</f>
        <v>-7.8013554401474379E-3</v>
      </c>
      <c r="J136">
        <f>10^(_10sept_0_107[[#This Row],[V_mag_adj]]/20)*COS(RADIANS(_10sept_0_107[[#This Row],[V_phase]]))</f>
        <v>-2.7591633774787911E-3</v>
      </c>
      <c r="K136">
        <f>10^(_10sept_0_107[[#This Row],[V_mag_adj]]/20)*SIN(RADIANS(_10sept_0_107[[#This Row],[V_phase]]))</f>
        <v>-7.7657826854798211E-3</v>
      </c>
    </row>
    <row r="137" spans="1:11" x14ac:dyDescent="0.3">
      <c r="A137">
        <v>-46</v>
      </c>
      <c r="B137">
        <v>-1.65</v>
      </c>
      <c r="C137">
        <v>-96.29</v>
      </c>
      <c r="D137">
        <v>-1.68</v>
      </c>
      <c r="E137">
        <v>-96.57</v>
      </c>
      <c r="F137">
        <f>_10sept_0_107[[#This Row],[H_mag]]-40</f>
        <v>-41.65</v>
      </c>
      <c r="G137">
        <f>_10sept_0_107[[#This Row],[V_mag]]-40</f>
        <v>-41.68</v>
      </c>
      <c r="H137">
        <f>10^(_10sept_0_107[[#This Row],[H_mag_adj]]/20)*COS(RADIANS(_10sept_0_107[[#This Row],[H_phase]]))</f>
        <v>-9.0605657379681315E-4</v>
      </c>
      <c r="I137">
        <f>10^(_10sept_0_107[[#This Row],[H_mag_adj]]/20)*SIN(RADIANS(_10sept_0_107[[#This Row],[H_phase]]))</f>
        <v>-8.2201110827787756E-3</v>
      </c>
      <c r="J137">
        <f>10^(_10sept_0_107[[#This Row],[V_mag_adj]]/20)*COS(RADIANS(_10sept_0_107[[#This Row],[V_phase]]))</f>
        <v>-9.429541564822386E-4</v>
      </c>
      <c r="K137">
        <f>10^(_10sept_0_107[[#This Row],[V_mag_adj]]/20)*SIN(RADIANS(_10sept_0_107[[#This Row],[V_phase]]))</f>
        <v>-8.1872584373825184E-3</v>
      </c>
    </row>
    <row r="138" spans="1:11" x14ac:dyDescent="0.3">
      <c r="A138">
        <v>-45</v>
      </c>
      <c r="B138">
        <v>-1.71</v>
      </c>
      <c r="C138">
        <v>-83.81</v>
      </c>
      <c r="D138">
        <v>-1.74</v>
      </c>
      <c r="E138">
        <v>-83.55</v>
      </c>
      <c r="F138">
        <f>_10sept_0_107[[#This Row],[H_mag]]-40</f>
        <v>-41.71</v>
      </c>
      <c r="G138">
        <f>_10sept_0_107[[#This Row],[V_mag]]-40</f>
        <v>-41.74</v>
      </c>
      <c r="H138">
        <f>10^(_10sept_0_107[[#This Row],[H_mag_adj]]/20)*COS(RADIANS(_10sept_0_107[[#This Row],[H_phase]]))</f>
        <v>8.8556992329706294E-4</v>
      </c>
      <c r="I138">
        <f>10^(_10sept_0_107[[#This Row],[H_mag_adj]]/20)*SIN(RADIANS(_10sept_0_107[[#This Row],[H_phase]]))</f>
        <v>-8.1650822825458241E-3</v>
      </c>
      <c r="J138">
        <f>10^(_10sept_0_107[[#This Row],[V_mag_adj]]/20)*COS(RADIANS(_10sept_0_107[[#This Row],[V_phase]]))</f>
        <v>9.194315518665046E-4</v>
      </c>
      <c r="K138">
        <f>10^(_10sept_0_107[[#This Row],[V_mag_adj]]/20)*SIN(RADIANS(_10sept_0_107[[#This Row],[V_phase]]))</f>
        <v>-8.1328412355759685E-3</v>
      </c>
    </row>
    <row r="139" spans="1:11" x14ac:dyDescent="0.3">
      <c r="A139">
        <v>-44</v>
      </c>
      <c r="B139">
        <v>-1.8</v>
      </c>
      <c r="C139">
        <v>-70.790000000000006</v>
      </c>
      <c r="D139">
        <v>-1.83</v>
      </c>
      <c r="E139">
        <v>-70.88</v>
      </c>
      <c r="F139">
        <f>_10sept_0_107[[#This Row],[H_mag]]-40</f>
        <v>-41.8</v>
      </c>
      <c r="G139">
        <f>_10sept_0_107[[#This Row],[V_mag]]-40</f>
        <v>-41.83</v>
      </c>
      <c r="H139">
        <f>10^(_10sept_0_107[[#This Row],[H_mag_adj]]/20)*COS(RADIANS(_10sept_0_107[[#This Row],[H_phase]]))</f>
        <v>2.6744681674878137E-3</v>
      </c>
      <c r="I139">
        <f>10^(_10sept_0_107[[#This Row],[H_mag_adj]]/20)*SIN(RADIANS(_10sept_0_107[[#This Row],[H_phase]]))</f>
        <v>-7.6757126588906342E-3</v>
      </c>
      <c r="J139">
        <f>10^(_10sept_0_107[[#This Row],[V_mag_adj]]/20)*COS(RADIANS(_10sept_0_107[[#This Row],[V_phase]]))</f>
        <v>2.6532281226446055E-3</v>
      </c>
      <c r="K139">
        <f>10^(_10sept_0_107[[#This Row],[V_mag_adj]]/20)*SIN(RADIANS(_10sept_0_107[[#This Row],[V_phase]]))</f>
        <v>-7.6534245380416649E-3</v>
      </c>
    </row>
    <row r="140" spans="1:11" x14ac:dyDescent="0.3">
      <c r="A140">
        <v>-43</v>
      </c>
      <c r="B140">
        <v>-1.88</v>
      </c>
      <c r="C140">
        <v>-57.21</v>
      </c>
      <c r="D140">
        <v>-1.91</v>
      </c>
      <c r="E140">
        <v>-57.22</v>
      </c>
      <c r="F140">
        <f>_10sept_0_107[[#This Row],[H_mag]]-40</f>
        <v>-41.88</v>
      </c>
      <c r="G140">
        <f>_10sept_0_107[[#This Row],[V_mag]]-40</f>
        <v>-41.91</v>
      </c>
      <c r="H140">
        <f>10^(_10sept_0_107[[#This Row],[H_mag_adj]]/20)*COS(RADIANS(_10sept_0_107[[#This Row],[H_phase]]))</f>
        <v>4.361619530468732E-3</v>
      </c>
      <c r="I140">
        <f>10^(_10sept_0_107[[#This Row],[H_mag_adj]]/20)*SIN(RADIANS(_10sept_0_107[[#This Row],[H_phase]]))</f>
        <v>-6.7705035578055307E-3</v>
      </c>
      <c r="J140">
        <f>10^(_10sept_0_107[[#This Row],[V_mag_adj]]/20)*COS(RADIANS(_10sept_0_107[[#This Row],[V_phase]]))</f>
        <v>4.345403348181235E-3</v>
      </c>
      <c r="K140">
        <f>10^(_10sept_0_107[[#This Row],[V_mag_adj]]/20)*SIN(RADIANS(_10sept_0_107[[#This Row],[V_phase]]))</f>
        <v>-6.7479179228213098E-3</v>
      </c>
    </row>
    <row r="141" spans="1:11" x14ac:dyDescent="0.3">
      <c r="A141">
        <v>-42</v>
      </c>
      <c r="B141">
        <v>-1.94</v>
      </c>
      <c r="C141">
        <v>-43.22</v>
      </c>
      <c r="D141">
        <v>-1.97</v>
      </c>
      <c r="E141">
        <v>-43.16</v>
      </c>
      <c r="F141">
        <f>_10sept_0_107[[#This Row],[H_mag]]-40</f>
        <v>-41.94</v>
      </c>
      <c r="G141">
        <f>_10sept_0_107[[#This Row],[V_mag]]-40</f>
        <v>-41.97</v>
      </c>
      <c r="H141">
        <f>10^(_10sept_0_107[[#This Row],[H_mag_adj]]/20)*COS(RADIANS(_10sept_0_107[[#This Row],[H_phase]]))</f>
        <v>5.8286292151026172E-3</v>
      </c>
      <c r="I141">
        <f>10^(_10sept_0_107[[#This Row],[H_mag_adj]]/20)*SIN(RADIANS(_10sept_0_107[[#This Row],[H_phase]]))</f>
        <v>-5.4772771539440147E-3</v>
      </c>
      <c r="J141">
        <f>10^(_10sept_0_107[[#This Row],[V_mag_adj]]/20)*COS(RADIANS(_10sept_0_107[[#This Row],[V_phase]]))</f>
        <v>5.8142453973903359E-3</v>
      </c>
      <c r="K141">
        <f>10^(_10sept_0_107[[#This Row],[V_mag_adj]]/20)*SIN(RADIANS(_10sept_0_107[[#This Row],[V_phase]]))</f>
        <v>-5.4523062683693438E-3</v>
      </c>
    </row>
    <row r="142" spans="1:11" x14ac:dyDescent="0.3">
      <c r="A142">
        <v>-41</v>
      </c>
      <c r="B142">
        <v>-1.91</v>
      </c>
      <c r="C142">
        <v>-28.57</v>
      </c>
      <c r="D142">
        <v>-1.94</v>
      </c>
      <c r="E142">
        <v>-28.94</v>
      </c>
      <c r="F142">
        <f>_10sept_0_107[[#This Row],[H_mag]]-40</f>
        <v>-41.91</v>
      </c>
      <c r="G142">
        <f>_10sept_0_107[[#This Row],[V_mag]]-40</f>
        <v>-41.94</v>
      </c>
      <c r="H142">
        <f>10^(_10sept_0_107[[#This Row],[H_mag_adj]]/20)*COS(RADIANS(_10sept_0_107[[#This Row],[H_phase]]))</f>
        <v>7.0487157593240096E-3</v>
      </c>
      <c r="I142">
        <f>10^(_10sept_0_107[[#This Row],[H_mag_adj]]/20)*SIN(RADIANS(_10sept_0_107[[#This Row],[H_phase]]))</f>
        <v>-3.8382981509746078E-3</v>
      </c>
      <c r="J142">
        <f>10^(_10sept_0_107[[#This Row],[V_mag_adj]]/20)*COS(RADIANS(_10sept_0_107[[#This Row],[V_phase]]))</f>
        <v>6.9995648723885249E-3</v>
      </c>
      <c r="K142">
        <f>10^(_10sept_0_107[[#This Row],[V_mag_adj]]/20)*SIN(RADIANS(_10sept_0_107[[#This Row],[V_phase]]))</f>
        <v>-3.870345610599834E-3</v>
      </c>
    </row>
    <row r="143" spans="1:11" x14ac:dyDescent="0.3">
      <c r="A143">
        <v>-40</v>
      </c>
      <c r="B143">
        <v>-1.8</v>
      </c>
      <c r="C143">
        <v>-15.22</v>
      </c>
      <c r="D143">
        <v>-1.83</v>
      </c>
      <c r="E143">
        <v>-15.19</v>
      </c>
      <c r="F143">
        <f>_10sept_0_107[[#This Row],[H_mag]]-40</f>
        <v>-41.8</v>
      </c>
      <c r="G143">
        <f>_10sept_0_107[[#This Row],[V_mag]]-40</f>
        <v>-41.83</v>
      </c>
      <c r="H143">
        <f>10^(_10sept_0_107[[#This Row],[H_mag_adj]]/20)*COS(RADIANS(_10sept_0_107[[#This Row],[H_phase]]))</f>
        <v>7.8432041622598318E-3</v>
      </c>
      <c r="I143">
        <f>10^(_10sept_0_107[[#This Row],[H_mag_adj]]/20)*SIN(RADIANS(_10sept_0_107[[#This Row],[H_phase]]))</f>
        <v>-2.133891578752213E-3</v>
      </c>
      <c r="J143">
        <f>10^(_10sept_0_107[[#This Row],[V_mag_adj]]/20)*COS(RADIANS(_10sept_0_107[[#This Row],[V_phase]]))</f>
        <v>7.8172738019949631E-3</v>
      </c>
      <c r="K143">
        <f>10^(_10sept_0_107[[#This Row],[V_mag_adj]]/20)*SIN(RADIANS(_10sept_0_107[[#This Row],[V_phase]]))</f>
        <v>-2.1224412677230214E-3</v>
      </c>
    </row>
    <row r="144" spans="1:11" x14ac:dyDescent="0.3">
      <c r="A144">
        <v>-39</v>
      </c>
      <c r="B144">
        <v>-1.63</v>
      </c>
      <c r="C144">
        <v>-1.54</v>
      </c>
      <c r="D144">
        <v>-1.66</v>
      </c>
      <c r="E144">
        <v>-1.29</v>
      </c>
      <c r="F144">
        <f>_10sept_0_107[[#This Row],[H_mag]]-40</f>
        <v>-41.63</v>
      </c>
      <c r="G144">
        <f>_10sept_0_107[[#This Row],[V_mag]]-40</f>
        <v>-41.66</v>
      </c>
      <c r="H144">
        <f>10^(_10sept_0_107[[#This Row],[H_mag_adj]]/20)*COS(RADIANS(_10sept_0_107[[#This Row],[H_phase]]))</f>
        <v>8.2859652438069063E-3</v>
      </c>
      <c r="I144">
        <f>10^(_10sept_0_107[[#This Row],[H_mag_adj]]/20)*SIN(RADIANS(_10sept_0_107[[#This Row],[H_phase]]))</f>
        <v>-2.2276440435372606E-4</v>
      </c>
      <c r="J144">
        <f>10^(_10sept_0_107[[#This Row],[V_mag_adj]]/20)*COS(RADIANS(_10sept_0_107[[#This Row],[V_phase]]))</f>
        <v>8.2582859338328155E-3</v>
      </c>
      <c r="K144">
        <f>10^(_10sept_0_107[[#This Row],[V_mag_adj]]/20)*SIN(RADIANS(_10sept_0_107[[#This Row],[V_phase]]))</f>
        <v>-1.8596464509689398E-4</v>
      </c>
    </row>
    <row r="145" spans="1:11" x14ac:dyDescent="0.3">
      <c r="A145">
        <v>-38</v>
      </c>
      <c r="B145">
        <v>-1.45</v>
      </c>
      <c r="C145">
        <v>12.29</v>
      </c>
      <c r="D145">
        <v>-1.49</v>
      </c>
      <c r="E145">
        <v>11.93</v>
      </c>
      <c r="F145">
        <f>_10sept_0_107[[#This Row],[H_mag]]-40</f>
        <v>-41.45</v>
      </c>
      <c r="G145">
        <f>_10sept_0_107[[#This Row],[V_mag]]-40</f>
        <v>-41.49</v>
      </c>
      <c r="H145">
        <f>10^(_10sept_0_107[[#This Row],[H_mag_adj]]/20)*COS(RADIANS(_10sept_0_107[[#This Row],[H_phase]]))</f>
        <v>8.2685877897560583E-3</v>
      </c>
      <c r="I145">
        <f>10^(_10sept_0_107[[#This Row],[H_mag_adj]]/20)*SIN(RADIANS(_10sept_0_107[[#This Row],[H_phase]]))</f>
        <v>1.801332002821004E-3</v>
      </c>
      <c r="J145">
        <f>10^(_10sept_0_107[[#This Row],[V_mag_adj]]/20)*COS(RADIANS(_10sept_0_107[[#This Row],[V_phase]]))</f>
        <v>8.2417006415170732E-3</v>
      </c>
      <c r="K145">
        <f>10^(_10sept_0_107[[#This Row],[V_mag_adj]]/20)*SIN(RADIANS(_10sept_0_107[[#This Row],[V_phase]]))</f>
        <v>1.7413062142988863E-3</v>
      </c>
    </row>
    <row r="146" spans="1:11" x14ac:dyDescent="0.3">
      <c r="A146">
        <v>-37</v>
      </c>
      <c r="B146">
        <v>-1.28</v>
      </c>
      <c r="C146">
        <v>25.33</v>
      </c>
      <c r="D146">
        <v>-1.3</v>
      </c>
      <c r="E146">
        <v>25.23</v>
      </c>
      <c r="F146">
        <f>_10sept_0_107[[#This Row],[H_mag]]-40</f>
        <v>-41.28</v>
      </c>
      <c r="G146">
        <f>_10sept_0_107[[#This Row],[V_mag]]-40</f>
        <v>-41.3</v>
      </c>
      <c r="H146">
        <f>10^(_10sept_0_107[[#This Row],[H_mag_adj]]/20)*COS(RADIANS(_10sept_0_107[[#This Row],[H_phase]]))</f>
        <v>7.8001063524951297E-3</v>
      </c>
      <c r="I146">
        <f>10^(_10sept_0_107[[#This Row],[H_mag_adj]]/20)*SIN(RADIANS(_10sept_0_107[[#This Row],[H_phase]]))</f>
        <v>3.6920913152797183E-3</v>
      </c>
      <c r="J146">
        <f>10^(_10sept_0_107[[#This Row],[V_mag_adj]]/20)*COS(RADIANS(_10sept_0_107[[#This Row],[V_phase]]))</f>
        <v>7.788583843908941E-3</v>
      </c>
      <c r="K146">
        <f>10^(_10sept_0_107[[#This Row],[V_mag_adj]]/20)*SIN(RADIANS(_10sept_0_107[[#This Row],[V_phase]]))</f>
        <v>3.6700116943263641E-3</v>
      </c>
    </row>
    <row r="147" spans="1:11" x14ac:dyDescent="0.3">
      <c r="A147">
        <v>-36</v>
      </c>
      <c r="B147">
        <v>-1.17</v>
      </c>
      <c r="C147">
        <v>37.22</v>
      </c>
      <c r="D147">
        <v>-1.19</v>
      </c>
      <c r="E147">
        <v>36.69</v>
      </c>
      <c r="F147">
        <f>_10sept_0_107[[#This Row],[H_mag]]-40</f>
        <v>-41.17</v>
      </c>
      <c r="G147">
        <f>_10sept_0_107[[#This Row],[V_mag]]-40</f>
        <v>-41.19</v>
      </c>
      <c r="H147">
        <f>10^(_10sept_0_107[[#This Row],[H_mag_adj]]/20)*COS(RADIANS(_10sept_0_107[[#This Row],[H_phase]]))</f>
        <v>6.9596433146449314E-3</v>
      </c>
      <c r="I147">
        <f>10^(_10sept_0_107[[#This Row],[H_mag_adj]]/20)*SIN(RADIANS(_10sept_0_107[[#This Row],[H_phase]]))</f>
        <v>5.2864868571374599E-3</v>
      </c>
      <c r="J147">
        <f>10^(_10sept_0_107[[#This Row],[V_mag_adj]]/20)*COS(RADIANS(_10sept_0_107[[#This Row],[V_phase]]))</f>
        <v>6.9921276412875221E-3</v>
      </c>
      <c r="K147">
        <f>10^(_10sept_0_107[[#This Row],[V_mag_adj]]/20)*SIN(RADIANS(_10sept_0_107[[#This Row],[V_phase]]))</f>
        <v>5.2098731982612714E-3</v>
      </c>
    </row>
    <row r="148" spans="1:11" x14ac:dyDescent="0.3">
      <c r="A148">
        <v>-35</v>
      </c>
      <c r="B148">
        <v>-1.06</v>
      </c>
      <c r="C148">
        <v>49.5</v>
      </c>
      <c r="D148">
        <v>-1.08</v>
      </c>
      <c r="E148">
        <v>49.18</v>
      </c>
      <c r="F148">
        <f>_10sept_0_107[[#This Row],[H_mag]]-40</f>
        <v>-41.06</v>
      </c>
      <c r="G148">
        <f>_10sept_0_107[[#This Row],[V_mag]]-40</f>
        <v>-41.08</v>
      </c>
      <c r="H148">
        <f>10^(_10sept_0_107[[#This Row],[H_mag_adj]]/20)*COS(RADIANS(_10sept_0_107[[#This Row],[H_phase]]))</f>
        <v>5.7483660535121621E-3</v>
      </c>
      <c r="I148">
        <f>10^(_10sept_0_107[[#This Row],[H_mag_adj]]/20)*SIN(RADIANS(_10sept_0_107[[#This Row],[H_phase]]))</f>
        <v>6.7304718996107644E-3</v>
      </c>
      <c r="J148">
        <f>10^(_10sept_0_107[[#This Row],[V_mag_adj]]/20)*COS(RADIANS(_10sept_0_107[[#This Row],[V_phase]]))</f>
        <v>5.7725591276850553E-3</v>
      </c>
      <c r="K148">
        <f>10^(_10sept_0_107[[#This Row],[V_mag_adj]]/20)*SIN(RADIANS(_10sept_0_107[[#This Row],[V_phase]]))</f>
        <v>6.6828565875459121E-3</v>
      </c>
    </row>
    <row r="149" spans="1:11" x14ac:dyDescent="0.3">
      <c r="A149">
        <v>-34</v>
      </c>
      <c r="B149">
        <v>-0.97</v>
      </c>
      <c r="C149">
        <v>61.78</v>
      </c>
      <c r="D149">
        <v>-1</v>
      </c>
      <c r="E149">
        <v>61.06</v>
      </c>
      <c r="F149">
        <f>_10sept_0_107[[#This Row],[H_mag]]-40</f>
        <v>-40.97</v>
      </c>
      <c r="G149">
        <f>_10sept_0_107[[#This Row],[V_mag]]-40</f>
        <v>-41</v>
      </c>
      <c r="H149">
        <f>10^(_10sept_0_107[[#This Row],[H_mag_adj]]/20)*COS(RADIANS(_10sept_0_107[[#This Row],[H_phase]]))</f>
        <v>4.2289356812102866E-3</v>
      </c>
      <c r="I149">
        <f>10^(_10sept_0_107[[#This Row],[H_mag_adj]]/20)*SIN(RADIANS(_10sept_0_107[[#This Row],[H_phase]]))</f>
        <v>7.8803254060279375E-3</v>
      </c>
      <c r="J149">
        <f>10^(_10sept_0_107[[#This Row],[V_mag_adj]]/20)*COS(RADIANS(_10sept_0_107[[#This Row],[V_phase]]))</f>
        <v>4.3127049570021413E-3</v>
      </c>
      <c r="K149">
        <f>10^(_10sept_0_107[[#This Row],[V_mag_adj]]/20)*SIN(RADIANS(_10sept_0_107[[#This Row],[V_phase]]))</f>
        <v>7.7995768748232303E-3</v>
      </c>
    </row>
    <row r="150" spans="1:11" x14ac:dyDescent="0.3">
      <c r="A150">
        <v>-33</v>
      </c>
      <c r="B150">
        <v>-0.88</v>
      </c>
      <c r="C150">
        <v>74.09</v>
      </c>
      <c r="D150">
        <v>-0.91</v>
      </c>
      <c r="E150">
        <v>73.48</v>
      </c>
      <c r="F150">
        <f>_10sept_0_107[[#This Row],[H_mag]]-40</f>
        <v>-40.880000000000003</v>
      </c>
      <c r="G150">
        <f>_10sept_0_107[[#This Row],[V_mag]]-40</f>
        <v>-40.909999999999997</v>
      </c>
      <c r="H150">
        <f>10^(_10sept_0_107[[#This Row],[H_mag_adj]]/20)*COS(RADIANS(_10sept_0_107[[#This Row],[H_phase]]))</f>
        <v>2.4771478257737838E-3</v>
      </c>
      <c r="I150">
        <f>10^(_10sept_0_107[[#This Row],[H_mag_adj]]/20)*SIN(RADIANS(_10sept_0_107[[#This Row],[H_phase]]))</f>
        <v>8.6903380708188462E-3</v>
      </c>
      <c r="J150">
        <f>10^(_10sept_0_107[[#This Row],[V_mag_adj]]/20)*COS(RADIANS(_10sept_0_107[[#This Row],[V_phase]]))</f>
        <v>2.5606679220613287E-3</v>
      </c>
      <c r="K150">
        <f>10^(_10sept_0_107[[#This Row],[V_mag_adj]]/20)*SIN(RADIANS(_10sept_0_107[[#This Row],[V_phase]]))</f>
        <v>8.6336021206857953E-3</v>
      </c>
    </row>
    <row r="151" spans="1:11" x14ac:dyDescent="0.3">
      <c r="A151">
        <v>-32</v>
      </c>
      <c r="B151">
        <v>-0.77</v>
      </c>
      <c r="C151">
        <v>85.8</v>
      </c>
      <c r="D151">
        <v>-0.79</v>
      </c>
      <c r="E151">
        <v>85.13</v>
      </c>
      <c r="F151">
        <f>_10sept_0_107[[#This Row],[H_mag]]-40</f>
        <v>-40.770000000000003</v>
      </c>
      <c r="G151">
        <f>_10sept_0_107[[#This Row],[V_mag]]-40</f>
        <v>-40.79</v>
      </c>
      <c r="H151">
        <f>10^(_10sept_0_107[[#This Row],[H_mag_adj]]/20)*COS(RADIANS(_10sept_0_107[[#This Row],[H_phase]]))</f>
        <v>6.7025126901799437E-4</v>
      </c>
      <c r="I151">
        <f>10^(_10sept_0_107[[#This Row],[H_mag_adj]]/20)*SIN(RADIANS(_10sept_0_107[[#This Row],[H_phase]]))</f>
        <v>9.1270855944856726E-3</v>
      </c>
      <c r="J151">
        <f>10^(_10sept_0_107[[#This Row],[V_mag_adj]]/20)*COS(RADIANS(_10sept_0_107[[#This Row],[V_phase]]))</f>
        <v>7.7514557152445274E-4</v>
      </c>
      <c r="K151">
        <f>10^(_10sept_0_107[[#This Row],[V_mag_adj]]/20)*SIN(RADIANS(_10sept_0_107[[#This Row],[V_phase]]))</f>
        <v>9.0976517742167688E-3</v>
      </c>
    </row>
    <row r="152" spans="1:11" x14ac:dyDescent="0.3">
      <c r="A152">
        <v>-31</v>
      </c>
      <c r="B152">
        <v>-0.67</v>
      </c>
      <c r="C152">
        <v>97.11</v>
      </c>
      <c r="D152">
        <v>-0.68</v>
      </c>
      <c r="E152">
        <v>96.83</v>
      </c>
      <c r="F152">
        <f>_10sept_0_107[[#This Row],[H_mag]]-40</f>
        <v>-40.67</v>
      </c>
      <c r="G152">
        <f>_10sept_0_107[[#This Row],[V_mag]]-40</f>
        <v>-40.68</v>
      </c>
      <c r="H152">
        <f>10^(_10sept_0_107[[#This Row],[H_mag_adj]]/20)*COS(RADIANS(_10sept_0_107[[#This Row],[H_phase]]))</f>
        <v>-1.1458605698496784E-3</v>
      </c>
      <c r="I152">
        <f>10^(_10sept_0_107[[#This Row],[H_mag_adj]]/20)*SIN(RADIANS(_10sept_0_107[[#This Row],[H_phase]]))</f>
        <v>9.1864458893252399E-3</v>
      </c>
      <c r="J152">
        <f>10^(_10sept_0_107[[#This Row],[V_mag_adj]]/20)*COS(RADIANS(_10sept_0_107[[#This Row],[V_phase]]))</f>
        <v>-1.0996868318560568E-3</v>
      </c>
      <c r="K152">
        <f>10^(_10sept_0_107[[#This Row],[V_mag_adj]]/20)*SIN(RADIANS(_10sept_0_107[[#This Row],[V_phase]]))</f>
        <v>9.1813593852060199E-3</v>
      </c>
    </row>
    <row r="153" spans="1:11" x14ac:dyDescent="0.3">
      <c r="A153">
        <v>-30</v>
      </c>
      <c r="B153">
        <v>-0.57999999999999996</v>
      </c>
      <c r="C153">
        <v>108.48</v>
      </c>
      <c r="D153">
        <v>-0.59</v>
      </c>
      <c r="E153">
        <v>107.65</v>
      </c>
      <c r="F153">
        <f>_10sept_0_107[[#This Row],[H_mag]]-40</f>
        <v>-40.58</v>
      </c>
      <c r="G153">
        <f>_10sept_0_107[[#This Row],[V_mag]]-40</f>
        <v>-40.590000000000003</v>
      </c>
      <c r="H153">
        <f>10^(_10sept_0_107[[#This Row],[H_mag_adj]]/20)*COS(RADIANS(_10sept_0_107[[#This Row],[H_phase]]))</f>
        <v>-2.9649891304722614E-3</v>
      </c>
      <c r="I153">
        <f>10^(_10sept_0_107[[#This Row],[H_mag_adj]]/20)*SIN(RADIANS(_10sept_0_107[[#This Row],[H_phase]]))</f>
        <v>8.8717087970088884E-3</v>
      </c>
      <c r="J153">
        <f>10^(_10sept_0_107[[#This Row],[V_mag_adj]]/20)*COS(RADIANS(_10sept_0_107[[#This Row],[V_phase]]))</f>
        <v>-2.8329015124326003E-3</v>
      </c>
      <c r="K153">
        <f>10^(_10sept_0_107[[#This Row],[V_mag_adj]]/20)*SIN(RADIANS(_10sept_0_107[[#This Row],[V_phase]]))</f>
        <v>8.9034715622429064E-3</v>
      </c>
    </row>
    <row r="154" spans="1:11" x14ac:dyDescent="0.3">
      <c r="A154">
        <v>-29</v>
      </c>
      <c r="B154">
        <v>-0.52</v>
      </c>
      <c r="C154">
        <v>119.19</v>
      </c>
      <c r="D154">
        <v>-0.55000000000000004</v>
      </c>
      <c r="E154">
        <v>118.48</v>
      </c>
      <c r="F154">
        <f>_10sept_0_107[[#This Row],[H_mag]]-40</f>
        <v>-40.520000000000003</v>
      </c>
      <c r="G154">
        <f>_10sept_0_107[[#This Row],[V_mag]]-40</f>
        <v>-40.549999999999997</v>
      </c>
      <c r="H154">
        <f>10^(_10sept_0_107[[#This Row],[H_mag_adj]]/20)*COS(RADIANS(_10sept_0_107[[#This Row],[H_phase]]))</f>
        <v>-4.5936643019602787E-3</v>
      </c>
      <c r="I154">
        <f>10^(_10sept_0_107[[#This Row],[H_mag_adj]]/20)*SIN(RADIANS(_10sept_0_107[[#This Row],[H_phase]]))</f>
        <v>8.2227641024592013E-3</v>
      </c>
      <c r="J154">
        <f>10^(_10sept_0_107[[#This Row],[V_mag_adj]]/20)*COS(RADIANS(_10sept_0_107[[#This Row],[V_phase]]))</f>
        <v>-4.4759330070085878E-3</v>
      </c>
      <c r="K154">
        <f>10^(_10sept_0_107[[#This Row],[V_mag_adj]]/20)*SIN(RADIANS(_10sept_0_107[[#This Row],[V_phase]]))</f>
        <v>8.2505097428930071E-3</v>
      </c>
    </row>
    <row r="155" spans="1:11" x14ac:dyDescent="0.3">
      <c r="A155">
        <v>-28</v>
      </c>
      <c r="B155">
        <v>-0.51</v>
      </c>
      <c r="C155">
        <v>129.57</v>
      </c>
      <c r="D155">
        <v>-0.52</v>
      </c>
      <c r="E155">
        <v>128.88</v>
      </c>
      <c r="F155">
        <f>_10sept_0_107[[#This Row],[H_mag]]-40</f>
        <v>-40.51</v>
      </c>
      <c r="G155">
        <f>_10sept_0_107[[#This Row],[V_mag]]-40</f>
        <v>-40.520000000000003</v>
      </c>
      <c r="H155">
        <f>10^(_10sept_0_107[[#This Row],[H_mag_adj]]/20)*COS(RADIANS(_10sept_0_107[[#This Row],[H_phase]]))</f>
        <v>-6.0069412321216778E-3</v>
      </c>
      <c r="I155">
        <f>10^(_10sept_0_107[[#This Row],[H_mag_adj]]/20)*SIN(RADIANS(_10sept_0_107[[#This Row],[H_phase]]))</f>
        <v>7.2688904806463579E-3</v>
      </c>
      <c r="J155">
        <f>10^(_10sept_0_107[[#This Row],[V_mag_adj]]/20)*COS(RADIANS(_10sept_0_107[[#This Row],[V_phase]]))</f>
        <v>-5.912159630269702E-3</v>
      </c>
      <c r="K155">
        <f>10^(_10sept_0_107[[#This Row],[V_mag_adj]]/20)*SIN(RADIANS(_10sept_0_107[[#This Row],[V_phase]]))</f>
        <v>7.3322554313120548E-3</v>
      </c>
    </row>
    <row r="156" spans="1:11" x14ac:dyDescent="0.3">
      <c r="A156">
        <v>-27</v>
      </c>
      <c r="B156">
        <v>-0.5</v>
      </c>
      <c r="C156">
        <v>139.94999999999999</v>
      </c>
      <c r="D156">
        <v>-0.51</v>
      </c>
      <c r="E156">
        <v>139.37</v>
      </c>
      <c r="F156">
        <f>_10sept_0_107[[#This Row],[H_mag]]-40</f>
        <v>-40.5</v>
      </c>
      <c r="G156">
        <f>_10sept_0_107[[#This Row],[V_mag]]-40</f>
        <v>-40.51</v>
      </c>
      <c r="H156">
        <f>10^(_10sept_0_107[[#This Row],[H_mag_adj]]/20)*COS(RADIANS(_10sept_0_107[[#This Row],[H_phase]]))</f>
        <v>-7.226627533124491E-3</v>
      </c>
      <c r="I156">
        <f>10^(_10sept_0_107[[#This Row],[H_mag_adj]]/20)*SIN(RADIANS(_10sept_0_107[[#This Row],[H_phase]]))</f>
        <v>6.0746150751188792E-3</v>
      </c>
      <c r="J156">
        <f>10^(_10sept_0_107[[#This Row],[V_mag_adj]]/20)*COS(RADIANS(_10sept_0_107[[#This Row],[V_phase]]))</f>
        <v>-7.1565215440624079E-3</v>
      </c>
      <c r="K156">
        <f>10^(_10sept_0_107[[#This Row],[V_mag_adj]]/20)*SIN(RADIANS(_10sept_0_107[[#This Row],[V_phase]]))</f>
        <v>6.1403836342011518E-3</v>
      </c>
    </row>
    <row r="157" spans="1:11" x14ac:dyDescent="0.3">
      <c r="A157">
        <v>-26</v>
      </c>
      <c r="B157">
        <v>-0.51</v>
      </c>
      <c r="C157">
        <v>150.88</v>
      </c>
      <c r="D157">
        <v>-0.52</v>
      </c>
      <c r="E157">
        <v>150.13</v>
      </c>
      <c r="F157">
        <f>_10sept_0_107[[#This Row],[H_mag]]-40</f>
        <v>-40.51</v>
      </c>
      <c r="G157">
        <f>_10sept_0_107[[#This Row],[V_mag]]-40</f>
        <v>-40.520000000000003</v>
      </c>
      <c r="H157">
        <f>10^(_10sept_0_107[[#This Row],[H_mag_adj]]/20)*COS(RADIANS(_10sept_0_107[[#This Row],[H_phase]]))</f>
        <v>-8.2378489005902941E-3</v>
      </c>
      <c r="I157">
        <f>10^(_10sept_0_107[[#This Row],[H_mag_adj]]/20)*SIN(RADIANS(_10sept_0_107[[#This Row],[H_phase]]))</f>
        <v>4.5888949951854441E-3</v>
      </c>
      <c r="J157">
        <f>10^(_10sept_0_107[[#This Row],[V_mag_adj]]/20)*COS(RADIANS(_10sept_0_107[[#This Row],[V_phase]]))</f>
        <v>-8.1676675745872007E-3</v>
      </c>
      <c r="K157">
        <f>10^(_10sept_0_107[[#This Row],[V_mag_adj]]/20)*SIN(RADIANS(_10sept_0_107[[#This Row],[V_phase]]))</f>
        <v>4.6909282231593291E-3</v>
      </c>
    </row>
    <row r="158" spans="1:11" x14ac:dyDescent="0.3">
      <c r="A158">
        <v>-25</v>
      </c>
      <c r="B158">
        <v>-0.5</v>
      </c>
      <c r="C158">
        <v>161.37</v>
      </c>
      <c r="D158">
        <v>-0.53</v>
      </c>
      <c r="E158">
        <v>161.16999999999999</v>
      </c>
      <c r="F158">
        <f>_10sept_0_107[[#This Row],[H_mag]]-40</f>
        <v>-40.5</v>
      </c>
      <c r="G158">
        <f>_10sept_0_107[[#This Row],[V_mag]]-40</f>
        <v>-40.53</v>
      </c>
      <c r="H158">
        <f>10^(_10sept_0_107[[#This Row],[H_mag_adj]]/20)*COS(RADIANS(_10sept_0_107[[#This Row],[H_phase]]))</f>
        <v>-8.9459328853128042E-3</v>
      </c>
      <c r="I158">
        <f>10^(_10sept_0_107[[#This Row],[H_mag_adj]]/20)*SIN(RADIANS(_10sept_0_107[[#This Row],[H_phase]]))</f>
        <v>3.0158545430530063E-3</v>
      </c>
      <c r="J158">
        <f>10^(_10sept_0_107[[#This Row],[V_mag_adj]]/20)*COS(RADIANS(_10sept_0_107[[#This Row],[V_phase]]))</f>
        <v>-8.9045427121848125E-3</v>
      </c>
      <c r="K158">
        <f>10^(_10sept_0_107[[#This Row],[V_mag_adj]]/20)*SIN(RADIANS(_10sept_0_107[[#This Row],[V_phase]]))</f>
        <v>3.0365572726296186E-3</v>
      </c>
    </row>
    <row r="159" spans="1:11" x14ac:dyDescent="0.3">
      <c r="A159">
        <v>-24</v>
      </c>
      <c r="B159">
        <v>-0.47</v>
      </c>
      <c r="C159">
        <v>171.98</v>
      </c>
      <c r="D159">
        <v>-0.5</v>
      </c>
      <c r="E159">
        <v>171.41</v>
      </c>
      <c r="F159">
        <f>_10sept_0_107[[#This Row],[H_mag]]-40</f>
        <v>-40.47</v>
      </c>
      <c r="G159">
        <f>_10sept_0_107[[#This Row],[V_mag]]-40</f>
        <v>-40.5</v>
      </c>
      <c r="H159">
        <f>10^(_10sept_0_107[[#This Row],[H_mag_adj]]/20)*COS(RADIANS(_10sept_0_107[[#This Row],[H_phase]]))</f>
        <v>-9.3806178261246955E-3</v>
      </c>
      <c r="I159">
        <f>10^(_10sept_0_107[[#This Row],[H_mag_adj]]/20)*SIN(RADIANS(_10sept_0_107[[#This Row],[H_phase]]))</f>
        <v>1.3216991527070095E-3</v>
      </c>
      <c r="J159">
        <f>10^(_10sept_0_107[[#This Row],[V_mag_adj]]/20)*COS(RADIANS(_10sept_0_107[[#This Row],[V_phase]]))</f>
        <v>-9.3347084020183203E-3</v>
      </c>
      <c r="K159">
        <f>10^(_10sept_0_107[[#This Row],[V_mag_adj]]/20)*SIN(RADIANS(_10sept_0_107[[#This Row],[V_phase]]))</f>
        <v>1.4100754811935113E-3</v>
      </c>
    </row>
    <row r="160" spans="1:11" x14ac:dyDescent="0.3">
      <c r="A160">
        <v>-23</v>
      </c>
      <c r="B160">
        <v>-0.43</v>
      </c>
      <c r="C160">
        <v>-177.97</v>
      </c>
      <c r="D160">
        <v>-0.45</v>
      </c>
      <c r="E160">
        <v>-178.22</v>
      </c>
      <c r="F160">
        <f>_10sept_0_107[[#This Row],[H_mag]]-40</f>
        <v>-40.43</v>
      </c>
      <c r="G160">
        <f>_10sept_0_107[[#This Row],[V_mag]]-40</f>
        <v>-40.450000000000003</v>
      </c>
      <c r="H160">
        <f>10^(_10sept_0_107[[#This Row],[H_mag_adj]]/20)*COS(RADIANS(_10sept_0_107[[#This Row],[H_phase]]))</f>
        <v>-9.5110257717390487E-3</v>
      </c>
      <c r="I160">
        <f>10^(_10sept_0_107[[#This Row],[H_mag_adj]]/20)*SIN(RADIANS(_10sept_0_107[[#This Row],[H_phase]]))</f>
        <v>-3.3711846454257316E-4</v>
      </c>
      <c r="J160">
        <f>10^(_10sept_0_107[[#This Row],[V_mag_adj]]/20)*COS(RADIANS(_10sept_0_107[[#This Row],[V_phase]]))</f>
        <v>-9.4905282586338416E-3</v>
      </c>
      <c r="K160">
        <f>10^(_10sept_0_107[[#This Row],[V_mag_adj]]/20)*SIN(RADIANS(_10sept_0_107[[#This Row],[V_phase]]))</f>
        <v>-2.9493581109818939E-4</v>
      </c>
    </row>
    <row r="161" spans="1:11" x14ac:dyDescent="0.3">
      <c r="A161">
        <v>-22</v>
      </c>
      <c r="B161">
        <v>-0.37</v>
      </c>
      <c r="C161">
        <v>-167.34</v>
      </c>
      <c r="D161">
        <v>-0.39</v>
      </c>
      <c r="E161">
        <v>-167.69</v>
      </c>
      <c r="F161">
        <f>_10sept_0_107[[#This Row],[H_mag]]-40</f>
        <v>-40.369999999999997</v>
      </c>
      <c r="G161">
        <f>_10sept_0_107[[#This Row],[V_mag]]-40</f>
        <v>-40.39</v>
      </c>
      <c r="H161">
        <f>10^(_10sept_0_107[[#This Row],[H_mag_adj]]/20)*COS(RADIANS(_10sept_0_107[[#This Row],[H_phase]]))</f>
        <v>-9.3499840319482153E-3</v>
      </c>
      <c r="I161">
        <f>10^(_10sept_0_107[[#This Row],[H_mag_adj]]/20)*SIN(RADIANS(_10sept_0_107[[#This Row],[H_phase]]))</f>
        <v>-2.1002519493316723E-3</v>
      </c>
      <c r="J161">
        <f>10^(_10sept_0_107[[#This Row],[V_mag_adj]]/20)*COS(RADIANS(_10sept_0_107[[#This Row],[V_phase]]))</f>
        <v>-9.3411057388428972E-3</v>
      </c>
      <c r="K161">
        <f>10^(_10sept_0_107[[#This Row],[V_mag_adj]]/20)*SIN(RADIANS(_10sept_0_107[[#This Row],[V_phase]]))</f>
        <v>-2.0383983228950456E-3</v>
      </c>
    </row>
    <row r="162" spans="1:11" x14ac:dyDescent="0.3">
      <c r="A162">
        <v>-21</v>
      </c>
      <c r="B162">
        <v>-0.3</v>
      </c>
      <c r="C162">
        <v>-157.04</v>
      </c>
      <c r="D162">
        <v>-0.32</v>
      </c>
      <c r="E162">
        <v>-157.21</v>
      </c>
      <c r="F162">
        <f>_10sept_0_107[[#This Row],[H_mag]]-40</f>
        <v>-40.299999999999997</v>
      </c>
      <c r="G162">
        <f>_10sept_0_107[[#This Row],[V_mag]]-40</f>
        <v>-40.32</v>
      </c>
      <c r="H162">
        <f>10^(_10sept_0_107[[#This Row],[H_mag_adj]]/20)*COS(RADIANS(_10sept_0_107[[#This Row],[H_phase]]))</f>
        <v>-8.8951782715016876E-3</v>
      </c>
      <c r="I162">
        <f>10^(_10sept_0_107[[#This Row],[H_mag_adj]]/20)*SIN(RADIANS(_10sept_0_107[[#This Row],[H_phase]]))</f>
        <v>-3.7684524141752768E-3</v>
      </c>
      <c r="J162">
        <f>10^(_10sept_0_107[[#This Row],[V_mag_adj]]/20)*COS(RADIANS(_10sept_0_107[[#This Row],[V_phase]]))</f>
        <v>-8.885836356099892E-3</v>
      </c>
      <c r="K162">
        <f>10^(_10sept_0_107[[#This Row],[V_mag_adj]]/20)*SIN(RADIANS(_10sept_0_107[[#This Row],[V_phase]]))</f>
        <v>-3.7334368791513005E-3</v>
      </c>
    </row>
    <row r="163" spans="1:11" x14ac:dyDescent="0.3">
      <c r="A163">
        <v>-20</v>
      </c>
      <c r="B163">
        <v>-0.23</v>
      </c>
      <c r="C163">
        <v>-148.15</v>
      </c>
      <c r="D163">
        <v>-0.26</v>
      </c>
      <c r="E163">
        <v>-148.18</v>
      </c>
      <c r="F163">
        <f>_10sept_0_107[[#This Row],[H_mag]]-40</f>
        <v>-40.229999999999997</v>
      </c>
      <c r="G163">
        <f>_10sept_0_107[[#This Row],[V_mag]]-40</f>
        <v>-40.26</v>
      </c>
      <c r="H163">
        <f>10^(_10sept_0_107[[#This Row],[H_mag_adj]]/20)*COS(RADIANS(_10sept_0_107[[#This Row],[H_phase]]))</f>
        <v>-8.2723496094980857E-3</v>
      </c>
      <c r="I163">
        <f>10^(_10sept_0_107[[#This Row],[H_mag_adj]]/20)*SIN(RADIANS(_10sept_0_107[[#This Row],[H_phase]]))</f>
        <v>-5.1390736780402846E-3</v>
      </c>
      <c r="J163">
        <f>10^(_10sept_0_107[[#This Row],[V_mag_adj]]/20)*COS(RADIANS(_10sept_0_107[[#This Row],[V_phase]]))</f>
        <v>-8.2465076157578632E-3</v>
      </c>
      <c r="K163">
        <f>10^(_10sept_0_107[[#This Row],[V_mag_adj]]/20)*SIN(RADIANS(_10sept_0_107[[#This Row],[V_phase]]))</f>
        <v>-5.1170374041560147E-3</v>
      </c>
    </row>
    <row r="164" spans="1:11" x14ac:dyDescent="0.3">
      <c r="A164">
        <v>-19</v>
      </c>
      <c r="B164">
        <v>-0.16</v>
      </c>
      <c r="C164">
        <v>-138.91999999999999</v>
      </c>
      <c r="D164">
        <v>-0.19</v>
      </c>
      <c r="E164">
        <v>-139.52000000000001</v>
      </c>
      <c r="F164">
        <f>_10sept_0_107[[#This Row],[H_mag]]-40</f>
        <v>-40.159999999999997</v>
      </c>
      <c r="G164">
        <f>_10sept_0_107[[#This Row],[V_mag]]-40</f>
        <v>-40.19</v>
      </c>
      <c r="H164">
        <f>10^(_10sept_0_107[[#This Row],[H_mag_adj]]/20)*COS(RADIANS(_10sept_0_107[[#This Row],[H_phase]]))</f>
        <v>-7.400345442508555E-3</v>
      </c>
      <c r="I164">
        <f>10^(_10sept_0_107[[#This Row],[H_mag_adj]]/20)*SIN(RADIANS(_10sept_0_107[[#This Row],[H_phase]]))</f>
        <v>-6.4511851387120955E-3</v>
      </c>
      <c r="J164">
        <f>10^(_10sept_0_107[[#This Row],[V_mag_adj]]/20)*COS(RADIANS(_10sept_0_107[[#This Row],[V_phase]]))</f>
        <v>-7.4417477702576808E-3</v>
      </c>
      <c r="K164">
        <f>10^(_10sept_0_107[[#This Row],[V_mag_adj]]/20)*SIN(RADIANS(_10sept_0_107[[#This Row],[V_phase]]))</f>
        <v>-6.351361842420025E-3</v>
      </c>
    </row>
    <row r="165" spans="1:11" x14ac:dyDescent="0.3">
      <c r="A165">
        <v>-18</v>
      </c>
      <c r="B165">
        <v>-0.09</v>
      </c>
      <c r="C165">
        <v>-130.13</v>
      </c>
      <c r="D165">
        <v>-0.11</v>
      </c>
      <c r="E165">
        <v>-130.16</v>
      </c>
      <c r="F165">
        <f>_10sept_0_107[[#This Row],[H_mag]]-40</f>
        <v>-40.090000000000003</v>
      </c>
      <c r="G165">
        <f>_10sept_0_107[[#This Row],[V_mag]]-40</f>
        <v>-40.11</v>
      </c>
      <c r="H165">
        <f>10^(_10sept_0_107[[#This Row],[H_mag_adj]]/20)*COS(RADIANS(_10sept_0_107[[#This Row],[H_phase]]))</f>
        <v>-6.3788021167532081E-3</v>
      </c>
      <c r="I165">
        <f>10^(_10sept_0_107[[#This Row],[H_mag_adj]]/20)*SIN(RADIANS(_10sept_0_107[[#This Row],[H_phase]]))</f>
        <v>-7.5670259743293123E-3</v>
      </c>
      <c r="J165">
        <f>10^(_10sept_0_107[[#This Row],[V_mag_adj]]/20)*COS(RADIANS(_10sept_0_107[[#This Row],[V_phase]]))</f>
        <v>-6.3680833794253705E-3</v>
      </c>
      <c r="K165">
        <f>10^(_10sept_0_107[[#This Row],[V_mag_adj]]/20)*SIN(RADIANS(_10sept_0_107[[#This Row],[V_phase]]))</f>
        <v>-7.5462890114562191E-3</v>
      </c>
    </row>
    <row r="166" spans="1:11" x14ac:dyDescent="0.3">
      <c r="A166">
        <v>-17</v>
      </c>
      <c r="B166">
        <v>-0.03</v>
      </c>
      <c r="C166">
        <v>-121.23</v>
      </c>
      <c r="D166">
        <v>-0.06</v>
      </c>
      <c r="E166">
        <v>-121.39</v>
      </c>
      <c r="F166">
        <f>_10sept_0_107[[#This Row],[H_mag]]-40</f>
        <v>-40.03</v>
      </c>
      <c r="G166">
        <f>_10sept_0_107[[#This Row],[V_mag]]-40</f>
        <v>-40.06</v>
      </c>
      <c r="H166">
        <f>10^(_10sept_0_107[[#This Row],[H_mag_adj]]/20)*COS(RADIANS(_10sept_0_107[[#This Row],[H_phase]]))</f>
        <v>-5.1668714643864988E-3</v>
      </c>
      <c r="I166">
        <f>10^(_10sept_0_107[[#This Row],[H_mag_adj]]/20)*SIN(RADIANS(_10sept_0_107[[#This Row],[H_phase]]))</f>
        <v>-8.5214461280114766E-3</v>
      </c>
      <c r="J166">
        <f>10^(_10sept_0_107[[#This Row],[V_mag_adj]]/20)*COS(RADIANS(_10sept_0_107[[#This Row],[V_phase]]))</f>
        <v>-5.1727507168622495E-3</v>
      </c>
      <c r="K166">
        <f>10^(_10sept_0_107[[#This Row],[V_mag_adj]]/20)*SIN(RADIANS(_10sept_0_107[[#This Row],[V_phase]]))</f>
        <v>-8.4776528935974951E-3</v>
      </c>
    </row>
    <row r="167" spans="1:11" x14ac:dyDescent="0.3">
      <c r="A167">
        <v>-16</v>
      </c>
      <c r="B167">
        <v>0</v>
      </c>
      <c r="C167">
        <v>-113.11</v>
      </c>
      <c r="D167">
        <v>-0.02</v>
      </c>
      <c r="E167">
        <v>-113.11</v>
      </c>
      <c r="F167">
        <f>_10sept_0_107[[#This Row],[H_mag]]-40</f>
        <v>-40</v>
      </c>
      <c r="G167">
        <f>_10sept_0_107[[#This Row],[V_mag]]-40</f>
        <v>-40.020000000000003</v>
      </c>
      <c r="H167">
        <f>10^(_10sept_0_107[[#This Row],[H_mag_adj]]/20)*COS(RADIANS(_10sept_0_107[[#This Row],[H_phase]]))</f>
        <v>-3.9249764976369925E-3</v>
      </c>
      <c r="I167">
        <f>10^(_10sept_0_107[[#This Row],[H_mag_adj]]/20)*SIN(RADIANS(_10sept_0_107[[#This Row],[H_phase]]))</f>
        <v>-9.1975300756777772E-3</v>
      </c>
      <c r="J167">
        <f>10^(_10sept_0_107[[#This Row],[V_mag_adj]]/20)*COS(RADIANS(_10sept_0_107[[#This Row],[V_phase]]))</f>
        <v>-3.915949302194445E-3</v>
      </c>
      <c r="K167">
        <f>10^(_10sept_0_107[[#This Row],[V_mag_adj]]/20)*SIN(RADIANS(_10sept_0_107[[#This Row],[V_phase]]))</f>
        <v>-9.1763763435135613E-3</v>
      </c>
    </row>
    <row r="168" spans="1:11" x14ac:dyDescent="0.3">
      <c r="A168">
        <v>-15</v>
      </c>
      <c r="B168">
        <v>0</v>
      </c>
      <c r="C168">
        <v>-105.25</v>
      </c>
      <c r="D168">
        <v>-0.03</v>
      </c>
      <c r="E168">
        <v>-105.3</v>
      </c>
      <c r="F168">
        <f>_10sept_0_107[[#This Row],[H_mag]]-40</f>
        <v>-40</v>
      </c>
      <c r="G168">
        <f>_10sept_0_107[[#This Row],[V_mag]]-40</f>
        <v>-40.03</v>
      </c>
      <c r="H168">
        <f>10^(_10sept_0_107[[#This Row],[H_mag_adj]]/20)*COS(RADIANS(_10sept_0_107[[#This Row],[H_phase]]))</f>
        <v>-2.6303121445797484E-3</v>
      </c>
      <c r="I168">
        <f>10^(_10sept_0_107[[#This Row],[H_mag_adj]]/20)*SIN(RADIANS(_10sept_0_107[[#This Row],[H_phase]]))</f>
        <v>-9.6478732382881301E-3</v>
      </c>
      <c r="J168">
        <f>10^(_10sept_0_107[[#This Row],[V_mag_adj]]/20)*COS(RADIANS(_10sept_0_107[[#This Row],[V_phase]]))</f>
        <v>-2.6296323683449785E-3</v>
      </c>
      <c r="K168">
        <f>10^(_10sept_0_107[[#This Row],[V_mag_adj]]/20)*SIN(RADIANS(_10sept_0_107[[#This Row],[V_phase]]))</f>
        <v>-9.6123170177354039E-3</v>
      </c>
    </row>
    <row r="169" spans="1:11" x14ac:dyDescent="0.3">
      <c r="A169">
        <v>-14</v>
      </c>
      <c r="B169">
        <v>-0.04</v>
      </c>
      <c r="C169">
        <v>-97.43</v>
      </c>
      <c r="D169">
        <v>-0.08</v>
      </c>
      <c r="E169">
        <v>-97.64</v>
      </c>
      <c r="F169">
        <f>_10sept_0_107[[#This Row],[H_mag]]-40</f>
        <v>-40.04</v>
      </c>
      <c r="G169">
        <f>_10sept_0_107[[#This Row],[V_mag]]-40</f>
        <v>-40.08</v>
      </c>
      <c r="H169">
        <f>10^(_10sept_0_107[[#This Row],[H_mag_adj]]/20)*COS(RADIANS(_10sept_0_107[[#This Row],[H_phase]]))</f>
        <v>-1.2872066909221148E-3</v>
      </c>
      <c r="I169">
        <f>10^(_10sept_0_107[[#This Row],[H_mag_adj]]/20)*SIN(RADIANS(_10sept_0_107[[#This Row],[H_phase]]))</f>
        <v>-9.8704758458810927E-3</v>
      </c>
      <c r="J169">
        <f>10^(_10sept_0_107[[#This Row],[V_mag_adj]]/20)*COS(RADIANS(_10sept_0_107[[#This Row],[V_phase]]))</f>
        <v>-1.317294790987626E-3</v>
      </c>
      <c r="K169">
        <f>10^(_10sept_0_107[[#This Row],[V_mag_adj]]/20)*SIN(RADIANS(_10sept_0_107[[#This Row],[V_phase]]))</f>
        <v>-9.8203629635383229E-3</v>
      </c>
    </row>
    <row r="170" spans="1:11" x14ac:dyDescent="0.3">
      <c r="A170">
        <v>-13</v>
      </c>
      <c r="B170">
        <v>-0.11</v>
      </c>
      <c r="C170">
        <v>-89.66</v>
      </c>
      <c r="D170">
        <v>-0.14000000000000001</v>
      </c>
      <c r="E170">
        <v>-89.59</v>
      </c>
      <c r="F170">
        <f>_10sept_0_107[[#This Row],[H_mag]]-40</f>
        <v>-40.11</v>
      </c>
      <c r="G170">
        <f>_10sept_0_107[[#This Row],[V_mag]]-40</f>
        <v>-40.14</v>
      </c>
      <c r="H170">
        <f>10^(_10sept_0_107[[#This Row],[H_mag_adj]]/20)*COS(RADIANS(_10sept_0_107[[#This Row],[H_phase]]))</f>
        <v>5.8594079472295595E-5</v>
      </c>
      <c r="I170">
        <f>10^(_10sept_0_107[[#This Row],[H_mag_adj]]/20)*SIN(RADIANS(_10sept_0_107[[#This Row],[H_phase]]))</f>
        <v>-9.873982504824956E-3</v>
      </c>
      <c r="J170">
        <f>10^(_10sept_0_107[[#This Row],[V_mag_adj]]/20)*COS(RADIANS(_10sept_0_107[[#This Row],[V_phase]]))</f>
        <v>7.0413757113786492E-5</v>
      </c>
      <c r="K170">
        <f>10^(_10sept_0_107[[#This Row],[V_mag_adj]]/20)*SIN(RADIANS(_10sept_0_107[[#This Row],[V_phase]]))</f>
        <v>-9.8398591213966994E-3</v>
      </c>
    </row>
    <row r="171" spans="1:11" x14ac:dyDescent="0.3">
      <c r="A171">
        <v>-12</v>
      </c>
      <c r="B171">
        <v>-0.21</v>
      </c>
      <c r="C171">
        <v>-82.25</v>
      </c>
      <c r="D171">
        <v>-0.25</v>
      </c>
      <c r="E171">
        <v>-82.61</v>
      </c>
      <c r="F171">
        <f>_10sept_0_107[[#This Row],[H_mag]]-40</f>
        <v>-40.21</v>
      </c>
      <c r="G171">
        <f>_10sept_0_107[[#This Row],[V_mag]]-40</f>
        <v>-40.25</v>
      </c>
      <c r="H171">
        <f>10^(_10sept_0_107[[#This Row],[H_mag_adj]]/20)*COS(RADIANS(_10sept_0_107[[#This Row],[H_phase]]))</f>
        <v>1.3162971676278635E-3</v>
      </c>
      <c r="I171">
        <f>10^(_10sept_0_107[[#This Row],[H_mag_adj]]/20)*SIN(RADIANS(_10sept_0_107[[#This Row],[H_phase]]))</f>
        <v>-9.671968681135186E-3</v>
      </c>
      <c r="J171">
        <f>10^(_10sept_0_107[[#This Row],[V_mag_adj]]/20)*COS(RADIANS(_10sept_0_107[[#This Row],[V_phase]]))</f>
        <v>1.2497323111423876E-3</v>
      </c>
      <c r="K171">
        <f>10^(_10sept_0_107[[#This Row],[V_mag_adj]]/20)*SIN(RADIANS(_10sept_0_107[[#This Row],[V_phase]]))</f>
        <v>-9.6355724676367212E-3</v>
      </c>
    </row>
    <row r="172" spans="1:11" x14ac:dyDescent="0.3">
      <c r="A172">
        <v>-11</v>
      </c>
      <c r="B172">
        <v>-0.32</v>
      </c>
      <c r="C172">
        <v>-75.040000000000006</v>
      </c>
      <c r="D172">
        <v>-0.34</v>
      </c>
      <c r="E172">
        <v>-75.260000000000005</v>
      </c>
      <c r="F172">
        <f>_10sept_0_107[[#This Row],[H_mag]]-40</f>
        <v>-40.32</v>
      </c>
      <c r="G172">
        <f>_10sept_0_107[[#This Row],[V_mag]]-40</f>
        <v>-40.340000000000003</v>
      </c>
      <c r="H172">
        <f>10^(_10sept_0_107[[#This Row],[H_mag_adj]]/20)*COS(RADIANS(_10sept_0_107[[#This Row],[H_phase]]))</f>
        <v>2.4880729501870098E-3</v>
      </c>
      <c r="I172">
        <f>10^(_10sept_0_107[[#This Row],[H_mag_adj]]/20)*SIN(RADIANS(_10sept_0_107[[#This Row],[H_phase]]))</f>
        <v>-9.3116127320964828E-3</v>
      </c>
      <c r="J172">
        <f>10^(_10sept_0_107[[#This Row],[V_mag_adj]]/20)*COS(RADIANS(_10sept_0_107[[#This Row],[V_phase]]))</f>
        <v>2.4466605354191919E-3</v>
      </c>
      <c r="K172">
        <f>10^(_10sept_0_107[[#This Row],[V_mag_adj]]/20)*SIN(RADIANS(_10sept_0_107[[#This Row],[V_phase]]))</f>
        <v>-9.2996596506670273E-3</v>
      </c>
    </row>
    <row r="173" spans="1:11" x14ac:dyDescent="0.3">
      <c r="A173">
        <v>-10</v>
      </c>
      <c r="B173">
        <v>-0.41</v>
      </c>
      <c r="C173">
        <v>-67.53</v>
      </c>
      <c r="D173">
        <v>-0.45</v>
      </c>
      <c r="E173">
        <v>-67.819999999999993</v>
      </c>
      <c r="F173">
        <f>_10sept_0_107[[#This Row],[H_mag]]-40</f>
        <v>-40.409999999999997</v>
      </c>
      <c r="G173">
        <f>_10sept_0_107[[#This Row],[V_mag]]-40</f>
        <v>-40.450000000000003</v>
      </c>
      <c r="H173">
        <f>10^(_10sept_0_107[[#This Row],[H_mag_adj]]/20)*COS(RADIANS(_10sept_0_107[[#This Row],[H_phase]]))</f>
        <v>3.6457784295434825E-3</v>
      </c>
      <c r="I173">
        <f>10^(_10sept_0_107[[#This Row],[H_mag_adj]]/20)*SIN(RADIANS(_10sept_0_107[[#This Row],[H_phase]]))</f>
        <v>-8.8147391853588431E-3</v>
      </c>
      <c r="J173">
        <f>10^(_10sept_0_107[[#This Row],[V_mag_adj]]/20)*COS(RADIANS(_10sept_0_107[[#This Row],[V_phase]]))</f>
        <v>3.5845708890760572E-3</v>
      </c>
      <c r="K173">
        <f>10^(_10sept_0_107[[#This Row],[V_mag_adj]]/20)*SIN(RADIANS(_10sept_0_107[[#This Row],[V_phase]]))</f>
        <v>-8.7924948280783261E-3</v>
      </c>
    </row>
    <row r="174" spans="1:11" x14ac:dyDescent="0.3">
      <c r="A174">
        <v>-9</v>
      </c>
      <c r="B174">
        <v>-0.5</v>
      </c>
      <c r="C174">
        <v>-59.66</v>
      </c>
      <c r="D174">
        <v>-0.53</v>
      </c>
      <c r="E174">
        <v>-60.15</v>
      </c>
      <c r="F174">
        <f>_10sept_0_107[[#This Row],[H_mag]]-40</f>
        <v>-40.5</v>
      </c>
      <c r="G174">
        <f>_10sept_0_107[[#This Row],[V_mag]]-40</f>
        <v>-40.53</v>
      </c>
      <c r="H174">
        <f>10^(_10sept_0_107[[#This Row],[H_mag_adj]]/20)*COS(RADIANS(_10sept_0_107[[#This Row],[H_phase]]))</f>
        <v>4.7687372025564537E-3</v>
      </c>
      <c r="I174">
        <f>10^(_10sept_0_107[[#This Row],[H_mag_adj]]/20)*SIN(RADIANS(_10sept_0_107[[#This Row],[H_phase]]))</f>
        <v>-8.1476523800619143E-3</v>
      </c>
      <c r="J174">
        <f>10^(_10sept_0_107[[#This Row],[V_mag_adj]]/20)*COS(RADIANS(_10sept_0_107[[#This Row],[V_phase]]))</f>
        <v>4.6826826413995971E-3</v>
      </c>
      <c r="K174">
        <f>10^(_10sept_0_107[[#This Row],[V_mag_adj]]/20)*SIN(RADIANS(_10sept_0_107[[#This Row],[V_phase]]))</f>
        <v>-8.1599046724222454E-3</v>
      </c>
    </row>
    <row r="175" spans="1:11" x14ac:dyDescent="0.3">
      <c r="A175">
        <v>-8</v>
      </c>
      <c r="B175">
        <v>-0.59</v>
      </c>
      <c r="C175">
        <v>-52.62</v>
      </c>
      <c r="D175">
        <v>-0.61</v>
      </c>
      <c r="E175">
        <v>-53.14</v>
      </c>
      <c r="F175">
        <f>_10sept_0_107[[#This Row],[H_mag]]-40</f>
        <v>-40.590000000000003</v>
      </c>
      <c r="G175">
        <f>_10sept_0_107[[#This Row],[V_mag]]-40</f>
        <v>-40.61</v>
      </c>
      <c r="H175">
        <f>10^(_10sept_0_107[[#This Row],[H_mag_adj]]/20)*COS(RADIANS(_10sept_0_107[[#This Row],[H_phase]]))</f>
        <v>5.6722995770436199E-3</v>
      </c>
      <c r="I175">
        <f>10^(_10sept_0_107[[#This Row],[H_mag_adj]]/20)*SIN(RADIANS(_10sept_0_107[[#This Row],[H_phase]]))</f>
        <v>-7.4244295637497836E-3</v>
      </c>
      <c r="J175">
        <f>10^(_10sept_0_107[[#This Row],[V_mag_adj]]/20)*COS(RADIANS(_10sept_0_107[[#This Row],[V_phase]]))</f>
        <v>5.5917944912335449E-3</v>
      </c>
      <c r="K175">
        <f>10^(_10sept_0_107[[#This Row],[V_mag_adj]]/20)*SIN(RADIANS(_10sept_0_107[[#This Row],[V_phase]]))</f>
        <v>-7.4584098369853786E-3</v>
      </c>
    </row>
    <row r="176" spans="1:11" x14ac:dyDescent="0.3">
      <c r="A176">
        <v>-7</v>
      </c>
      <c r="B176">
        <v>-0.63</v>
      </c>
      <c r="C176">
        <v>-45.27</v>
      </c>
      <c r="D176">
        <v>-0.64</v>
      </c>
      <c r="E176">
        <v>-45.82</v>
      </c>
      <c r="F176">
        <f>_10sept_0_107[[#This Row],[H_mag]]-40</f>
        <v>-40.630000000000003</v>
      </c>
      <c r="G176">
        <f>_10sept_0_107[[#This Row],[V_mag]]-40</f>
        <v>-40.64</v>
      </c>
      <c r="H176">
        <f>10^(_10sept_0_107[[#This Row],[H_mag_adj]]/20)*COS(RADIANS(_10sept_0_107[[#This Row],[H_phase]]))</f>
        <v>6.5452880337115845E-3</v>
      </c>
      <c r="I176">
        <f>10^(_10sept_0_107[[#This Row],[H_mag_adj]]/20)*SIN(RADIANS(_10sept_0_107[[#This Row],[H_phase]]))</f>
        <v>-6.6072684547641217E-3</v>
      </c>
      <c r="J176">
        <f>10^(_10sept_0_107[[#This Row],[V_mag_adj]]/20)*COS(RADIANS(_10sept_0_107[[#This Row],[V_phase]]))</f>
        <v>6.4741043421645472E-3</v>
      </c>
      <c r="K176">
        <f>10^(_10sept_0_107[[#This Row],[V_mag_adj]]/20)*SIN(RADIANS(_10sept_0_107[[#This Row],[V_phase]]))</f>
        <v>-6.6621188629041334E-3</v>
      </c>
    </row>
    <row r="177" spans="1:11" x14ac:dyDescent="0.3">
      <c r="A177">
        <v>-6</v>
      </c>
      <c r="B177">
        <v>-0.65</v>
      </c>
      <c r="C177">
        <v>-38.450000000000003</v>
      </c>
      <c r="D177">
        <v>-0.67</v>
      </c>
      <c r="E177">
        <v>-38.979999999999997</v>
      </c>
      <c r="F177">
        <f>_10sept_0_107[[#This Row],[H_mag]]-40</f>
        <v>-40.65</v>
      </c>
      <c r="G177">
        <f>_10sept_0_107[[#This Row],[V_mag]]-40</f>
        <v>-40.67</v>
      </c>
      <c r="H177">
        <f>10^(_10sept_0_107[[#This Row],[H_mag_adj]]/20)*COS(RADIANS(_10sept_0_107[[#This Row],[H_phase]]))</f>
        <v>7.2668394498991221E-3</v>
      </c>
      <c r="I177">
        <f>10^(_10sept_0_107[[#This Row],[H_mag_adj]]/20)*SIN(RADIANS(_10sept_0_107[[#This Row],[H_phase]]))</f>
        <v>-5.7699583731470596E-3</v>
      </c>
      <c r="J177">
        <f>10^(_10sept_0_107[[#This Row],[V_mag_adj]]/20)*COS(RADIANS(_10sept_0_107[[#This Row],[V_phase]]))</f>
        <v>7.1965659855987782E-3</v>
      </c>
      <c r="K177">
        <f>10^(_10sept_0_107[[#This Row],[V_mag_adj]]/20)*SIN(RADIANS(_10sept_0_107[[#This Row],[V_phase]]))</f>
        <v>-5.8235060348521585E-3</v>
      </c>
    </row>
    <row r="178" spans="1:11" x14ac:dyDescent="0.3">
      <c r="A178">
        <v>-5</v>
      </c>
      <c r="B178">
        <v>-0.64</v>
      </c>
      <c r="C178">
        <v>-31.73</v>
      </c>
      <c r="D178">
        <v>-0.65</v>
      </c>
      <c r="E178">
        <v>-31.97</v>
      </c>
      <c r="F178">
        <f>_10sept_0_107[[#This Row],[H_mag]]-40</f>
        <v>-40.64</v>
      </c>
      <c r="G178">
        <f>_10sept_0_107[[#This Row],[V_mag]]-40</f>
        <v>-40.65</v>
      </c>
      <c r="H178">
        <f>10^(_10sept_0_107[[#This Row],[H_mag_adj]]/20)*COS(RADIANS(_10sept_0_107[[#This Row],[H_phase]]))</f>
        <v>7.9011922143601976E-3</v>
      </c>
      <c r="I178">
        <f>10^(_10sept_0_107[[#This Row],[H_mag_adj]]/20)*SIN(RADIANS(_10sept_0_107[[#This Row],[H_phase]]))</f>
        <v>-4.8855927346055684E-3</v>
      </c>
      <c r="J178">
        <f>10^(_10sept_0_107[[#This Row],[V_mag_adj]]/20)*COS(RADIANS(_10sept_0_107[[#This Row],[V_phase]]))</f>
        <v>7.8715905120166161E-3</v>
      </c>
      <c r="K178">
        <f>10^(_10sept_0_107[[#This Row],[V_mag_adj]]/20)*SIN(RADIANS(_10sept_0_107[[#This Row],[V_phase]]))</f>
        <v>-4.9129866710169298E-3</v>
      </c>
    </row>
    <row r="179" spans="1:11" x14ac:dyDescent="0.3">
      <c r="A179">
        <v>-4</v>
      </c>
      <c r="B179">
        <v>-0.6</v>
      </c>
      <c r="C179">
        <v>-25.16</v>
      </c>
      <c r="D179">
        <v>-0.61</v>
      </c>
      <c r="E179">
        <v>-25.68</v>
      </c>
      <c r="F179">
        <f>_10sept_0_107[[#This Row],[H_mag]]-40</f>
        <v>-40.6</v>
      </c>
      <c r="G179">
        <f>_10sept_0_107[[#This Row],[V_mag]]-40</f>
        <v>-40.61</v>
      </c>
      <c r="H179">
        <f>10^(_10sept_0_107[[#This Row],[H_mag_adj]]/20)*COS(RADIANS(_10sept_0_107[[#This Row],[H_phase]]))</f>
        <v>8.4471094224596536E-3</v>
      </c>
      <c r="I179">
        <f>10^(_10sept_0_107[[#This Row],[H_mag_adj]]/20)*SIN(RADIANS(_10sept_0_107[[#This Row],[H_phase]]))</f>
        <v>-3.9677073229512812E-3</v>
      </c>
      <c r="J179">
        <f>10^(_10sept_0_107[[#This Row],[V_mag_adj]]/20)*COS(RADIANS(_10sept_0_107[[#This Row],[V_phase]]))</f>
        <v>8.4010745973019853E-3</v>
      </c>
      <c r="K179">
        <f>10^(_10sept_0_107[[#This Row],[V_mag_adj]]/20)*SIN(RADIANS(_10sept_0_107[[#This Row],[V_phase]]))</f>
        <v>-4.039553012301903E-3</v>
      </c>
    </row>
    <row r="180" spans="1:11" x14ac:dyDescent="0.3">
      <c r="A180">
        <v>-3</v>
      </c>
      <c r="B180">
        <v>-0.54</v>
      </c>
      <c r="C180">
        <v>-19.23</v>
      </c>
      <c r="D180">
        <v>-0.55000000000000004</v>
      </c>
      <c r="E180">
        <v>-19.63</v>
      </c>
      <c r="F180">
        <f>_10sept_0_107[[#This Row],[H_mag]]-40</f>
        <v>-40.54</v>
      </c>
      <c r="G180">
        <f>_10sept_0_107[[#This Row],[V_mag]]-40</f>
        <v>-40.549999999999997</v>
      </c>
      <c r="H180">
        <f>10^(_10sept_0_107[[#This Row],[H_mag_adj]]/20)*COS(RADIANS(_10sept_0_107[[#This Row],[H_phase]]))</f>
        <v>8.8729055253706363E-3</v>
      </c>
      <c r="I180">
        <f>10^(_10sept_0_107[[#This Row],[H_mag_adj]]/20)*SIN(RADIANS(_10sept_0_107[[#This Row],[H_phase]]))</f>
        <v>-3.0950828065987798E-3</v>
      </c>
      <c r="J180">
        <f>10^(_10sept_0_107[[#This Row],[V_mag_adj]]/20)*COS(RADIANS(_10sept_0_107[[#This Row],[V_phase]]))</f>
        <v>8.8408973994835594E-3</v>
      </c>
      <c r="K180">
        <f>10^(_10sept_0_107[[#This Row],[V_mag_adj]]/20)*SIN(RADIANS(_10sept_0_107[[#This Row],[V_phase]]))</f>
        <v>-3.1533189614446249E-3</v>
      </c>
    </row>
    <row r="181" spans="1:11" x14ac:dyDescent="0.3">
      <c r="A181">
        <v>-2</v>
      </c>
      <c r="B181">
        <v>-0.48</v>
      </c>
      <c r="C181">
        <v>-13.68</v>
      </c>
      <c r="D181">
        <v>-0.49</v>
      </c>
      <c r="E181">
        <v>-14.18</v>
      </c>
      <c r="F181">
        <f>_10sept_0_107[[#This Row],[H_mag]]-40</f>
        <v>-40.479999999999997</v>
      </c>
      <c r="G181">
        <f>_10sept_0_107[[#This Row],[V_mag]]-40</f>
        <v>-40.49</v>
      </c>
      <c r="H181">
        <f>10^(_10sept_0_107[[#This Row],[H_mag_adj]]/20)*COS(RADIANS(_10sept_0_107[[#This Row],[H_phase]]))</f>
        <v>9.1939405284610712E-3</v>
      </c>
      <c r="I181">
        <f>10^(_10sept_0_107[[#This Row],[H_mag_adj]]/20)*SIN(RADIANS(_10sept_0_107[[#This Row],[H_phase]]))</f>
        <v>-2.2378413960958631E-3</v>
      </c>
      <c r="J181">
        <f>10^(_10sept_0_107[[#This Row],[V_mag_adj]]/20)*COS(RADIANS(_10sept_0_107[[#This Row],[V_phase]]))</f>
        <v>9.1635058976269768E-3</v>
      </c>
      <c r="K181">
        <f>10^(_10sept_0_107[[#This Row],[V_mag_adj]]/20)*SIN(RADIANS(_10sept_0_107[[#This Row],[V_phase]]))</f>
        <v>-2.3153202883154228E-3</v>
      </c>
    </row>
    <row r="182" spans="1:11" x14ac:dyDescent="0.3">
      <c r="A182">
        <v>-1</v>
      </c>
      <c r="B182">
        <v>-0.43</v>
      </c>
      <c r="C182">
        <v>-8.93</v>
      </c>
      <c r="D182">
        <v>-0.44</v>
      </c>
      <c r="E182">
        <v>-9.1199999999999992</v>
      </c>
      <c r="F182">
        <f>_10sept_0_107[[#This Row],[H_mag]]-40</f>
        <v>-40.43</v>
      </c>
      <c r="G182">
        <f>_10sept_0_107[[#This Row],[V_mag]]-40</f>
        <v>-40.44</v>
      </c>
      <c r="H182">
        <f>10^(_10sept_0_107[[#This Row],[H_mag_adj]]/20)*COS(RADIANS(_10sept_0_107[[#This Row],[H_phase]]))</f>
        <v>9.4016403175311777E-3</v>
      </c>
      <c r="I182">
        <f>10^(_10sept_0_107[[#This Row],[H_mag_adj]]/20)*SIN(RADIANS(_10sept_0_107[[#This Row],[H_phase]]))</f>
        <v>-1.4773014010662088E-3</v>
      </c>
      <c r="J182">
        <f>10^(_10sept_0_107[[#This Row],[V_mag_adj]]/20)*COS(RADIANS(_10sept_0_107[[#This Row],[V_phase]]))</f>
        <v>9.3858776024521706E-3</v>
      </c>
      <c r="K182">
        <f>10^(_10sept_0_107[[#This Row],[V_mag_adj]]/20)*SIN(RADIANS(_10sept_0_107[[#This Row],[V_phase]]))</f>
        <v>-1.5067345499512686E-3</v>
      </c>
    </row>
    <row r="183" spans="1:11" x14ac:dyDescent="0.3">
      <c r="A183">
        <v>0</v>
      </c>
      <c r="B183">
        <v>-0.41</v>
      </c>
      <c r="C183">
        <v>-4.4000000000000004</v>
      </c>
      <c r="D183">
        <v>-0.41</v>
      </c>
      <c r="E183">
        <v>-4.5599999999999996</v>
      </c>
      <c r="F183">
        <f>_10sept_0_107[[#This Row],[H_mag]]-40</f>
        <v>-40.409999999999997</v>
      </c>
      <c r="G183">
        <f>_10sept_0_107[[#This Row],[V_mag]]-40</f>
        <v>-40.409999999999997</v>
      </c>
      <c r="H183">
        <f>10^(_10sept_0_107[[#This Row],[H_mag_adj]]/20)*COS(RADIANS(_10sept_0_107[[#This Row],[H_phase]]))</f>
        <v>9.5108238163220081E-3</v>
      </c>
      <c r="I183">
        <f>10^(_10sept_0_107[[#This Row],[H_mag_adj]]/20)*SIN(RADIANS(_10sept_0_107[[#This Row],[H_phase]]))</f>
        <v>-7.3181800887056831E-4</v>
      </c>
      <c r="J183">
        <f>10^(_10sept_0_107[[#This Row],[V_mag_adj]]/20)*COS(RADIANS(_10sept_0_107[[#This Row],[V_phase]]))</f>
        <v>9.5087431139159531E-3</v>
      </c>
      <c r="K183">
        <f>10^(_10sept_0_107[[#This Row],[V_mag_adj]]/20)*SIN(RADIANS(_10sept_0_107[[#This Row],[V_phase]]))</f>
        <v>-7.5837435134710931E-4</v>
      </c>
    </row>
    <row r="184" spans="1:11" x14ac:dyDescent="0.3">
      <c r="A184">
        <v>1</v>
      </c>
      <c r="B184">
        <v>-0.4</v>
      </c>
      <c r="C184">
        <v>0.1</v>
      </c>
      <c r="D184">
        <v>-0.42</v>
      </c>
      <c r="E184">
        <v>-0.03</v>
      </c>
      <c r="F184">
        <f>_10sept_0_107[[#This Row],[H_mag]]-40</f>
        <v>-40.4</v>
      </c>
      <c r="G184">
        <f>_10sept_0_107[[#This Row],[V_mag]]-40</f>
        <v>-40.42</v>
      </c>
      <c r="H184">
        <f>10^(_10sept_0_107[[#This Row],[H_mag_adj]]/20)*COS(RADIANS(_10sept_0_107[[#This Row],[H_phase]]))</f>
        <v>9.5499113148491757E-3</v>
      </c>
      <c r="I184">
        <f>10^(_10sept_0_107[[#This Row],[H_mag_adj]]/20)*SIN(RADIANS(_10sept_0_107[[#This Row],[H_phase]]))</f>
        <v>1.6667756496057927E-5</v>
      </c>
      <c r="J184">
        <f>10^(_10sept_0_107[[#This Row],[V_mag_adj]]/20)*COS(RADIANS(_10sept_0_107[[#This Row],[V_phase]]))</f>
        <v>9.5279603341641567E-3</v>
      </c>
      <c r="K184">
        <f>10^(_10sept_0_107[[#This Row],[V_mag_adj]]/20)*SIN(RADIANS(_10sept_0_107[[#This Row],[V_phase]]))</f>
        <v>-4.9888288208227675E-6</v>
      </c>
    </row>
    <row r="185" spans="1:11" x14ac:dyDescent="0.3">
      <c r="A185">
        <v>2</v>
      </c>
      <c r="B185">
        <v>-0.43</v>
      </c>
      <c r="C185">
        <v>4.3899999999999997</v>
      </c>
      <c r="D185">
        <v>-0.45</v>
      </c>
      <c r="E185">
        <v>4.1900000000000004</v>
      </c>
      <c r="F185">
        <f>_10sept_0_107[[#This Row],[H_mag]]-40</f>
        <v>-40.43</v>
      </c>
      <c r="G185">
        <f>_10sept_0_107[[#This Row],[V_mag]]-40</f>
        <v>-40.450000000000003</v>
      </c>
      <c r="H185">
        <f>10^(_10sept_0_107[[#This Row],[H_mag_adj]]/20)*COS(RADIANS(_10sept_0_107[[#This Row],[H_phase]]))</f>
        <v>9.4890768165992838E-3</v>
      </c>
      <c r="I185">
        <f>10^(_10sept_0_107[[#This Row],[H_mag_adj]]/20)*SIN(RADIANS(_10sept_0_107[[#This Row],[H_phase]]))</f>
        <v>7.2847872892618955E-4</v>
      </c>
      <c r="J185">
        <f>10^(_10sept_0_107[[#This Row],[V_mag_adj]]/20)*COS(RADIANS(_10sept_0_107[[#This Row],[V_phase]]))</f>
        <v>9.4697318846741017E-3</v>
      </c>
      <c r="K185">
        <f>10^(_10sept_0_107[[#This Row],[V_mag_adj]]/20)*SIN(RADIANS(_10sept_0_107[[#This Row],[V_phase]]))</f>
        <v>6.9375196791240251E-4</v>
      </c>
    </row>
    <row r="186" spans="1:11" x14ac:dyDescent="0.3">
      <c r="A186">
        <v>3</v>
      </c>
      <c r="B186">
        <v>-0.49</v>
      </c>
      <c r="C186">
        <v>8.3000000000000007</v>
      </c>
      <c r="D186">
        <v>-0.49</v>
      </c>
      <c r="E186">
        <v>8.07</v>
      </c>
      <c r="F186">
        <f>_10sept_0_107[[#This Row],[H_mag]]-40</f>
        <v>-40.49</v>
      </c>
      <c r="G186">
        <f>_10sept_0_107[[#This Row],[V_mag]]-40</f>
        <v>-40.49</v>
      </c>
      <c r="H186">
        <f>10^(_10sept_0_107[[#This Row],[H_mag_adj]]/20)*COS(RADIANS(_10sept_0_107[[#This Row],[H_phase]]))</f>
        <v>9.3524870881718028E-3</v>
      </c>
      <c r="I186">
        <f>10^(_10sept_0_107[[#This Row],[H_mag_adj]]/20)*SIN(RADIANS(_10sept_0_107[[#This Row],[H_phase]]))</f>
        <v>1.3643803131492057E-3</v>
      </c>
      <c r="J186">
        <f>10^(_10sept_0_107[[#This Row],[V_mag_adj]]/20)*COS(RADIANS(_10sept_0_107[[#This Row],[V_phase]]))</f>
        <v>9.3578886929562861E-3</v>
      </c>
      <c r="K186">
        <f>10^(_10sept_0_107[[#This Row],[V_mag_adj]]/20)*SIN(RADIANS(_10sept_0_107[[#This Row],[V_phase]]))</f>
        <v>1.3268261316277665E-3</v>
      </c>
    </row>
    <row r="187" spans="1:11" x14ac:dyDescent="0.3">
      <c r="A187">
        <v>4</v>
      </c>
      <c r="B187">
        <v>-0.55000000000000004</v>
      </c>
      <c r="C187">
        <v>11.64</v>
      </c>
      <c r="D187">
        <v>-0.56000000000000005</v>
      </c>
      <c r="E187">
        <v>11.3</v>
      </c>
      <c r="F187">
        <f>_10sept_0_107[[#This Row],[H_mag]]-40</f>
        <v>-40.549999999999997</v>
      </c>
      <c r="G187">
        <f>_10sept_0_107[[#This Row],[V_mag]]-40</f>
        <v>-40.56</v>
      </c>
      <c r="H187">
        <f>10^(_10sept_0_107[[#This Row],[H_mag_adj]]/20)*COS(RADIANS(_10sept_0_107[[#This Row],[H_phase]]))</f>
        <v>9.1933851778941058E-3</v>
      </c>
      <c r="I187">
        <f>10^(_10sept_0_107[[#This Row],[H_mag_adj]]/20)*SIN(RADIANS(_10sept_0_107[[#This Row],[H_phase]]))</f>
        <v>1.8938205489640108E-3</v>
      </c>
      <c r="J187">
        <f>10^(_10sept_0_107[[#This Row],[V_mag_adj]]/20)*COS(RADIANS(_10sept_0_107[[#This Row],[V_phase]]))</f>
        <v>9.1938704728789875E-3</v>
      </c>
      <c r="K187">
        <f>10^(_10sept_0_107[[#This Row],[V_mag_adj]]/20)*SIN(RADIANS(_10sept_0_107[[#This Row],[V_phase]]))</f>
        <v>1.8371166024540283E-3</v>
      </c>
    </row>
    <row r="188" spans="1:11" x14ac:dyDescent="0.3">
      <c r="A188">
        <v>5</v>
      </c>
      <c r="B188">
        <v>-0.63</v>
      </c>
      <c r="C188">
        <v>14.71</v>
      </c>
      <c r="D188">
        <v>-0.64</v>
      </c>
      <c r="E188">
        <v>14.63</v>
      </c>
      <c r="F188">
        <f>_10sept_0_107[[#This Row],[H_mag]]-40</f>
        <v>-40.630000000000003</v>
      </c>
      <c r="G188">
        <f>_10sept_0_107[[#This Row],[V_mag]]-40</f>
        <v>-40.64</v>
      </c>
      <c r="H188">
        <f>10^(_10sept_0_107[[#This Row],[H_mag_adj]]/20)*COS(RADIANS(_10sept_0_107[[#This Row],[H_phase]]))</f>
        <v>8.9955312542875261E-3</v>
      </c>
      <c r="I188">
        <f>10^(_10sept_0_107[[#This Row],[H_mag_adj]]/20)*SIN(RADIANS(_10sept_0_107[[#This Row],[H_phase]]))</f>
        <v>2.3616115960727732E-3</v>
      </c>
      <c r="J188">
        <f>10^(_10sept_0_107[[#This Row],[V_mag_adj]]/20)*COS(RADIANS(_10sept_0_107[[#This Row],[V_phase]]))</f>
        <v>8.9884656037004292E-3</v>
      </c>
      <c r="K188">
        <f>10^(_10sept_0_107[[#This Row],[V_mag_adj]]/20)*SIN(RADIANS(_10sept_0_107[[#This Row],[V_phase]]))</f>
        <v>2.346346280452054E-3</v>
      </c>
    </row>
    <row r="189" spans="1:11" x14ac:dyDescent="0.3">
      <c r="A189">
        <v>6</v>
      </c>
      <c r="B189">
        <v>-0.72</v>
      </c>
      <c r="C189">
        <v>18.05</v>
      </c>
      <c r="D189">
        <v>-0.72</v>
      </c>
      <c r="E189">
        <v>17.84</v>
      </c>
      <c r="F189">
        <f>_10sept_0_107[[#This Row],[H_mag]]-40</f>
        <v>-40.72</v>
      </c>
      <c r="G189">
        <f>_10sept_0_107[[#This Row],[V_mag]]-40</f>
        <v>-40.72</v>
      </c>
      <c r="H189">
        <f>10^(_10sept_0_107[[#This Row],[H_mag_adj]]/20)*COS(RADIANS(_10sept_0_107[[#This Row],[H_phase]]))</f>
        <v>8.751510138619743E-3</v>
      </c>
      <c r="I189">
        <f>10^(_10sept_0_107[[#This Row],[H_mag_adj]]/20)*SIN(RADIANS(_10sept_0_107[[#This Row],[H_phase]]))</f>
        <v>2.8519838196762884E-3</v>
      </c>
      <c r="J189">
        <f>10^(_10sept_0_107[[#This Row],[V_mag_adj]]/20)*COS(RADIANS(_10sept_0_107[[#This Row],[V_phase]]))</f>
        <v>8.7619043996671059E-3</v>
      </c>
      <c r="K189">
        <f>10^(_10sept_0_107[[#This Row],[V_mag_adj]]/20)*SIN(RADIANS(_10sept_0_107[[#This Row],[V_phase]]))</f>
        <v>2.8198887753160991E-3</v>
      </c>
    </row>
    <row r="190" spans="1:11" x14ac:dyDescent="0.3">
      <c r="A190">
        <v>7</v>
      </c>
      <c r="B190">
        <v>-0.82</v>
      </c>
      <c r="C190">
        <v>20.77</v>
      </c>
      <c r="D190">
        <v>-0.83</v>
      </c>
      <c r="E190">
        <v>20.48</v>
      </c>
      <c r="F190">
        <f>_10sept_0_107[[#This Row],[H_mag]]-40</f>
        <v>-40.82</v>
      </c>
      <c r="G190">
        <f>_10sept_0_107[[#This Row],[V_mag]]-40</f>
        <v>-40.83</v>
      </c>
      <c r="H190">
        <f>10^(_10sept_0_107[[#This Row],[H_mag_adj]]/20)*COS(RADIANS(_10sept_0_107[[#This Row],[H_phase]]))</f>
        <v>8.5077935736643674E-3</v>
      </c>
      <c r="I190">
        <f>10^(_10sept_0_107[[#This Row],[H_mag_adj]]/20)*SIN(RADIANS(_10sept_0_107[[#This Row],[H_phase]]))</f>
        <v>3.2267111552087731E-3</v>
      </c>
      <c r="J190">
        <f>10^(_10sept_0_107[[#This Row],[V_mag_adj]]/20)*COS(RADIANS(_10sept_0_107[[#This Row],[V_phase]]))</f>
        <v>8.5142083897106584E-3</v>
      </c>
      <c r="K190">
        <f>10^(_10sept_0_107[[#This Row],[V_mag_adj]]/20)*SIN(RADIANS(_10sept_0_107[[#This Row],[V_phase]]))</f>
        <v>3.1799450395090909E-3</v>
      </c>
    </row>
    <row r="191" spans="1:11" x14ac:dyDescent="0.3">
      <c r="A191">
        <v>8</v>
      </c>
      <c r="B191">
        <v>-0.91</v>
      </c>
      <c r="C191">
        <v>23.19</v>
      </c>
      <c r="D191">
        <v>-0.93</v>
      </c>
      <c r="E191">
        <v>22.74</v>
      </c>
      <c r="F191">
        <f>_10sept_0_107[[#This Row],[H_mag]]-40</f>
        <v>-40.909999999999997</v>
      </c>
      <c r="G191">
        <f>_10sept_0_107[[#This Row],[V_mag]]-40</f>
        <v>-40.93</v>
      </c>
      <c r="H191">
        <f>10^(_10sept_0_107[[#This Row],[H_mag_adj]]/20)*COS(RADIANS(_10sept_0_107[[#This Row],[H_phase]]))</f>
        <v>8.2777430987927367E-3</v>
      </c>
      <c r="I191">
        <f>10^(_10sept_0_107[[#This Row],[H_mag_adj]]/20)*SIN(RADIANS(_10sept_0_107[[#This Row],[H_phase]]))</f>
        <v>3.5461352167921317E-3</v>
      </c>
      <c r="J191">
        <f>10^(_10sept_0_107[[#This Row],[V_mag_adj]]/20)*COS(RADIANS(_10sept_0_107[[#This Row],[V_phase]]))</f>
        <v>8.2862370390853896E-3</v>
      </c>
      <c r="K191">
        <f>10^(_10sept_0_107[[#This Row],[V_mag_adj]]/20)*SIN(RADIANS(_10sept_0_107[[#This Row],[V_phase]]))</f>
        <v>3.4730071633921463E-3</v>
      </c>
    </row>
    <row r="192" spans="1:11" x14ac:dyDescent="0.3">
      <c r="A192">
        <v>9</v>
      </c>
      <c r="B192">
        <v>-1</v>
      </c>
      <c r="C192">
        <v>26.17</v>
      </c>
      <c r="D192">
        <v>-1.01</v>
      </c>
      <c r="E192">
        <v>25.78</v>
      </c>
      <c r="F192">
        <f>_10sept_0_107[[#This Row],[H_mag]]-40</f>
        <v>-41</v>
      </c>
      <c r="G192">
        <f>_10sept_0_107[[#This Row],[V_mag]]-40</f>
        <v>-41.01</v>
      </c>
      <c r="H192">
        <f>10^(_10sept_0_107[[#This Row],[H_mag_adj]]/20)*COS(RADIANS(_10sept_0_107[[#This Row],[H_phase]]))</f>
        <v>7.9988828628654134E-3</v>
      </c>
      <c r="I192">
        <f>10^(_10sept_0_107[[#This Row],[H_mag_adj]]/20)*SIN(RADIANS(_10sept_0_107[[#This Row],[H_phase]]))</f>
        <v>3.9307373886570164E-3</v>
      </c>
      <c r="J192">
        <f>10^(_10sept_0_107[[#This Row],[V_mag_adj]]/20)*COS(RADIANS(_10sept_0_107[[#This Row],[V_phase]]))</f>
        <v>8.0162187067704289E-3</v>
      </c>
      <c r="K192">
        <f>10^(_10sept_0_107[[#This Row],[V_mag_adj]]/20)*SIN(RADIANS(_10sept_0_107[[#This Row],[V_phase]]))</f>
        <v>3.8717400084808083E-3</v>
      </c>
    </row>
    <row r="193" spans="1:11" x14ac:dyDescent="0.3">
      <c r="A193">
        <v>10</v>
      </c>
      <c r="B193">
        <v>-1.08</v>
      </c>
      <c r="C193">
        <v>28.44</v>
      </c>
      <c r="D193">
        <v>-1.0900000000000001</v>
      </c>
      <c r="E193">
        <v>28.15</v>
      </c>
      <c r="F193">
        <f>_10sept_0_107[[#This Row],[H_mag]]-40</f>
        <v>-41.08</v>
      </c>
      <c r="G193">
        <f>_10sept_0_107[[#This Row],[V_mag]]-40</f>
        <v>-41.09</v>
      </c>
      <c r="H193">
        <f>10^(_10sept_0_107[[#This Row],[H_mag_adj]]/20)*COS(RADIANS(_10sept_0_107[[#This Row],[H_phase]]))</f>
        <v>7.7650655963949428E-3</v>
      </c>
      <c r="I193">
        <f>10^(_10sept_0_107[[#This Row],[H_mag_adj]]/20)*SIN(RADIANS(_10sept_0_107[[#This Row],[H_phase]]))</f>
        <v>4.2055638547059881E-3</v>
      </c>
      <c r="J193">
        <f>10^(_10sept_0_107[[#This Row],[V_mag_adj]]/20)*COS(RADIANS(_10sept_0_107[[#This Row],[V_phase]]))</f>
        <v>7.7772932172289191E-3</v>
      </c>
      <c r="K193">
        <f>10^(_10sept_0_107[[#This Row],[V_mag_adj]]/20)*SIN(RADIANS(_10sept_0_107[[#This Row],[V_phase]]))</f>
        <v>4.1614138603634906E-3</v>
      </c>
    </row>
    <row r="194" spans="1:11" x14ac:dyDescent="0.3">
      <c r="A194">
        <v>11</v>
      </c>
      <c r="B194">
        <v>-1.1299999999999999</v>
      </c>
      <c r="C194">
        <v>30.82</v>
      </c>
      <c r="D194">
        <v>-1.1599999999999999</v>
      </c>
      <c r="E194">
        <v>30.17</v>
      </c>
      <c r="F194">
        <f>_10sept_0_107[[#This Row],[H_mag]]-40</f>
        <v>-41.13</v>
      </c>
      <c r="G194">
        <f>_10sept_0_107[[#This Row],[V_mag]]-40</f>
        <v>-41.16</v>
      </c>
      <c r="H194">
        <f>10^(_10sept_0_107[[#This Row],[H_mag_adj]]/20)*COS(RADIANS(_10sept_0_107[[#This Row],[H_phase]]))</f>
        <v>7.5401933414754067E-3</v>
      </c>
      <c r="I194">
        <f>10^(_10sept_0_107[[#This Row],[H_mag_adj]]/20)*SIN(RADIANS(_10sept_0_107[[#This Row],[H_phase]]))</f>
        <v>4.4984254222575262E-3</v>
      </c>
      <c r="J194">
        <f>10^(_10sept_0_107[[#This Row],[V_mag_adj]]/20)*COS(RADIANS(_10sept_0_107[[#This Row],[V_phase]]))</f>
        <v>7.5645677915133144E-3</v>
      </c>
      <c r="K194">
        <f>10^(_10sept_0_107[[#This Row],[V_mag_adj]]/20)*SIN(RADIANS(_10sept_0_107[[#This Row],[V_phase]]))</f>
        <v>4.3973827237033837E-3</v>
      </c>
    </row>
    <row r="195" spans="1:11" x14ac:dyDescent="0.3">
      <c r="A195">
        <v>12</v>
      </c>
      <c r="B195">
        <v>-1.19</v>
      </c>
      <c r="C195">
        <v>32.409999999999997</v>
      </c>
      <c r="D195">
        <v>-1.22</v>
      </c>
      <c r="E195">
        <v>31.98</v>
      </c>
      <c r="F195">
        <f>_10sept_0_107[[#This Row],[H_mag]]-40</f>
        <v>-41.19</v>
      </c>
      <c r="G195">
        <f>_10sept_0_107[[#This Row],[V_mag]]-40</f>
        <v>-41.22</v>
      </c>
      <c r="H195">
        <f>10^(_10sept_0_107[[#This Row],[H_mag_adj]]/20)*COS(RADIANS(_10sept_0_107[[#This Row],[H_phase]]))</f>
        <v>7.3614444782012529E-3</v>
      </c>
      <c r="I195">
        <f>10^(_10sept_0_107[[#This Row],[H_mag_adj]]/20)*SIN(RADIANS(_10sept_0_107[[#This Row],[H_phase]]))</f>
        <v>4.6735171860578855E-3</v>
      </c>
      <c r="J195">
        <f>10^(_10sept_0_107[[#This Row],[V_mag_adj]]/20)*COS(RADIANS(_10sept_0_107[[#This Row],[V_phase]]))</f>
        <v>7.3708093024131968E-3</v>
      </c>
      <c r="K195">
        <f>10^(_10sept_0_107[[#This Row],[V_mag_adj]]/20)*SIN(RADIANS(_10sept_0_107[[#This Row],[V_phase]]))</f>
        <v>4.6022160959696785E-3</v>
      </c>
    </row>
    <row r="196" spans="1:11" x14ac:dyDescent="0.3">
      <c r="A196">
        <v>13</v>
      </c>
      <c r="B196">
        <v>-1.19</v>
      </c>
      <c r="C196">
        <v>31.28</v>
      </c>
      <c r="D196">
        <v>-1.22</v>
      </c>
      <c r="E196">
        <v>31.01</v>
      </c>
      <c r="F196">
        <f>_10sept_0_107[[#This Row],[H_mag]]-40</f>
        <v>-41.19</v>
      </c>
      <c r="G196">
        <f>_10sept_0_107[[#This Row],[V_mag]]-40</f>
        <v>-41.22</v>
      </c>
      <c r="H196">
        <f>10^(_10sept_0_107[[#This Row],[H_mag_adj]]/20)*COS(RADIANS(_10sept_0_107[[#This Row],[H_phase]]))</f>
        <v>7.4521790103497122E-3</v>
      </c>
      <c r="I196">
        <f>10^(_10sept_0_107[[#This Row],[H_mag_adj]]/20)*SIN(RADIANS(_10sept_0_107[[#This Row],[H_phase]]))</f>
        <v>4.5274336761261681E-3</v>
      </c>
      <c r="J196">
        <f>10^(_10sept_0_107[[#This Row],[V_mag_adj]]/20)*COS(RADIANS(_10sept_0_107[[#This Row],[V_phase]]))</f>
        <v>7.4476634243364238E-3</v>
      </c>
      <c r="K196">
        <f>10^(_10sept_0_107[[#This Row],[V_mag_adj]]/20)*SIN(RADIANS(_10sept_0_107[[#This Row],[V_phase]]))</f>
        <v>4.4767769973882736E-3</v>
      </c>
    </row>
    <row r="197" spans="1:11" x14ac:dyDescent="0.3">
      <c r="A197">
        <v>14</v>
      </c>
      <c r="B197">
        <v>-1.2</v>
      </c>
      <c r="C197">
        <v>31.61</v>
      </c>
      <c r="D197">
        <v>-1.23</v>
      </c>
      <c r="E197">
        <v>31.44</v>
      </c>
      <c r="F197">
        <f>_10sept_0_107[[#This Row],[H_mag]]-40</f>
        <v>-41.2</v>
      </c>
      <c r="G197">
        <f>_10sept_0_107[[#This Row],[V_mag]]-40</f>
        <v>-41.23</v>
      </c>
      <c r="H197">
        <f>10^(_10sept_0_107[[#This Row],[H_mag_adj]]/20)*COS(RADIANS(_10sept_0_107[[#This Row],[H_phase]]))</f>
        <v>7.4174348487246258E-3</v>
      </c>
      <c r="I197">
        <f>10^(_10sept_0_107[[#This Row],[H_mag_adj]]/20)*SIN(RADIANS(_10sept_0_107[[#This Row],[H_phase]]))</f>
        <v>4.5650211136251907E-3</v>
      </c>
      <c r="J197">
        <f>10^(_10sept_0_107[[#This Row],[V_mag_adj]]/20)*COS(RADIANS(_10sept_0_107[[#This Row],[V_phase]]))</f>
        <v>7.4053255603672022E-3</v>
      </c>
      <c r="K197">
        <f>10^(_10sept_0_107[[#This Row],[V_mag_adj]]/20)*SIN(RADIANS(_10sept_0_107[[#This Row],[V_phase]]))</f>
        <v>4.5273292036634482E-3</v>
      </c>
    </row>
    <row r="198" spans="1:11" x14ac:dyDescent="0.3">
      <c r="A198">
        <v>15</v>
      </c>
      <c r="B198">
        <v>-1.32</v>
      </c>
      <c r="C198">
        <v>34.03</v>
      </c>
      <c r="D198">
        <v>-1.27</v>
      </c>
      <c r="E198">
        <v>32.14</v>
      </c>
      <c r="F198">
        <f>_10sept_0_107[[#This Row],[H_mag]]-40</f>
        <v>-41.32</v>
      </c>
      <c r="G198">
        <f>_10sept_0_107[[#This Row],[V_mag]]-40</f>
        <v>-41.27</v>
      </c>
      <c r="H198">
        <f>10^(_10sept_0_107[[#This Row],[H_mag_adj]]/20)*COS(RADIANS(_10sept_0_107[[#This Row],[H_phase]]))</f>
        <v>7.1190287414656973E-3</v>
      </c>
      <c r="I198">
        <f>10^(_10sept_0_107[[#This Row],[H_mag_adj]]/20)*SIN(RADIANS(_10sept_0_107[[#This Row],[H_phase]]))</f>
        <v>4.8072708256447693E-3</v>
      </c>
      <c r="J198">
        <f>10^(_10sept_0_107[[#This Row],[V_mag_adj]]/20)*COS(RADIANS(_10sept_0_107[[#This Row],[V_phase]]))</f>
        <v>7.3156948008023144E-3</v>
      </c>
      <c r="K198">
        <f>10^(_10sept_0_107[[#This Row],[V_mag_adj]]/20)*SIN(RADIANS(_10sept_0_107[[#This Row],[V_phase]]))</f>
        <v>4.5962468844178098E-3</v>
      </c>
    </row>
    <row r="199" spans="1:11" x14ac:dyDescent="0.3">
      <c r="A199">
        <v>16</v>
      </c>
      <c r="B199">
        <v>-1.38</v>
      </c>
      <c r="C199">
        <v>34.25</v>
      </c>
      <c r="D199">
        <v>-1.36</v>
      </c>
      <c r="E199">
        <v>33.01</v>
      </c>
      <c r="F199">
        <f>_10sept_0_107[[#This Row],[H_mag]]-40</f>
        <v>-41.38</v>
      </c>
      <c r="G199">
        <f>_10sept_0_107[[#This Row],[V_mag]]-40</f>
        <v>-41.36</v>
      </c>
      <c r="H199">
        <f>10^(_10sept_0_107[[#This Row],[H_mag_adj]]/20)*COS(RADIANS(_10sept_0_107[[#This Row],[H_phase]]))</f>
        <v>7.0516380922617519E-3</v>
      </c>
      <c r="I199">
        <f>10^(_10sept_0_107[[#This Row],[H_mag_adj]]/20)*SIN(RADIANS(_10sept_0_107[[#This Row],[H_phase]]))</f>
        <v>4.8012894798632405E-3</v>
      </c>
      <c r="J199">
        <f>10^(_10sept_0_107[[#This Row],[V_mag_adj]]/20)*COS(RADIANS(_10sept_0_107[[#This Row],[V_phase]]))</f>
        <v>7.1703799434814364E-3</v>
      </c>
      <c r="K199">
        <f>10^(_10sept_0_107[[#This Row],[V_mag_adj]]/20)*SIN(RADIANS(_10sept_0_107[[#This Row],[V_phase]]))</f>
        <v>4.658278632119461E-3</v>
      </c>
    </row>
    <row r="200" spans="1:11" x14ac:dyDescent="0.3">
      <c r="A200">
        <v>17</v>
      </c>
      <c r="B200">
        <v>-1.46</v>
      </c>
      <c r="C200">
        <v>35.799999999999997</v>
      </c>
      <c r="D200">
        <v>-1.46</v>
      </c>
      <c r="E200">
        <v>33.619999999999997</v>
      </c>
      <c r="F200">
        <f>_10sept_0_107[[#This Row],[H_mag]]-40</f>
        <v>-41.46</v>
      </c>
      <c r="G200">
        <f>_10sept_0_107[[#This Row],[V_mag]]-40</f>
        <v>-41.46</v>
      </c>
      <c r="H200">
        <f>10^(_10sept_0_107[[#This Row],[H_mag_adj]]/20)*COS(RADIANS(_10sept_0_107[[#This Row],[H_phase]]))</f>
        <v>6.8557508826659237E-3</v>
      </c>
      <c r="I200">
        <f>10^(_10sept_0_107[[#This Row],[H_mag_adj]]/20)*SIN(RADIANS(_10sept_0_107[[#This Row],[H_phase]]))</f>
        <v>4.9445234798084162E-3</v>
      </c>
      <c r="J200">
        <f>10^(_10sept_0_107[[#This Row],[V_mag_adj]]/20)*COS(RADIANS(_10sept_0_107[[#This Row],[V_phase]]))</f>
        <v>7.0388737897493763E-3</v>
      </c>
      <c r="K200">
        <f>10^(_10sept_0_107[[#This Row],[V_mag_adj]]/20)*SIN(RADIANS(_10sept_0_107[[#This Row],[V_phase]]))</f>
        <v>4.680159012205737E-3</v>
      </c>
    </row>
    <row r="201" spans="1:11" x14ac:dyDescent="0.3">
      <c r="A201">
        <v>18</v>
      </c>
      <c r="B201">
        <v>-1.55</v>
      </c>
      <c r="C201">
        <v>35.909999999999997</v>
      </c>
      <c r="D201">
        <v>-1.57</v>
      </c>
      <c r="E201">
        <v>35.729999999999997</v>
      </c>
      <c r="F201">
        <f>_10sept_0_107[[#This Row],[H_mag]]-40</f>
        <v>-41.55</v>
      </c>
      <c r="G201">
        <f>_10sept_0_107[[#This Row],[V_mag]]-40</f>
        <v>-41.57</v>
      </c>
      <c r="H201">
        <f>10^(_10sept_0_107[[#This Row],[H_mag_adj]]/20)*COS(RADIANS(_10sept_0_107[[#This Row],[H_phase]]))</f>
        <v>6.7756734200962775E-3</v>
      </c>
      <c r="I201">
        <f>10^(_10sept_0_107[[#This Row],[H_mag_adj]]/20)*SIN(RADIANS(_10sept_0_107[[#This Row],[H_phase]]))</f>
        <v>4.9065720523017078E-3</v>
      </c>
      <c r="J201">
        <f>10^(_10sept_0_107[[#This Row],[V_mag_adj]]/20)*COS(RADIANS(_10sept_0_107[[#This Row],[V_phase]]))</f>
        <v>6.7754354171557698E-3</v>
      </c>
      <c r="K201">
        <f>10^(_10sept_0_107[[#This Row],[V_mag_adj]]/20)*SIN(RADIANS(_10sept_0_107[[#This Row],[V_phase]]))</f>
        <v>4.8740256789463095E-3</v>
      </c>
    </row>
    <row r="202" spans="1:11" x14ac:dyDescent="0.3">
      <c r="A202">
        <v>19</v>
      </c>
      <c r="B202">
        <v>-1.65</v>
      </c>
      <c r="C202">
        <v>35.96</v>
      </c>
      <c r="D202">
        <v>-1.66</v>
      </c>
      <c r="E202">
        <v>35.51</v>
      </c>
      <c r="F202">
        <f>_10sept_0_107[[#This Row],[H_mag]]-40</f>
        <v>-41.65</v>
      </c>
      <c r="G202">
        <f>_10sept_0_107[[#This Row],[V_mag]]-40</f>
        <v>-41.66</v>
      </c>
      <c r="H202">
        <f>10^(_10sept_0_107[[#This Row],[H_mag_adj]]/20)*COS(RADIANS(_10sept_0_107[[#This Row],[H_phase]]))</f>
        <v>6.6938775993072176E-3</v>
      </c>
      <c r="I202">
        <f>10^(_10sept_0_107[[#This Row],[H_mag_adj]]/20)*SIN(RADIANS(_10sept_0_107[[#This Row],[H_phase]]))</f>
        <v>4.8562503450332853E-3</v>
      </c>
      <c r="J202">
        <f>10^(_10sept_0_107[[#This Row],[V_mag_adj]]/20)*COS(RADIANS(_10sept_0_107[[#This Row],[V_phase]]))</f>
        <v>6.7240658283872082E-3</v>
      </c>
      <c r="K202">
        <f>10^(_10sept_0_107[[#This Row],[V_mag_adj]]/20)*SIN(RADIANS(_10sept_0_107[[#This Row],[V_phase]]))</f>
        <v>4.7980004324387473E-3</v>
      </c>
    </row>
    <row r="203" spans="1:11" x14ac:dyDescent="0.3">
      <c r="A203">
        <v>20</v>
      </c>
      <c r="B203">
        <v>-1.74</v>
      </c>
      <c r="C203">
        <v>35.69</v>
      </c>
      <c r="D203">
        <v>-1.75</v>
      </c>
      <c r="E203">
        <v>35.18</v>
      </c>
      <c r="F203">
        <f>_10sept_0_107[[#This Row],[H_mag]]-40</f>
        <v>-41.74</v>
      </c>
      <c r="G203">
        <f>_10sept_0_107[[#This Row],[V_mag]]-40</f>
        <v>-41.75</v>
      </c>
      <c r="H203">
        <f>10^(_10sept_0_107[[#This Row],[H_mag_adj]]/20)*COS(RADIANS(_10sept_0_107[[#This Row],[H_phase]]))</f>
        <v>6.6474511997125915E-3</v>
      </c>
      <c r="I203">
        <f>10^(_10sept_0_107[[#This Row],[H_mag_adj]]/20)*SIN(RADIANS(_10sept_0_107[[#This Row],[H_phase]]))</f>
        <v>4.7749192128340905E-3</v>
      </c>
      <c r="J203">
        <f>10^(_10sept_0_107[[#This Row],[V_mag_adj]]/20)*COS(RADIANS(_10sept_0_107[[#This Row],[V_phase]]))</f>
        <v>6.6819923515422687E-3</v>
      </c>
      <c r="K203">
        <f>10^(_10sept_0_107[[#This Row],[V_mag_adj]]/20)*SIN(RADIANS(_10sept_0_107[[#This Row],[V_phase]]))</f>
        <v>4.7101348145028744E-3</v>
      </c>
    </row>
    <row r="204" spans="1:11" x14ac:dyDescent="0.3">
      <c r="A204">
        <v>21</v>
      </c>
      <c r="B204">
        <v>-1.83</v>
      </c>
      <c r="C204">
        <v>34.840000000000003</v>
      </c>
      <c r="D204">
        <v>-1.84</v>
      </c>
      <c r="E204">
        <v>34.619999999999997</v>
      </c>
      <c r="F204">
        <f>_10sept_0_107[[#This Row],[H_mag]]-40</f>
        <v>-41.83</v>
      </c>
      <c r="G204">
        <f>_10sept_0_107[[#This Row],[V_mag]]-40</f>
        <v>-41.84</v>
      </c>
      <c r="H204">
        <f>10^(_10sept_0_107[[#This Row],[H_mag_adj]]/20)*COS(RADIANS(_10sept_0_107[[#This Row],[H_phase]]))</f>
        <v>6.6483089956712515E-3</v>
      </c>
      <c r="I204">
        <f>10^(_10sept_0_107[[#This Row],[H_mag_adj]]/20)*SIN(RADIANS(_10sept_0_107[[#This Row],[H_phase]]))</f>
        <v>4.6275818878078424E-3</v>
      </c>
      <c r="J204">
        <f>10^(_10sept_0_107[[#This Row],[V_mag_adj]]/20)*COS(RADIANS(_10sept_0_107[[#This Row],[V_phase]]))</f>
        <v>6.658358448440582E-3</v>
      </c>
      <c r="K204">
        <f>10^(_10sept_0_107[[#This Row],[V_mag_adj]]/20)*SIN(RADIANS(_10sept_0_107[[#This Row],[V_phase]]))</f>
        <v>4.5967249405209467E-3</v>
      </c>
    </row>
    <row r="205" spans="1:11" x14ac:dyDescent="0.3">
      <c r="A205">
        <v>22</v>
      </c>
      <c r="B205">
        <v>-1.92</v>
      </c>
      <c r="C205">
        <v>34.22</v>
      </c>
      <c r="D205">
        <v>-1.92</v>
      </c>
      <c r="E205">
        <v>33.950000000000003</v>
      </c>
      <c r="F205">
        <f>_10sept_0_107[[#This Row],[H_mag]]-40</f>
        <v>-41.92</v>
      </c>
      <c r="G205">
        <f>_10sept_0_107[[#This Row],[V_mag]]-40</f>
        <v>-41.92</v>
      </c>
      <c r="H205">
        <f>10^(_10sept_0_107[[#This Row],[H_mag_adj]]/20)*COS(RADIANS(_10sept_0_107[[#This Row],[H_phase]]))</f>
        <v>6.6289502012496998E-3</v>
      </c>
      <c r="I205">
        <f>10^(_10sept_0_107[[#This Row],[H_mag_adj]]/20)*SIN(RADIANS(_10sept_0_107[[#This Row],[H_phase]]))</f>
        <v>4.5084133529495161E-3</v>
      </c>
      <c r="J205">
        <f>10^(_10sept_0_107[[#This Row],[V_mag_adj]]/20)*COS(RADIANS(_10sept_0_107[[#This Row],[V_phase]]))</f>
        <v>6.6501219169024855E-3</v>
      </c>
      <c r="K205">
        <f>10^(_10sept_0_107[[#This Row],[V_mag_adj]]/20)*SIN(RADIANS(_10sept_0_107[[#This Row],[V_phase]]))</f>
        <v>4.4771252184895556E-3</v>
      </c>
    </row>
    <row r="206" spans="1:11" x14ac:dyDescent="0.3">
      <c r="A206">
        <v>23</v>
      </c>
      <c r="B206">
        <v>-2.0099999999999998</v>
      </c>
      <c r="C206">
        <v>32.9</v>
      </c>
      <c r="D206">
        <v>-2.02</v>
      </c>
      <c r="E206">
        <v>32.79</v>
      </c>
      <c r="F206">
        <f>_10sept_0_107[[#This Row],[H_mag]]-40</f>
        <v>-42.01</v>
      </c>
      <c r="G206">
        <f>_10sept_0_107[[#This Row],[V_mag]]-40</f>
        <v>-42.02</v>
      </c>
      <c r="H206">
        <f>10^(_10sept_0_107[[#This Row],[H_mag_adj]]/20)*COS(RADIANS(_10sept_0_107[[#This Row],[H_phase]]))</f>
        <v>6.6616637079488185E-3</v>
      </c>
      <c r="I206">
        <f>10^(_10sept_0_107[[#This Row],[H_mag_adj]]/20)*SIN(RADIANS(_10sept_0_107[[#This Row],[H_phase]]))</f>
        <v>4.3096235250793501E-3</v>
      </c>
      <c r="J206">
        <f>10^(_10sept_0_107[[#This Row],[V_mag_adj]]/20)*COS(RADIANS(_10sept_0_107[[#This Row],[V_phase]]))</f>
        <v>6.6622506924759201E-3</v>
      </c>
      <c r="K206">
        <f>10^(_10sept_0_107[[#This Row],[V_mag_adj]]/20)*SIN(RADIANS(_10sept_0_107[[#This Row],[V_phase]]))</f>
        <v>4.2918820570858997E-3</v>
      </c>
    </row>
    <row r="207" spans="1:11" x14ac:dyDescent="0.3">
      <c r="A207">
        <v>24</v>
      </c>
      <c r="B207">
        <v>-2.1</v>
      </c>
      <c r="C207">
        <v>31.66</v>
      </c>
      <c r="D207">
        <v>-2.1</v>
      </c>
      <c r="E207">
        <v>31.25</v>
      </c>
      <c r="F207">
        <f>_10sept_0_107[[#This Row],[H_mag]]-40</f>
        <v>-42.1</v>
      </c>
      <c r="G207">
        <f>_10sept_0_107[[#This Row],[V_mag]]-40</f>
        <v>-42.1</v>
      </c>
      <c r="H207">
        <f>10^(_10sept_0_107[[#This Row],[H_mag_adj]]/20)*COS(RADIANS(_10sept_0_107[[#This Row],[H_phase]]))</f>
        <v>6.6837510105960994E-3</v>
      </c>
      <c r="I207">
        <f>10^(_10sept_0_107[[#This Row],[H_mag_adj]]/20)*SIN(RADIANS(_10sept_0_107[[#This Row],[H_phase]]))</f>
        <v>4.1215255203023785E-3</v>
      </c>
      <c r="J207">
        <f>10^(_10sept_0_107[[#This Row],[V_mag_adj]]/20)*COS(RADIANS(_10sept_0_107[[#This Row],[V_phase]]))</f>
        <v>6.7130726530355463E-3</v>
      </c>
      <c r="K207">
        <f>10^(_10sept_0_107[[#This Row],[V_mag_adj]]/20)*SIN(RADIANS(_10sept_0_107[[#This Row],[V_phase]]))</f>
        <v>4.0735924859041156E-3</v>
      </c>
    </row>
    <row r="208" spans="1:11" x14ac:dyDescent="0.3">
      <c r="A208">
        <v>25</v>
      </c>
      <c r="B208">
        <v>-2.17</v>
      </c>
      <c r="C208">
        <v>30</v>
      </c>
      <c r="D208">
        <v>-2.19</v>
      </c>
      <c r="E208">
        <v>29.79</v>
      </c>
      <c r="F208">
        <f>_10sept_0_107[[#This Row],[H_mag]]-40</f>
        <v>-42.17</v>
      </c>
      <c r="G208">
        <f>_10sept_0_107[[#This Row],[V_mag]]-40</f>
        <v>-42.19</v>
      </c>
      <c r="H208">
        <f>10^(_10sept_0_107[[#This Row],[H_mag_adj]]/20)*COS(RADIANS(_10sept_0_107[[#This Row],[H_phase]]))</f>
        <v>6.7457560524479257E-3</v>
      </c>
      <c r="I208">
        <f>10^(_10sept_0_107[[#This Row],[H_mag_adj]]/20)*SIN(RADIANS(_10sept_0_107[[#This Row],[H_phase]]))</f>
        <v>3.8946640727683564E-3</v>
      </c>
      <c r="J208">
        <f>10^(_10sept_0_107[[#This Row],[V_mag_adj]]/20)*COS(RADIANS(_10sept_0_107[[#This Row],[V_phase]]))</f>
        <v>6.7444378649478935E-3</v>
      </c>
      <c r="K208">
        <f>10^(_10sept_0_107[[#This Row],[V_mag_adj]]/20)*SIN(RADIANS(_10sept_0_107[[#This Row],[V_phase]]))</f>
        <v>3.8610129271339027E-3</v>
      </c>
    </row>
    <row r="209" spans="1:11" x14ac:dyDescent="0.3">
      <c r="A209">
        <v>26</v>
      </c>
      <c r="B209">
        <v>-2.25</v>
      </c>
      <c r="C209">
        <v>27.67</v>
      </c>
      <c r="D209">
        <v>-2.27</v>
      </c>
      <c r="E209">
        <v>27.55</v>
      </c>
      <c r="F209">
        <f>_10sept_0_107[[#This Row],[H_mag]]-40</f>
        <v>-42.25</v>
      </c>
      <c r="G209">
        <f>_10sept_0_107[[#This Row],[V_mag]]-40</f>
        <v>-42.27</v>
      </c>
      <c r="H209">
        <f>10^(_10sept_0_107[[#This Row],[H_mag_adj]]/20)*COS(RADIANS(_10sept_0_107[[#This Row],[H_phase]]))</f>
        <v>6.8352704152834544E-3</v>
      </c>
      <c r="I209">
        <f>10^(_10sept_0_107[[#This Row],[H_mag_adj]]/20)*SIN(RADIANS(_10sept_0_107[[#This Row],[H_phase]]))</f>
        <v>3.5840330220091132E-3</v>
      </c>
      <c r="J209">
        <f>10^(_10sept_0_107[[#This Row],[V_mag_adj]]/20)*COS(RADIANS(_10sept_0_107[[#This Row],[V_phase]]))</f>
        <v>6.827023884167201E-3</v>
      </c>
      <c r="K209">
        <f>10^(_10sept_0_107[[#This Row],[V_mag_adj]]/20)*SIN(RADIANS(_10sept_0_107[[#This Row],[V_phase]]))</f>
        <v>3.5614993111062728E-3</v>
      </c>
    </row>
    <row r="210" spans="1:11" x14ac:dyDescent="0.3">
      <c r="A210">
        <v>27</v>
      </c>
      <c r="B210">
        <v>-2.36</v>
      </c>
      <c r="C210">
        <v>24.74</v>
      </c>
      <c r="D210">
        <v>-2.36</v>
      </c>
      <c r="E210">
        <v>24.9</v>
      </c>
      <c r="F210">
        <f>_10sept_0_107[[#This Row],[H_mag]]-40</f>
        <v>-42.36</v>
      </c>
      <c r="G210">
        <f>_10sept_0_107[[#This Row],[V_mag]]-40</f>
        <v>-42.36</v>
      </c>
      <c r="H210">
        <f>10^(_10sept_0_107[[#This Row],[H_mag_adj]]/20)*COS(RADIANS(_10sept_0_107[[#This Row],[H_phase]]))</f>
        <v>6.9213252537238821E-3</v>
      </c>
      <c r="I210">
        <f>10^(_10sept_0_107[[#This Row],[H_mag_adj]]/20)*SIN(RADIANS(_10sept_0_107[[#This Row],[H_phase]]))</f>
        <v>3.1893100326395312E-3</v>
      </c>
      <c r="J210">
        <f>10^(_10sept_0_107[[#This Row],[V_mag_adj]]/20)*COS(RADIANS(_10sept_0_107[[#This Row],[V_phase]]))</f>
        <v>6.9123920446071485E-3</v>
      </c>
      <c r="K210">
        <f>10^(_10sept_0_107[[#This Row],[V_mag_adj]]/20)*SIN(RADIANS(_10sept_0_107[[#This Row],[V_phase]]))</f>
        <v>3.2086255583634151E-3</v>
      </c>
    </row>
    <row r="211" spans="1:11" x14ac:dyDescent="0.3">
      <c r="A211">
        <v>28</v>
      </c>
      <c r="B211">
        <v>-2.4300000000000002</v>
      </c>
      <c r="C211">
        <v>21.82</v>
      </c>
      <c r="D211">
        <v>-2.46</v>
      </c>
      <c r="E211">
        <v>21.61</v>
      </c>
      <c r="F211">
        <f>_10sept_0_107[[#This Row],[H_mag]]-40</f>
        <v>-42.43</v>
      </c>
      <c r="G211">
        <f>_10sept_0_107[[#This Row],[V_mag]]-40</f>
        <v>-42.46</v>
      </c>
      <c r="H211">
        <f>10^(_10sept_0_107[[#This Row],[H_mag_adj]]/20)*COS(RADIANS(_10sept_0_107[[#This Row],[H_phase]]))</f>
        <v>7.0180201917939156E-3</v>
      </c>
      <c r="I211">
        <f>10^(_10sept_0_107[[#This Row],[H_mag_adj]]/20)*SIN(RADIANS(_10sept_0_107[[#This Row],[H_phase]]))</f>
        <v>2.8098498633840666E-3</v>
      </c>
      <c r="J211">
        <f>10^(_10sept_0_107[[#This Row],[V_mag_adj]]/20)*COS(RADIANS(_10sept_0_107[[#This Row],[V_phase]]))</f>
        <v>7.0040387501869791E-3</v>
      </c>
      <c r="K211">
        <f>10^(_10sept_0_107[[#This Row],[V_mag_adj]]/20)*SIN(RADIANS(_10sept_0_107[[#This Row],[V_phase]]))</f>
        <v>2.7745092767431441E-3</v>
      </c>
    </row>
    <row r="212" spans="1:11" x14ac:dyDescent="0.3">
      <c r="A212">
        <v>29</v>
      </c>
      <c r="B212">
        <v>-2.54</v>
      </c>
      <c r="C212">
        <v>18.2</v>
      </c>
      <c r="D212">
        <v>-2.56</v>
      </c>
      <c r="E212">
        <v>18.239999999999998</v>
      </c>
      <c r="F212">
        <f>_10sept_0_107[[#This Row],[H_mag]]-40</f>
        <v>-42.54</v>
      </c>
      <c r="G212">
        <f>_10sept_0_107[[#This Row],[V_mag]]-40</f>
        <v>-42.56</v>
      </c>
      <c r="H212">
        <f>10^(_10sept_0_107[[#This Row],[H_mag_adj]]/20)*COS(RADIANS(_10sept_0_107[[#This Row],[H_phase]]))</f>
        <v>7.0910545838484074E-3</v>
      </c>
      <c r="I212">
        <f>10^(_10sept_0_107[[#This Row],[H_mag_adj]]/20)*SIN(RADIANS(_10sept_0_107[[#This Row],[H_phase]]))</f>
        <v>2.3314201213156535E-3</v>
      </c>
      <c r="J212">
        <f>10^(_10sept_0_107[[#This Row],[V_mag_adj]]/20)*COS(RADIANS(_10sept_0_107[[#This Row],[V_phase]]))</f>
        <v>7.073119992103769E-3</v>
      </c>
      <c r="K212">
        <f>10^(_10sept_0_107[[#This Row],[V_mag_adj]]/20)*SIN(RADIANS(_10sept_0_107[[#This Row],[V_phase]]))</f>
        <v>2.3309965407724248E-3</v>
      </c>
    </row>
    <row r="213" spans="1:11" x14ac:dyDescent="0.3">
      <c r="A213">
        <v>30</v>
      </c>
      <c r="B213">
        <v>-2.66</v>
      </c>
      <c r="C213">
        <v>14.06</v>
      </c>
      <c r="D213">
        <v>-2.67</v>
      </c>
      <c r="E213">
        <v>14.34</v>
      </c>
      <c r="F213">
        <f>_10sept_0_107[[#This Row],[H_mag]]-40</f>
        <v>-42.66</v>
      </c>
      <c r="G213">
        <f>_10sept_0_107[[#This Row],[V_mag]]-40</f>
        <v>-42.67</v>
      </c>
      <c r="H213">
        <f>10^(_10sept_0_107[[#This Row],[H_mag_adj]]/20)*COS(RADIANS(_10sept_0_107[[#This Row],[H_phase]]))</f>
        <v>7.1415169798901695E-3</v>
      </c>
      <c r="I213">
        <f>10^(_10sept_0_107[[#This Row],[H_mag_adj]]/20)*SIN(RADIANS(_10sept_0_107[[#This Row],[H_phase]]))</f>
        <v>1.7885257241937401E-3</v>
      </c>
      <c r="J213">
        <f>10^(_10sept_0_107[[#This Row],[V_mag_adj]]/20)*COS(RADIANS(_10sept_0_107[[#This Row],[V_phase]]))</f>
        <v>7.1244842633308419E-3</v>
      </c>
      <c r="K213">
        <f>10^(_10sept_0_107[[#This Row],[V_mag_adj]]/20)*SIN(RADIANS(_10sept_0_107[[#This Row],[V_phase]]))</f>
        <v>1.8213062005355378E-3</v>
      </c>
    </row>
    <row r="214" spans="1:11" x14ac:dyDescent="0.3">
      <c r="A214">
        <v>31</v>
      </c>
      <c r="B214">
        <v>-2.77</v>
      </c>
      <c r="C214">
        <v>9.58</v>
      </c>
      <c r="D214">
        <v>-2.8</v>
      </c>
      <c r="E214">
        <v>9.7899999999999991</v>
      </c>
      <c r="F214">
        <f>_10sept_0_107[[#This Row],[H_mag]]-40</f>
        <v>-42.77</v>
      </c>
      <c r="G214">
        <f>_10sept_0_107[[#This Row],[V_mag]]-40</f>
        <v>-42.8</v>
      </c>
      <c r="H214">
        <f>10^(_10sept_0_107[[#This Row],[H_mag_adj]]/20)*COS(RADIANS(_10sept_0_107[[#This Row],[H_phase]]))</f>
        <v>7.1680459883248235E-3</v>
      </c>
      <c r="I214">
        <f>10^(_10sept_0_107[[#This Row],[H_mag_adj]]/20)*SIN(RADIANS(_10sept_0_107[[#This Row],[H_phase]]))</f>
        <v>1.2098106822054321E-3</v>
      </c>
      <c r="J214">
        <f>10^(_10sept_0_107[[#This Row],[V_mag_adj]]/20)*COS(RADIANS(_10sept_0_107[[#This Row],[V_phase]]))</f>
        <v>7.1388642706674147E-3</v>
      </c>
      <c r="K214">
        <f>10^(_10sept_0_107[[#This Row],[V_mag_adj]]/20)*SIN(RADIANS(_10sept_0_107[[#This Row],[V_phase]]))</f>
        <v>1.2318128713264271E-3</v>
      </c>
    </row>
    <row r="215" spans="1:11" x14ac:dyDescent="0.3">
      <c r="A215">
        <v>32</v>
      </c>
      <c r="B215">
        <v>-2.91</v>
      </c>
      <c r="C215">
        <v>5.07</v>
      </c>
      <c r="D215">
        <v>-2.96</v>
      </c>
      <c r="E215">
        <v>5.07</v>
      </c>
      <c r="F215">
        <f>_10sept_0_107[[#This Row],[H_mag]]-40</f>
        <v>-42.91</v>
      </c>
      <c r="G215">
        <f>_10sept_0_107[[#This Row],[V_mag]]-40</f>
        <v>-42.96</v>
      </c>
      <c r="H215">
        <f>10^(_10sept_0_107[[#This Row],[H_mag_adj]]/20)*COS(RADIANS(_10sept_0_107[[#This Row],[H_phase]]))</f>
        <v>7.1252068821787279E-3</v>
      </c>
      <c r="I215">
        <f>10^(_10sept_0_107[[#This Row],[H_mag_adj]]/20)*SIN(RADIANS(_10sept_0_107[[#This Row],[H_phase]]))</f>
        <v>6.3214748293704409E-4</v>
      </c>
      <c r="J215">
        <f>10^(_10sept_0_107[[#This Row],[V_mag_adj]]/20)*COS(RADIANS(_10sept_0_107[[#This Row],[V_phase]]))</f>
        <v>7.0843087216051308E-3</v>
      </c>
      <c r="K215">
        <f>10^(_10sept_0_107[[#This Row],[V_mag_adj]]/20)*SIN(RADIANS(_10sept_0_107[[#This Row],[V_phase]]))</f>
        <v>6.2851900313416027E-4</v>
      </c>
    </row>
    <row r="216" spans="1:11" x14ac:dyDescent="0.3">
      <c r="A216">
        <v>33</v>
      </c>
      <c r="B216">
        <v>-3.11</v>
      </c>
      <c r="C216">
        <v>-0.1</v>
      </c>
      <c r="D216">
        <v>-3.13</v>
      </c>
      <c r="E216">
        <v>-0.18</v>
      </c>
      <c r="F216">
        <f>_10sept_0_107[[#This Row],[H_mag]]-40</f>
        <v>-43.11</v>
      </c>
      <c r="G216">
        <f>_10sept_0_107[[#This Row],[V_mag]]-40</f>
        <v>-43.13</v>
      </c>
      <c r="H216">
        <f>10^(_10sept_0_107[[#This Row],[H_mag_adj]]/20)*COS(RADIANS(_10sept_0_107[[#This Row],[H_phase]]))</f>
        <v>6.9903567206841171E-3</v>
      </c>
      <c r="I216">
        <f>10^(_10sept_0_107[[#This Row],[H_mag_adj]]/20)*SIN(RADIANS(_10sept_0_107[[#This Row],[H_phase]]))</f>
        <v>-1.2200486454756673E-5</v>
      </c>
      <c r="J216">
        <f>10^(_10sept_0_107[[#This Row],[V_mag_adj]]/20)*COS(RADIANS(_10sept_0_107[[#This Row],[V_phase]]))</f>
        <v>6.9742555521041544E-3</v>
      </c>
      <c r="K216">
        <f>10^(_10sept_0_107[[#This Row],[V_mag_adj]]/20)*SIN(RADIANS(_10sept_0_107[[#This Row],[V_phase]]))</f>
        <v>-2.1910342088931901E-5</v>
      </c>
    </row>
    <row r="217" spans="1:11" x14ac:dyDescent="0.3">
      <c r="A217">
        <v>34</v>
      </c>
      <c r="B217">
        <v>-3.32</v>
      </c>
      <c r="C217">
        <v>-4.75</v>
      </c>
      <c r="D217">
        <v>-3.32</v>
      </c>
      <c r="E217">
        <v>-5.14</v>
      </c>
      <c r="F217">
        <f>_10sept_0_107[[#This Row],[H_mag]]-40</f>
        <v>-43.32</v>
      </c>
      <c r="G217">
        <f>_10sept_0_107[[#This Row],[V_mag]]-40</f>
        <v>-43.32</v>
      </c>
      <c r="H217">
        <f>10^(_10sept_0_107[[#This Row],[H_mag_adj]]/20)*COS(RADIANS(_10sept_0_107[[#This Row],[H_phase]]))</f>
        <v>6.79995203600959E-3</v>
      </c>
      <c r="I217">
        <f>10^(_10sept_0_107[[#This Row],[H_mag_adj]]/20)*SIN(RADIANS(_10sept_0_107[[#This Row],[H_phase]]))</f>
        <v>-5.6503244178089879E-4</v>
      </c>
      <c r="J217">
        <f>10^(_10sept_0_107[[#This Row],[V_mag_adj]]/20)*COS(RADIANS(_10sept_0_107[[#This Row],[V_phase]]))</f>
        <v>6.7959484837448736E-3</v>
      </c>
      <c r="K217">
        <f>10^(_10sept_0_107[[#This Row],[V_mag_adj]]/20)*SIN(RADIANS(_10sept_0_107[[#This Row],[V_phase]]))</f>
        <v>-6.113048000642539E-4</v>
      </c>
    </row>
    <row r="218" spans="1:11" x14ac:dyDescent="0.3">
      <c r="A218">
        <v>35</v>
      </c>
      <c r="B218">
        <v>-3.57</v>
      </c>
      <c r="C218">
        <v>-9.7100000000000009</v>
      </c>
      <c r="D218">
        <v>-3.58</v>
      </c>
      <c r="E218">
        <v>-10.16</v>
      </c>
      <c r="F218">
        <f>_10sept_0_107[[#This Row],[H_mag]]-40</f>
        <v>-43.57</v>
      </c>
      <c r="G218">
        <f>_10sept_0_107[[#This Row],[V_mag]]-40</f>
        <v>-43.58</v>
      </c>
      <c r="H218">
        <f>10^(_10sept_0_107[[#This Row],[H_mag_adj]]/20)*COS(RADIANS(_10sept_0_107[[#This Row],[H_phase]]))</f>
        <v>6.534815367832153E-3</v>
      </c>
      <c r="I218">
        <f>10^(_10sept_0_107[[#This Row],[H_mag_adj]]/20)*SIN(RADIANS(_10sept_0_107[[#This Row],[H_phase]]))</f>
        <v>-1.1181903470014181E-3</v>
      </c>
      <c r="J218">
        <f>10^(_10sept_0_107[[#This Row],[V_mag_adj]]/20)*COS(RADIANS(_10sept_0_107[[#This Row],[V_phase]]))</f>
        <v>6.5183228444750186E-3</v>
      </c>
      <c r="K218">
        <f>10^(_10sept_0_107[[#This Row],[V_mag_adj]]/20)*SIN(RADIANS(_10sept_0_107[[#This Row],[V_phase]]))</f>
        <v>-1.1681340131567458E-3</v>
      </c>
    </row>
    <row r="219" spans="1:11" x14ac:dyDescent="0.3">
      <c r="A219">
        <v>36</v>
      </c>
      <c r="B219">
        <v>-3.84</v>
      </c>
      <c r="C219">
        <v>-15.39</v>
      </c>
      <c r="D219">
        <v>-3.85</v>
      </c>
      <c r="E219">
        <v>-15.51</v>
      </c>
      <c r="F219">
        <f>_10sept_0_107[[#This Row],[H_mag]]-40</f>
        <v>-43.84</v>
      </c>
      <c r="G219">
        <f>_10sept_0_107[[#This Row],[V_mag]]-40</f>
        <v>-43.85</v>
      </c>
      <c r="H219">
        <f>10^(_10sept_0_107[[#This Row],[H_mag_adj]]/20)*COS(RADIANS(_10sept_0_107[[#This Row],[H_phase]]))</f>
        <v>6.196420526597874E-3</v>
      </c>
      <c r="I219">
        <f>10^(_10sept_0_107[[#This Row],[H_mag_adj]]/20)*SIN(RADIANS(_10sept_0_107[[#This Row],[H_phase]]))</f>
        <v>-1.7056150962548938E-3</v>
      </c>
      <c r="J219">
        <f>10^(_10sept_0_107[[#This Row],[V_mag_adj]]/20)*COS(RADIANS(_10sept_0_107[[#This Row],[V_phase]]))</f>
        <v>6.1857090452471439E-3</v>
      </c>
      <c r="K219">
        <f>10^(_10sept_0_107[[#This Row],[V_mag_adj]]/20)*SIN(RADIANS(_10sept_0_107[[#This Row],[V_phase]]))</f>
        <v>-1.7166116384554342E-3</v>
      </c>
    </row>
    <row r="220" spans="1:11" x14ac:dyDescent="0.3">
      <c r="A220">
        <v>37</v>
      </c>
      <c r="B220">
        <v>-4.12</v>
      </c>
      <c r="C220">
        <v>-20.260000000000002</v>
      </c>
      <c r="D220">
        <v>-4.1500000000000004</v>
      </c>
      <c r="E220">
        <v>-20.29</v>
      </c>
      <c r="F220">
        <f>_10sept_0_107[[#This Row],[H_mag]]-40</f>
        <v>-44.12</v>
      </c>
      <c r="G220">
        <f>_10sept_0_107[[#This Row],[V_mag]]-40</f>
        <v>-44.15</v>
      </c>
      <c r="H220">
        <f>10^(_10sept_0_107[[#This Row],[H_mag_adj]]/20)*COS(RADIANS(_10sept_0_107[[#This Row],[H_phase]]))</f>
        <v>5.837991345682185E-3</v>
      </c>
      <c r="I220">
        <f>10^(_10sept_0_107[[#This Row],[H_mag_adj]]/20)*SIN(RADIANS(_10sept_0_107[[#This Row],[H_phase]]))</f>
        <v>-2.1549063877351203E-3</v>
      </c>
      <c r="J220">
        <f>10^(_10sept_0_107[[#This Row],[V_mag_adj]]/20)*COS(RADIANS(_10sept_0_107[[#This Row],[V_phase]]))</f>
        <v>5.8167372058634632E-3</v>
      </c>
      <c r="K220">
        <f>10^(_10sept_0_107[[#This Row],[V_mag_adj]]/20)*SIN(RADIANS(_10sept_0_107[[#This Row],[V_phase]]))</f>
        <v>-2.1505223743218905E-3</v>
      </c>
    </row>
    <row r="221" spans="1:11" x14ac:dyDescent="0.3">
      <c r="A221">
        <v>38</v>
      </c>
      <c r="B221">
        <v>-4.4400000000000004</v>
      </c>
      <c r="C221">
        <v>-25.7</v>
      </c>
      <c r="D221">
        <v>-4.47</v>
      </c>
      <c r="E221">
        <v>-26.04</v>
      </c>
      <c r="F221">
        <f>_10sept_0_107[[#This Row],[H_mag]]-40</f>
        <v>-44.44</v>
      </c>
      <c r="G221">
        <f>_10sept_0_107[[#This Row],[V_mag]]-40</f>
        <v>-44.47</v>
      </c>
      <c r="H221">
        <f>10^(_10sept_0_107[[#This Row],[H_mag_adj]]/20)*COS(RADIANS(_10sept_0_107[[#This Row],[H_phase]]))</f>
        <v>5.4045795640788562E-3</v>
      </c>
      <c r="I221">
        <f>10^(_10sept_0_107[[#This Row],[H_mag_adj]]/20)*SIN(RADIANS(_10sept_0_107[[#This Row],[H_phase]]))</f>
        <v>-2.6010484907274204E-3</v>
      </c>
      <c r="J221">
        <f>10^(_10sept_0_107[[#This Row],[V_mag_adj]]/20)*COS(RADIANS(_10sept_0_107[[#This Row],[V_phase]]))</f>
        <v>5.3704685536184512E-3</v>
      </c>
      <c r="K221">
        <f>10^(_10sept_0_107[[#This Row],[V_mag_adj]]/20)*SIN(RADIANS(_10sept_0_107[[#This Row],[V_phase]]))</f>
        <v>-2.6239952991170133E-3</v>
      </c>
    </row>
    <row r="222" spans="1:11" x14ac:dyDescent="0.3">
      <c r="A222">
        <v>39</v>
      </c>
      <c r="B222">
        <v>-4.75</v>
      </c>
      <c r="C222">
        <v>-30.76</v>
      </c>
      <c r="D222">
        <v>-4.78</v>
      </c>
      <c r="E222">
        <v>-31.21</v>
      </c>
      <c r="F222">
        <f>_10sept_0_107[[#This Row],[H_mag]]-40</f>
        <v>-44.75</v>
      </c>
      <c r="G222">
        <f>_10sept_0_107[[#This Row],[V_mag]]-40</f>
        <v>-44.78</v>
      </c>
      <c r="H222">
        <f>10^(_10sept_0_107[[#This Row],[H_mag_adj]]/20)*COS(RADIANS(_10sept_0_107[[#This Row],[H_phase]]))</f>
        <v>4.9734010868494379E-3</v>
      </c>
      <c r="I222">
        <f>10^(_10sept_0_107[[#This Row],[H_mag_adj]]/20)*SIN(RADIANS(_10sept_0_107[[#This Row],[H_phase]]))</f>
        <v>-2.9600380985905571E-3</v>
      </c>
      <c r="J222">
        <f>10^(_10sept_0_107[[#This Row],[V_mag_adj]]/20)*COS(RADIANS(_10sept_0_107[[#This Row],[V_phase]]))</f>
        <v>4.9329326467790671E-3</v>
      </c>
      <c r="K222">
        <f>10^(_10sept_0_107[[#This Row],[V_mag_adj]]/20)*SIN(RADIANS(_10sept_0_107[[#This Row],[V_phase]]))</f>
        <v>-2.9886670660583311E-3</v>
      </c>
    </row>
    <row r="223" spans="1:11" x14ac:dyDescent="0.3">
      <c r="A223">
        <v>40</v>
      </c>
      <c r="B223">
        <v>-5.05</v>
      </c>
      <c r="C223">
        <v>-35.97</v>
      </c>
      <c r="D223">
        <v>-5.08</v>
      </c>
      <c r="E223">
        <v>-36.119999999999997</v>
      </c>
      <c r="F223">
        <f>_10sept_0_107[[#This Row],[H_mag]]-40</f>
        <v>-45.05</v>
      </c>
      <c r="G223">
        <f>_10sept_0_107[[#This Row],[V_mag]]-40</f>
        <v>-45.08</v>
      </c>
      <c r="H223">
        <f>10^(_10sept_0_107[[#This Row],[H_mag_adj]]/20)*COS(RADIANS(_10sept_0_107[[#This Row],[H_phase]]))</f>
        <v>4.5250435839043913E-3</v>
      </c>
      <c r="I223">
        <f>10^(_10sept_0_107[[#This Row],[H_mag_adj]]/20)*SIN(RADIANS(_10sept_0_107[[#This Row],[H_phase]]))</f>
        <v>-3.2840180016262396E-3</v>
      </c>
      <c r="J223">
        <f>10^(_10sept_0_107[[#This Row],[V_mag_adj]]/20)*COS(RADIANS(_10sept_0_107[[#This Row],[V_phase]]))</f>
        <v>4.5008582570258727E-3</v>
      </c>
      <c r="K223">
        <f>10^(_10sept_0_107[[#This Row],[V_mag_adj]]/20)*SIN(RADIANS(_10sept_0_107[[#This Row],[V_phase]]))</f>
        <v>-3.2844894323845108E-3</v>
      </c>
    </row>
    <row r="224" spans="1:11" x14ac:dyDescent="0.3">
      <c r="A224">
        <v>41</v>
      </c>
      <c r="B224">
        <v>-5.34</v>
      </c>
      <c r="C224">
        <v>-41.77</v>
      </c>
      <c r="D224">
        <v>-5.38</v>
      </c>
      <c r="E224">
        <v>-41.85</v>
      </c>
      <c r="F224">
        <f>_10sept_0_107[[#This Row],[H_mag]]-40</f>
        <v>-45.34</v>
      </c>
      <c r="G224">
        <f>_10sept_0_107[[#This Row],[V_mag]]-40</f>
        <v>-45.38</v>
      </c>
      <c r="H224">
        <f>10^(_10sept_0_107[[#This Row],[H_mag_adj]]/20)*COS(RADIANS(_10sept_0_107[[#This Row],[H_phase]]))</f>
        <v>4.0330803508478218E-3</v>
      </c>
      <c r="I224">
        <f>10^(_10sept_0_107[[#This Row],[H_mag_adj]]/20)*SIN(RADIANS(_10sept_0_107[[#This Row],[H_phase]]))</f>
        <v>-3.6021919246534478E-3</v>
      </c>
      <c r="J224">
        <f>10^(_10sept_0_107[[#This Row],[V_mag_adj]]/20)*COS(RADIANS(_10sept_0_107[[#This Row],[V_phase]]))</f>
        <v>4.009539618392479E-3</v>
      </c>
      <c r="K224">
        <f>10^(_10sept_0_107[[#This Row],[V_mag_adj]]/20)*SIN(RADIANS(_10sept_0_107[[#This Row],[V_phase]]))</f>
        <v>-3.5912432284035409E-3</v>
      </c>
    </row>
    <row r="225" spans="1:11" x14ac:dyDescent="0.3">
      <c r="A225">
        <v>42</v>
      </c>
      <c r="B225">
        <v>-5.59</v>
      </c>
      <c r="C225">
        <v>-47.56</v>
      </c>
      <c r="D225">
        <v>-5.65</v>
      </c>
      <c r="E225">
        <v>-47.65</v>
      </c>
      <c r="F225">
        <f>_10sept_0_107[[#This Row],[H_mag]]-40</f>
        <v>-45.59</v>
      </c>
      <c r="G225">
        <f>_10sept_0_107[[#This Row],[V_mag]]-40</f>
        <v>-45.65</v>
      </c>
      <c r="H225">
        <f>10^(_10sept_0_107[[#This Row],[H_mag_adj]]/20)*COS(RADIANS(_10sept_0_107[[#This Row],[H_phase]]))</f>
        <v>3.545573603228339E-3</v>
      </c>
      <c r="I225">
        <f>10^(_10sept_0_107[[#This Row],[H_mag_adj]]/20)*SIN(RADIANS(_10sept_0_107[[#This Row],[H_phase]]))</f>
        <v>-3.8774587536547465E-3</v>
      </c>
      <c r="J225">
        <f>10^(_10sept_0_107[[#This Row],[V_mag_adj]]/20)*COS(RADIANS(_10sept_0_107[[#This Row],[V_phase]]))</f>
        <v>3.515112934749918E-3</v>
      </c>
      <c r="K225">
        <f>10^(_10sept_0_107[[#This Row],[V_mag_adj]]/20)*SIN(RADIANS(_10sept_0_107[[#This Row],[V_phase]]))</f>
        <v>-3.8562927970698705E-3</v>
      </c>
    </row>
    <row r="226" spans="1:11" x14ac:dyDescent="0.3">
      <c r="A226">
        <v>43</v>
      </c>
      <c r="B226">
        <v>-5.79</v>
      </c>
      <c r="C226">
        <v>-53.75</v>
      </c>
      <c r="D226">
        <v>-5.85</v>
      </c>
      <c r="E226">
        <v>-53.47</v>
      </c>
      <c r="F226">
        <f>_10sept_0_107[[#This Row],[H_mag]]-40</f>
        <v>-45.79</v>
      </c>
      <c r="G226">
        <f>_10sept_0_107[[#This Row],[V_mag]]-40</f>
        <v>-45.85</v>
      </c>
      <c r="H226">
        <f>10^(_10sept_0_107[[#This Row],[H_mag_adj]]/20)*COS(RADIANS(_10sept_0_107[[#This Row],[H_phase]]))</f>
        <v>3.036092265307949E-3</v>
      </c>
      <c r="I226">
        <f>10^(_10sept_0_107[[#This Row],[H_mag_adj]]/20)*SIN(RADIANS(_10sept_0_107[[#This Row],[H_phase]]))</f>
        <v>-4.1407073809665712E-3</v>
      </c>
      <c r="J226">
        <f>10^(_10sept_0_107[[#This Row],[V_mag_adj]]/20)*COS(RADIANS(_10sept_0_107[[#This Row],[V_phase]]))</f>
        <v>3.0352518835167794E-3</v>
      </c>
      <c r="K226">
        <f>10^(_10sept_0_107[[#This Row],[V_mag_adj]]/20)*SIN(RADIANS(_10sept_0_107[[#This Row],[V_phase]]))</f>
        <v>-4.0974188991681759E-3</v>
      </c>
    </row>
    <row r="227" spans="1:11" x14ac:dyDescent="0.3">
      <c r="A227">
        <v>44</v>
      </c>
      <c r="B227">
        <v>-5.94</v>
      </c>
      <c r="C227">
        <v>-59.48</v>
      </c>
      <c r="D227">
        <v>-6</v>
      </c>
      <c r="E227">
        <v>-59.17</v>
      </c>
      <c r="F227">
        <f>_10sept_0_107[[#This Row],[H_mag]]-40</f>
        <v>-45.94</v>
      </c>
      <c r="G227">
        <f>_10sept_0_107[[#This Row],[V_mag]]-40</f>
        <v>-46</v>
      </c>
      <c r="H227">
        <f>10^(_10sept_0_107[[#This Row],[H_mag_adj]]/20)*COS(RADIANS(_10sept_0_107[[#This Row],[H_phase]]))</f>
        <v>2.56286737821743E-3</v>
      </c>
      <c r="I227">
        <f>10^(_10sept_0_107[[#This Row],[H_mag_adj]]/20)*SIN(RADIANS(_10sept_0_107[[#This Row],[H_phase]]))</f>
        <v>-4.3474145566669087E-3</v>
      </c>
      <c r="J227">
        <f>10^(_10sept_0_107[[#This Row],[V_mag_adj]]/20)*COS(RADIANS(_10sept_0_107[[#This Row],[V_phase]]))</f>
        <v>2.5685472088847004E-3</v>
      </c>
      <c r="K227">
        <f>10^(_10sept_0_107[[#This Row],[V_mag_adj]]/20)*SIN(RADIANS(_10sept_0_107[[#This Row],[V_phase]]))</f>
        <v>-4.3036530472177238E-3</v>
      </c>
    </row>
    <row r="228" spans="1:11" x14ac:dyDescent="0.3">
      <c r="A228">
        <v>45</v>
      </c>
      <c r="B228">
        <v>-6.06</v>
      </c>
      <c r="C228">
        <v>-65.64</v>
      </c>
      <c r="D228">
        <v>-6.12</v>
      </c>
      <c r="E228">
        <v>-65.58</v>
      </c>
      <c r="F228">
        <f>_10sept_0_107[[#This Row],[H_mag]]-40</f>
        <v>-46.06</v>
      </c>
      <c r="G228">
        <f>_10sept_0_107[[#This Row],[V_mag]]-40</f>
        <v>-46.12</v>
      </c>
      <c r="H228">
        <f>10^(_10sept_0_107[[#This Row],[H_mag_adj]]/20)*COS(RADIANS(_10sept_0_107[[#This Row],[H_phase]]))</f>
        <v>2.0530089475386888E-3</v>
      </c>
      <c r="I228">
        <f>10^(_10sept_0_107[[#This Row],[H_mag_adj]]/20)*SIN(RADIANS(_10sept_0_107[[#This Row],[H_phase]]))</f>
        <v>-4.5342446821558836E-3</v>
      </c>
      <c r="J228">
        <f>10^(_10sept_0_107[[#This Row],[V_mag_adj]]/20)*COS(RADIANS(_10sept_0_107[[#This Row],[V_phase]]))</f>
        <v>2.0435905777568346E-3</v>
      </c>
      <c r="K228">
        <f>10^(_10sept_0_107[[#This Row],[V_mag_adj]]/20)*SIN(RADIANS(_10sept_0_107[[#This Row],[V_phase]]))</f>
        <v>-4.5008935865495829E-3</v>
      </c>
    </row>
    <row r="229" spans="1:11" x14ac:dyDescent="0.3">
      <c r="A229">
        <v>46</v>
      </c>
      <c r="B229">
        <v>-6.16</v>
      </c>
      <c r="C229">
        <v>-71.87</v>
      </c>
      <c r="D229">
        <v>-6.2</v>
      </c>
      <c r="E229">
        <v>-71.67</v>
      </c>
      <c r="F229">
        <f>_10sept_0_107[[#This Row],[H_mag]]-40</f>
        <v>-46.16</v>
      </c>
      <c r="G229">
        <f>_10sept_0_107[[#This Row],[V_mag]]-40</f>
        <v>-46.2</v>
      </c>
      <c r="H229">
        <f>10^(_10sept_0_107[[#This Row],[H_mag_adj]]/20)*COS(RADIANS(_10sept_0_107[[#This Row],[H_phase]]))</f>
        <v>1.5310994781918782E-3</v>
      </c>
      <c r="I229">
        <f>10^(_10sept_0_107[[#This Row],[H_mag_adj]]/20)*SIN(RADIANS(_10sept_0_107[[#This Row],[H_phase]]))</f>
        <v>-4.6761121516963548E-3</v>
      </c>
      <c r="J229">
        <f>10^(_10sept_0_107[[#This Row],[V_mag_adj]]/20)*COS(RADIANS(_10sept_0_107[[#This Row],[V_phase]]))</f>
        <v>1.5403031115817421E-3</v>
      </c>
      <c r="K229">
        <f>10^(_10sept_0_107[[#This Row],[V_mag_adj]]/20)*SIN(RADIANS(_10sept_0_107[[#This Row],[V_phase]]))</f>
        <v>-4.6492790317044265E-3</v>
      </c>
    </row>
    <row r="230" spans="1:11" x14ac:dyDescent="0.3">
      <c r="A230">
        <v>47</v>
      </c>
      <c r="B230">
        <v>-6.27</v>
      </c>
      <c r="C230">
        <v>-78.86</v>
      </c>
      <c r="D230">
        <v>-6.32</v>
      </c>
      <c r="E230">
        <v>-79</v>
      </c>
      <c r="F230">
        <f>_10sept_0_107[[#This Row],[H_mag]]-40</f>
        <v>-46.269999999999996</v>
      </c>
      <c r="G230">
        <f>_10sept_0_107[[#This Row],[V_mag]]-40</f>
        <v>-46.32</v>
      </c>
      <c r="H230">
        <f>10^(_10sept_0_107[[#This Row],[H_mag_adj]]/20)*COS(RADIANS(_10sept_0_107[[#This Row],[H_phase]]))</f>
        <v>9.3869139571375936E-4</v>
      </c>
      <c r="I230">
        <f>10^(_10sept_0_107[[#This Row],[H_mag_adj]]/20)*SIN(RADIANS(_10sept_0_107[[#This Row],[H_phase]]))</f>
        <v>-4.7669320107820634E-3</v>
      </c>
      <c r="J230">
        <f>10^(_10sept_0_107[[#This Row],[V_mag_adj]]/20)*COS(RADIANS(_10sept_0_107[[#This Row],[V_phase]]))</f>
        <v>9.2171964725006321E-4</v>
      </c>
      <c r="K230">
        <f>10^(_10sept_0_107[[#This Row],[V_mag_adj]]/20)*SIN(RADIANS(_10sept_0_107[[#This Row],[V_phase]]))</f>
        <v>-4.7418365128590479E-3</v>
      </c>
    </row>
    <row r="231" spans="1:11" x14ac:dyDescent="0.3">
      <c r="A231">
        <v>48</v>
      </c>
      <c r="B231">
        <v>-6.39</v>
      </c>
      <c r="C231">
        <v>-86.2</v>
      </c>
      <c r="D231">
        <v>-6.44</v>
      </c>
      <c r="E231">
        <v>-86.38</v>
      </c>
      <c r="F231">
        <f>_10sept_0_107[[#This Row],[H_mag]]-40</f>
        <v>-46.39</v>
      </c>
      <c r="G231">
        <f>_10sept_0_107[[#This Row],[V_mag]]-40</f>
        <v>-46.44</v>
      </c>
      <c r="H231">
        <f>10^(_10sept_0_107[[#This Row],[H_mag_adj]]/20)*COS(RADIANS(_10sept_0_107[[#This Row],[H_phase]]))</f>
        <v>3.1757223883566925E-4</v>
      </c>
      <c r="I231">
        <f>10^(_10sept_0_107[[#This Row],[H_mag_adj]]/20)*SIN(RADIANS(_10sept_0_107[[#This Row],[H_phase]]))</f>
        <v>-4.7812795729014314E-3</v>
      </c>
      <c r="J231">
        <f>10^(_10sept_0_107[[#This Row],[V_mag_adj]]/20)*COS(RADIANS(_10sept_0_107[[#This Row],[V_phase]]))</f>
        <v>3.0081324976540403E-4</v>
      </c>
      <c r="K231">
        <f>10^(_10sept_0_107[[#This Row],[V_mag_adj]]/20)*SIN(RADIANS(_10sept_0_107[[#This Row],[V_phase]]))</f>
        <v>-4.7548038768811243E-3</v>
      </c>
    </row>
    <row r="232" spans="1:11" x14ac:dyDescent="0.3">
      <c r="A232">
        <v>49</v>
      </c>
      <c r="B232">
        <v>-6.55</v>
      </c>
      <c r="C232">
        <v>-93.58</v>
      </c>
      <c r="D232">
        <v>-6.58</v>
      </c>
      <c r="E232">
        <v>-93.57</v>
      </c>
      <c r="F232">
        <f>_10sept_0_107[[#This Row],[H_mag]]-40</f>
        <v>-46.55</v>
      </c>
      <c r="G232">
        <f>_10sept_0_107[[#This Row],[V_mag]]-40</f>
        <v>-46.58</v>
      </c>
      <c r="H232">
        <f>10^(_10sept_0_107[[#This Row],[H_mag_adj]]/20)*COS(RADIANS(_10sept_0_107[[#This Row],[H_phase]]))</f>
        <v>-2.9374992835992723E-4</v>
      </c>
      <c r="I232">
        <f>10^(_10sept_0_107[[#This Row],[H_mag_adj]]/20)*SIN(RADIANS(_10sept_0_107[[#This Row],[H_phase]]))</f>
        <v>-4.6951739132480401E-3</v>
      </c>
      <c r="J232">
        <f>10^(_10sept_0_107[[#This Row],[V_mag_adj]]/20)*COS(RADIANS(_10sept_0_107[[#This Row],[V_phase]]))</f>
        <v>-2.9192046069544613E-4</v>
      </c>
      <c r="K232">
        <f>10^(_10sept_0_107[[#This Row],[V_mag_adj]]/20)*SIN(RADIANS(_10sept_0_107[[#This Row],[V_phase]]))</f>
        <v>-4.6790363508393048E-3</v>
      </c>
    </row>
    <row r="233" spans="1:11" x14ac:dyDescent="0.3">
      <c r="A233">
        <v>50</v>
      </c>
      <c r="B233">
        <v>-6.79</v>
      </c>
      <c r="C233">
        <v>-101.91</v>
      </c>
      <c r="D233">
        <v>-6.81</v>
      </c>
      <c r="E233">
        <v>-102.03</v>
      </c>
      <c r="F233">
        <f>_10sept_0_107[[#This Row],[H_mag]]-40</f>
        <v>-46.79</v>
      </c>
      <c r="G233">
        <f>_10sept_0_107[[#This Row],[V_mag]]-40</f>
        <v>-46.81</v>
      </c>
      <c r="H233">
        <f>10^(_10sept_0_107[[#This Row],[H_mag_adj]]/20)*COS(RADIANS(_10sept_0_107[[#This Row],[H_phase]]))</f>
        <v>-9.4440224571017996E-4</v>
      </c>
      <c r="I233">
        <f>10^(_10sept_0_107[[#This Row],[H_mag_adj]]/20)*SIN(RADIANS(_10sept_0_107[[#This Row],[H_phase]]))</f>
        <v>-4.477636536925087E-3</v>
      </c>
      <c r="J233">
        <f>10^(_10sept_0_107[[#This Row],[V_mag_adj]]/20)*COS(RADIANS(_10sept_0_107[[#This Row],[V_phase]]))</f>
        <v>-9.5158447880734317E-4</v>
      </c>
      <c r="K233">
        <f>10^(_10sept_0_107[[#This Row],[V_mag_adj]]/20)*SIN(RADIANS(_10sept_0_107[[#This Row],[V_phase]]))</f>
        <v>-4.4653550598654345E-3</v>
      </c>
    </row>
    <row r="234" spans="1:11" x14ac:dyDescent="0.3">
      <c r="A234">
        <v>51</v>
      </c>
      <c r="B234">
        <v>-7.06</v>
      </c>
      <c r="C234">
        <v>-111.18</v>
      </c>
      <c r="D234">
        <v>-7.11</v>
      </c>
      <c r="E234">
        <v>-111.66</v>
      </c>
      <c r="F234">
        <f>_10sept_0_107[[#This Row],[H_mag]]-40</f>
        <v>-47.06</v>
      </c>
      <c r="G234">
        <f>_10sept_0_107[[#This Row],[V_mag]]-40</f>
        <v>-47.11</v>
      </c>
      <c r="H234">
        <f>10^(_10sept_0_107[[#This Row],[H_mag_adj]]/20)*COS(RADIANS(_10sept_0_107[[#This Row],[H_phase]]))</f>
        <v>-1.6027540631403205E-3</v>
      </c>
      <c r="I234">
        <f>10^(_10sept_0_107[[#This Row],[H_mag_adj]]/20)*SIN(RADIANS(_10sept_0_107[[#This Row],[H_phase]]))</f>
        <v>-4.1364286903264273E-3</v>
      </c>
      <c r="J234">
        <f>10^(_10sept_0_107[[#This Row],[V_mag_adj]]/20)*COS(RADIANS(_10sept_0_107[[#This Row],[V_phase]]))</f>
        <v>-1.6279524065474056E-3</v>
      </c>
      <c r="K234">
        <f>10^(_10sept_0_107[[#This Row],[V_mag_adj]]/20)*SIN(RADIANS(_10sept_0_107[[#This Row],[V_phase]]))</f>
        <v>-4.0991916005772532E-3</v>
      </c>
    </row>
    <row r="235" spans="1:11" x14ac:dyDescent="0.3">
      <c r="A235">
        <v>52</v>
      </c>
      <c r="B235">
        <v>-7.34</v>
      </c>
      <c r="C235">
        <v>-120.6</v>
      </c>
      <c r="D235">
        <v>-7.39</v>
      </c>
      <c r="E235">
        <v>-120.85</v>
      </c>
      <c r="F235">
        <f>_10sept_0_107[[#This Row],[H_mag]]-40</f>
        <v>-47.34</v>
      </c>
      <c r="G235">
        <f>_10sept_0_107[[#This Row],[V_mag]]-40</f>
        <v>-47.39</v>
      </c>
      <c r="H235">
        <f>10^(_10sept_0_107[[#This Row],[H_mag_adj]]/20)*COS(RADIANS(_10sept_0_107[[#This Row],[H_phase]]))</f>
        <v>-2.1865183079675388E-3</v>
      </c>
      <c r="I235">
        <f>10^(_10sept_0_107[[#This Row],[H_mag_adj]]/20)*SIN(RADIANS(_10sept_0_107[[#This Row],[H_phase]]))</f>
        <v>-3.6972005464564E-3</v>
      </c>
      <c r="J235">
        <f>10^(_10sept_0_107[[#This Row],[V_mag_adj]]/20)*COS(RADIANS(_10sept_0_107[[#This Row],[V_phase]]))</f>
        <v>-2.1899865927879417E-3</v>
      </c>
      <c r="K235">
        <f>10^(_10sept_0_107[[#This Row],[V_mag_adj]]/20)*SIN(RADIANS(_10sept_0_107[[#This Row],[V_phase]]))</f>
        <v>-3.6664582019444109E-3</v>
      </c>
    </row>
    <row r="236" spans="1:11" x14ac:dyDescent="0.3">
      <c r="A236">
        <v>53</v>
      </c>
      <c r="B236">
        <v>-7.59</v>
      </c>
      <c r="C236">
        <v>-130.79</v>
      </c>
      <c r="D236">
        <v>-7.65</v>
      </c>
      <c r="E236">
        <v>-131.25</v>
      </c>
      <c r="F236">
        <f>_10sept_0_107[[#This Row],[H_mag]]-40</f>
        <v>-47.59</v>
      </c>
      <c r="G236">
        <f>_10sept_0_107[[#This Row],[V_mag]]-40</f>
        <v>-47.65</v>
      </c>
      <c r="H236">
        <f>10^(_10sept_0_107[[#This Row],[H_mag_adj]]/20)*COS(RADIANS(_10sept_0_107[[#This Row],[H_phase]]))</f>
        <v>-2.7264968208772365E-3</v>
      </c>
      <c r="I236">
        <f>10^(_10sept_0_107[[#This Row],[H_mag_adj]]/20)*SIN(RADIANS(_10sept_0_107[[#This Row],[H_phase]]))</f>
        <v>-3.1597917367545652E-3</v>
      </c>
      <c r="J236">
        <f>10^(_10sept_0_107[[#This Row],[V_mag_adj]]/20)*COS(RADIANS(_10sept_0_107[[#This Row],[V_phase]]))</f>
        <v>-2.7328340114238701E-3</v>
      </c>
      <c r="K236">
        <f>10^(_10sept_0_107[[#This Row],[V_mag_adj]]/20)*SIN(RADIANS(_10sept_0_107[[#This Row],[V_phase]]))</f>
        <v>-3.1161999514762819E-3</v>
      </c>
    </row>
    <row r="237" spans="1:11" x14ac:dyDescent="0.3">
      <c r="A237">
        <v>54</v>
      </c>
      <c r="B237">
        <v>-7.81</v>
      </c>
      <c r="C237">
        <v>-141.69</v>
      </c>
      <c r="D237">
        <v>-7.85</v>
      </c>
      <c r="E237">
        <v>-142.25</v>
      </c>
      <c r="F237">
        <f>_10sept_0_107[[#This Row],[H_mag]]-40</f>
        <v>-47.81</v>
      </c>
      <c r="G237">
        <f>_10sept_0_107[[#This Row],[V_mag]]-40</f>
        <v>-47.85</v>
      </c>
      <c r="H237">
        <f>10^(_10sept_0_107[[#This Row],[H_mag_adj]]/20)*COS(RADIANS(_10sept_0_107[[#This Row],[H_phase]]))</f>
        <v>-3.1929053539497148E-3</v>
      </c>
      <c r="I237">
        <f>10^(_10sept_0_107[[#This Row],[H_mag_adj]]/20)*SIN(RADIANS(_10sept_0_107[[#This Row],[H_phase]]))</f>
        <v>-2.5225096700338887E-3</v>
      </c>
      <c r="J237">
        <f>10^(_10sept_0_107[[#This Row],[V_mag_adj]]/20)*COS(RADIANS(_10sept_0_107[[#This Row],[V_phase]]))</f>
        <v>-3.2026244294835059E-3</v>
      </c>
      <c r="K237">
        <f>10^(_10sept_0_107[[#This Row],[V_mag_adj]]/20)*SIN(RADIANS(_10sept_0_107[[#This Row],[V_phase]]))</f>
        <v>-2.4797367795132618E-3</v>
      </c>
    </row>
    <row r="238" spans="1:11" x14ac:dyDescent="0.3">
      <c r="A238">
        <v>55</v>
      </c>
      <c r="B238">
        <v>-7.96</v>
      </c>
      <c r="C238">
        <v>-153.04</v>
      </c>
      <c r="D238">
        <v>-8.01</v>
      </c>
      <c r="E238">
        <v>-154.38999999999999</v>
      </c>
      <c r="F238">
        <f>_10sept_0_107[[#This Row],[H_mag]]-40</f>
        <v>-47.96</v>
      </c>
      <c r="G238">
        <f>_10sept_0_107[[#This Row],[V_mag]]-40</f>
        <v>-48.01</v>
      </c>
      <c r="H238">
        <f>10^(_10sept_0_107[[#This Row],[H_mag_adj]]/20)*COS(RADIANS(_10sept_0_107[[#This Row],[H_phase]]))</f>
        <v>-3.5648005505316618E-3</v>
      </c>
      <c r="I238">
        <f>10^(_10sept_0_107[[#This Row],[H_mag_adj]]/20)*SIN(RADIANS(_10sept_0_107[[#This Row],[H_phase]]))</f>
        <v>-1.813222909924708E-3</v>
      </c>
      <c r="J238">
        <f>10^(_10sept_0_107[[#This Row],[V_mag_adj]]/20)*COS(RADIANS(_10sept_0_107[[#This Row],[V_phase]]))</f>
        <v>-3.5858289584779694E-3</v>
      </c>
      <c r="K238">
        <f>10^(_10sept_0_107[[#This Row],[V_mag_adj]]/20)*SIN(RADIANS(_10sept_0_107[[#This Row],[V_phase]]))</f>
        <v>-1.7188109474996418E-3</v>
      </c>
    </row>
    <row r="239" spans="1:11" x14ac:dyDescent="0.3">
      <c r="A239">
        <v>56</v>
      </c>
      <c r="B239">
        <v>-8.1</v>
      </c>
      <c r="C239">
        <v>-164.53</v>
      </c>
      <c r="D239">
        <v>-8.1199999999999992</v>
      </c>
      <c r="E239">
        <v>-165.45</v>
      </c>
      <c r="F239">
        <f>_10sept_0_107[[#This Row],[H_mag]]-40</f>
        <v>-48.1</v>
      </c>
      <c r="G239">
        <f>_10sept_0_107[[#This Row],[V_mag]]-40</f>
        <v>-48.12</v>
      </c>
      <c r="H239">
        <f>10^(_10sept_0_107[[#This Row],[H_mag_adj]]/20)*COS(RADIANS(_10sept_0_107[[#This Row],[H_phase]]))</f>
        <v>-3.7929185334874033E-3</v>
      </c>
      <c r="I239">
        <f>10^(_10sept_0_107[[#This Row],[H_mag_adj]]/20)*SIN(RADIANS(_10sept_0_107[[#This Row],[H_phase]]))</f>
        <v>-1.0497310071882946E-3</v>
      </c>
      <c r="J239">
        <f>10^(_10sept_0_107[[#This Row],[V_mag_adj]]/20)*COS(RADIANS(_10sept_0_107[[#This Row],[V_phase]]))</f>
        <v>-3.8005233093470689E-3</v>
      </c>
      <c r="K239">
        <f>10^(_10sept_0_107[[#This Row],[V_mag_adj]]/20)*SIN(RADIANS(_10sept_0_107[[#This Row],[V_phase]]))</f>
        <v>-9.8642136260585845E-4</v>
      </c>
    </row>
    <row r="240" spans="1:11" x14ac:dyDescent="0.3">
      <c r="A240">
        <v>57</v>
      </c>
      <c r="B240">
        <v>-8.1999999999999993</v>
      </c>
      <c r="C240">
        <v>-176.03</v>
      </c>
      <c r="D240">
        <v>-8.1999999999999993</v>
      </c>
      <c r="E240">
        <v>-176.88</v>
      </c>
      <c r="F240">
        <f>_10sept_0_107[[#This Row],[H_mag]]-40</f>
        <v>-48.2</v>
      </c>
      <c r="G240">
        <f>_10sept_0_107[[#This Row],[V_mag]]-40</f>
        <v>-48.2</v>
      </c>
      <c r="H240">
        <f>10^(_10sept_0_107[[#This Row],[H_mag_adj]]/20)*COS(RADIANS(_10sept_0_107[[#This Row],[H_phase]]))</f>
        <v>-3.8811160701635121E-3</v>
      </c>
      <c r="I240">
        <f>10^(_10sept_0_107[[#This Row],[H_mag_adj]]/20)*SIN(RADIANS(_10sept_0_107[[#This Row],[H_phase]]))</f>
        <v>-2.6935206381348986E-4</v>
      </c>
      <c r="J240">
        <f>10^(_10sept_0_107[[#This Row],[V_mag_adj]]/20)*COS(RADIANS(_10sept_0_107[[#This Row],[V_phase]]))</f>
        <v>-3.8846847599080738E-3</v>
      </c>
      <c r="K240">
        <f>10^(_10sept_0_107[[#This Row],[V_mag_adj]]/20)*SIN(RADIANS(_10sept_0_107[[#This Row],[V_phase]]))</f>
        <v>-2.1174702004988304E-4</v>
      </c>
    </row>
    <row r="241" spans="1:11" x14ac:dyDescent="0.3">
      <c r="A241">
        <v>58</v>
      </c>
      <c r="B241">
        <v>-8.32</v>
      </c>
      <c r="C241">
        <v>172.77</v>
      </c>
      <c r="D241">
        <v>-8.32</v>
      </c>
      <c r="E241">
        <v>171.33</v>
      </c>
      <c r="F241">
        <f>_10sept_0_107[[#This Row],[H_mag]]-40</f>
        <v>-48.32</v>
      </c>
      <c r="G241">
        <f>_10sept_0_107[[#This Row],[V_mag]]-40</f>
        <v>-48.32</v>
      </c>
      <c r="H241">
        <f>10^(_10sept_0_107[[#This Row],[H_mag_adj]]/20)*COS(RADIANS(_10sept_0_107[[#This Row],[H_phase]]))</f>
        <v>-3.8065636654191922E-3</v>
      </c>
      <c r="I241">
        <f>10^(_10sept_0_107[[#This Row],[H_mag_adj]]/20)*SIN(RADIANS(_10sept_0_107[[#This Row],[H_phase]]))</f>
        <v>4.8290587637506735E-4</v>
      </c>
      <c r="J241">
        <f>10^(_10sept_0_107[[#This Row],[V_mag_adj]]/20)*COS(RADIANS(_10sept_0_107[[#This Row],[V_phase]]))</f>
        <v>-3.7932260410563977E-3</v>
      </c>
      <c r="K241">
        <f>10^(_10sept_0_107[[#This Row],[V_mag_adj]]/20)*SIN(RADIANS(_10sept_0_107[[#This Row],[V_phase]]))</f>
        <v>5.7841267774727631E-4</v>
      </c>
    </row>
    <row r="242" spans="1:11" x14ac:dyDescent="0.3">
      <c r="A242">
        <v>59</v>
      </c>
      <c r="B242">
        <v>-8.4499999999999993</v>
      </c>
      <c r="C242">
        <v>160.80000000000001</v>
      </c>
      <c r="D242">
        <v>-8.44</v>
      </c>
      <c r="E242">
        <v>160.03</v>
      </c>
      <c r="F242">
        <f>_10sept_0_107[[#This Row],[H_mag]]-40</f>
        <v>-48.45</v>
      </c>
      <c r="G242">
        <f>_10sept_0_107[[#This Row],[V_mag]]-40</f>
        <v>-48.44</v>
      </c>
      <c r="H242">
        <f>10^(_10sept_0_107[[#This Row],[H_mag_adj]]/20)*COS(RADIANS(_10sept_0_107[[#This Row],[H_phase]]))</f>
        <v>-3.5698100824894529E-3</v>
      </c>
      <c r="I242">
        <f>10^(_10sept_0_107[[#This Row],[H_mag_adj]]/20)*SIN(RADIANS(_10sept_0_107[[#This Row],[H_phase]]))</f>
        <v>1.2431393968769765E-3</v>
      </c>
      <c r="J242">
        <f>10^(_10sept_0_107[[#This Row],[V_mag_adj]]/20)*COS(RADIANS(_10sept_0_107[[#This Row],[V_phase]]))</f>
        <v>-3.5568742749986972E-3</v>
      </c>
      <c r="K242">
        <f>10^(_10sept_0_107[[#This Row],[V_mag_adj]]/20)*SIN(RADIANS(_10sept_0_107[[#This Row],[V_phase]]))</f>
        <v>1.2924876728959327E-3</v>
      </c>
    </row>
    <row r="243" spans="1:11" x14ac:dyDescent="0.3">
      <c r="A243">
        <v>60</v>
      </c>
      <c r="B243">
        <v>-8.6</v>
      </c>
      <c r="C243">
        <v>149.11000000000001</v>
      </c>
      <c r="D243">
        <v>-8.57</v>
      </c>
      <c r="E243">
        <v>148.09</v>
      </c>
      <c r="F243">
        <f>_10sept_0_107[[#This Row],[H_mag]]-40</f>
        <v>-48.6</v>
      </c>
      <c r="G243">
        <f>_10sept_0_107[[#This Row],[V_mag]]-40</f>
        <v>-48.57</v>
      </c>
      <c r="H243">
        <f>10^(_10sept_0_107[[#This Row],[H_mag_adj]]/20)*COS(RADIANS(_10sept_0_107[[#This Row],[H_phase]]))</f>
        <v>-3.188346371219159E-3</v>
      </c>
      <c r="I243">
        <f>10^(_10sept_0_107[[#This Row],[H_mag_adj]]/20)*SIN(RADIANS(_10sept_0_107[[#This Row],[H_phase]]))</f>
        <v>1.9074302249787393E-3</v>
      </c>
      <c r="J243">
        <f>10^(_10sept_0_107[[#This Row],[V_mag_adj]]/20)*COS(RADIANS(_10sept_0_107[[#This Row],[V_phase]]))</f>
        <v>-3.1647981604831605E-3</v>
      </c>
      <c r="K243">
        <f>10^(_10sept_0_107[[#This Row],[V_mag_adj]]/20)*SIN(RADIANS(_10sept_0_107[[#This Row],[V_phase]]))</f>
        <v>1.9706798105059878E-3</v>
      </c>
    </row>
    <row r="244" spans="1:11" x14ac:dyDescent="0.3">
      <c r="A244">
        <v>61</v>
      </c>
      <c r="B244">
        <v>-8.7799999999999994</v>
      </c>
      <c r="C244">
        <v>137.29</v>
      </c>
      <c r="D244">
        <v>-8.75</v>
      </c>
      <c r="E244">
        <v>136.21</v>
      </c>
      <c r="F244">
        <f>_10sept_0_107[[#This Row],[H_mag]]-40</f>
        <v>-48.78</v>
      </c>
      <c r="G244">
        <f>_10sept_0_107[[#This Row],[V_mag]]-40</f>
        <v>-48.75</v>
      </c>
      <c r="H244">
        <f>10^(_10sept_0_107[[#This Row],[H_mag_adj]]/20)*COS(RADIANS(_10sept_0_107[[#This Row],[H_phase]]))</f>
        <v>-2.6740339395411022E-3</v>
      </c>
      <c r="I244">
        <f>10^(_10sept_0_107[[#This Row],[H_mag_adj]]/20)*SIN(RADIANS(_10sept_0_107[[#This Row],[H_phase]]))</f>
        <v>2.4683917521594739E-3</v>
      </c>
      <c r="J244">
        <f>10^(_10sept_0_107[[#This Row],[V_mag_adj]]/20)*COS(RADIANS(_10sept_0_107[[#This Row],[V_phase]]))</f>
        <v>-2.6361227105042547E-3</v>
      </c>
      <c r="K244">
        <f>10^(_10sept_0_107[[#This Row],[V_mag_adj]]/20)*SIN(RADIANS(_10sept_0_107[[#This Row],[V_phase]]))</f>
        <v>2.52706774281912E-3</v>
      </c>
    </row>
    <row r="245" spans="1:11" x14ac:dyDescent="0.3">
      <c r="A245">
        <v>62</v>
      </c>
      <c r="B245">
        <v>-9.0299999999999994</v>
      </c>
      <c r="C245">
        <v>124.98</v>
      </c>
      <c r="D245">
        <v>-9</v>
      </c>
      <c r="E245">
        <v>124.37</v>
      </c>
      <c r="F245">
        <f>_10sept_0_107[[#This Row],[H_mag]]-40</f>
        <v>-49.03</v>
      </c>
      <c r="G245">
        <f>_10sept_0_107[[#This Row],[V_mag]]-40</f>
        <v>-49</v>
      </c>
      <c r="H245">
        <f>10^(_10sept_0_107[[#This Row],[H_mag_adj]]/20)*COS(RADIANS(_10sept_0_107[[#This Row],[H_phase]]))</f>
        <v>-2.0270978705295528E-3</v>
      </c>
      <c r="I245">
        <f>10^(_10sept_0_107[[#This Row],[H_mag_adj]]/20)*SIN(RADIANS(_10sept_0_107[[#This Row],[H_phase]]))</f>
        <v>2.8971476533776693E-3</v>
      </c>
      <c r="J245">
        <f>10^(_10sept_0_107[[#This Row],[V_mag_adj]]/20)*COS(RADIANS(_10sept_0_107[[#This Row],[V_phase]]))</f>
        <v>-2.0030454035198119E-3</v>
      </c>
      <c r="K245">
        <f>10^(_10sept_0_107[[#This Row],[V_mag_adj]]/20)*SIN(RADIANS(_10sept_0_107[[#This Row],[V_phase]]))</f>
        <v>2.9286623617924639E-3</v>
      </c>
    </row>
    <row r="246" spans="1:11" x14ac:dyDescent="0.3">
      <c r="A246">
        <v>63</v>
      </c>
      <c r="B246">
        <v>-9.33</v>
      </c>
      <c r="C246">
        <v>113.06</v>
      </c>
      <c r="D246">
        <v>-9.2899999999999991</v>
      </c>
      <c r="E246">
        <v>112.11</v>
      </c>
      <c r="F246">
        <f>_10sept_0_107[[#This Row],[H_mag]]-40</f>
        <v>-49.33</v>
      </c>
      <c r="G246">
        <f>_10sept_0_107[[#This Row],[V_mag]]-40</f>
        <v>-49.29</v>
      </c>
      <c r="H246">
        <f>10^(_10sept_0_107[[#This Row],[H_mag_adj]]/20)*COS(RADIANS(_10sept_0_107[[#This Row],[H_phase]]))</f>
        <v>-1.3379746266880374E-3</v>
      </c>
      <c r="I246">
        <f>10^(_10sept_0_107[[#This Row],[H_mag_adj]]/20)*SIN(RADIANS(_10sept_0_107[[#This Row],[H_phase]]))</f>
        <v>3.1429158545765458E-3</v>
      </c>
      <c r="J246">
        <f>10^(_10sept_0_107[[#This Row],[V_mag_adj]]/20)*COS(RADIANS(_10sept_0_107[[#This Row],[V_phase]]))</f>
        <v>-1.2916160207316054E-3</v>
      </c>
      <c r="K246">
        <f>10^(_10sept_0_107[[#This Row],[V_mag_adj]]/20)*SIN(RADIANS(_10sept_0_107[[#This Row],[V_phase]]))</f>
        <v>3.1792747270718057E-3</v>
      </c>
    </row>
    <row r="247" spans="1:11" x14ac:dyDescent="0.3">
      <c r="A247">
        <v>64</v>
      </c>
      <c r="B247">
        <v>-9.6300000000000008</v>
      </c>
      <c r="C247">
        <v>101.2</v>
      </c>
      <c r="D247">
        <v>-9.59</v>
      </c>
      <c r="E247">
        <v>100.82</v>
      </c>
      <c r="F247">
        <f>_10sept_0_107[[#This Row],[H_mag]]-40</f>
        <v>-49.63</v>
      </c>
      <c r="G247">
        <f>_10sept_0_107[[#This Row],[V_mag]]-40</f>
        <v>-49.59</v>
      </c>
      <c r="H247">
        <f>10^(_10sept_0_107[[#This Row],[H_mag_adj]]/20)*COS(RADIANS(_10sept_0_107[[#This Row],[H_phase]]))</f>
        <v>-6.4095278555023659E-4</v>
      </c>
      <c r="I247">
        <f>10^(_10sept_0_107[[#This Row],[H_mag_adj]]/20)*SIN(RADIANS(_10sept_0_107[[#This Row],[H_phase]]))</f>
        <v>3.2370481090076056E-3</v>
      </c>
      <c r="J247">
        <f>10^(_10sept_0_107[[#This Row],[V_mag_adj]]/20)*COS(RADIANS(_10sept_0_107[[#This Row],[V_phase]]))</f>
        <v>-6.2232927348969294E-4</v>
      </c>
      <c r="K247">
        <f>10^(_10sept_0_107[[#This Row],[V_mag_adj]]/20)*SIN(RADIANS(_10sept_0_107[[#This Row],[V_phase]]))</f>
        <v>3.2561886723104639E-3</v>
      </c>
    </row>
    <row r="248" spans="1:11" x14ac:dyDescent="0.3">
      <c r="A248">
        <v>65</v>
      </c>
      <c r="B248">
        <v>-10.050000000000001</v>
      </c>
      <c r="C248">
        <v>88</v>
      </c>
      <c r="D248">
        <v>-9.99</v>
      </c>
      <c r="E248">
        <v>88.04</v>
      </c>
      <c r="F248">
        <f>_10sept_0_107[[#This Row],[H_mag]]-40</f>
        <v>-50.05</v>
      </c>
      <c r="G248">
        <f>_10sept_0_107[[#This Row],[V_mag]]-40</f>
        <v>-49.99</v>
      </c>
      <c r="H248">
        <f>10^(_10sept_0_107[[#This Row],[H_mag_adj]]/20)*COS(RADIANS(_10sept_0_107[[#This Row],[H_phase]]))</f>
        <v>1.0972842963606836E-4</v>
      </c>
      <c r="I248">
        <f>10^(_10sept_0_107[[#This Row],[H_mag_adj]]/20)*SIN(RADIANS(_10sept_0_107[[#This Row],[H_phase]]))</f>
        <v>3.1422111033950267E-3</v>
      </c>
      <c r="J248">
        <f>10^(_10sept_0_107[[#This Row],[V_mag_adj]]/20)*COS(RADIANS(_10sept_0_107[[#This Row],[V_phase]]))</f>
        <v>1.0828012100218692E-4</v>
      </c>
      <c r="K248">
        <f>10^(_10sept_0_107[[#This Row],[V_mag_adj]]/20)*SIN(RADIANS(_10sept_0_107[[#This Row],[V_phase]]))</f>
        <v>3.1640682350693263E-3</v>
      </c>
    </row>
    <row r="249" spans="1:11" x14ac:dyDescent="0.3">
      <c r="A249">
        <v>66</v>
      </c>
      <c r="B249">
        <v>-10.42</v>
      </c>
      <c r="C249">
        <v>75.430000000000007</v>
      </c>
      <c r="D249">
        <v>-10.43</v>
      </c>
      <c r="E249">
        <v>75.180000000000007</v>
      </c>
      <c r="F249">
        <f>_10sept_0_107[[#This Row],[H_mag]]-40</f>
        <v>-50.42</v>
      </c>
      <c r="G249">
        <f>_10sept_0_107[[#This Row],[V_mag]]-40</f>
        <v>-50.43</v>
      </c>
      <c r="H249">
        <f>10^(_10sept_0_107[[#This Row],[H_mag_adj]]/20)*COS(RADIANS(_10sept_0_107[[#This Row],[H_phase]]))</f>
        <v>7.579597268100427E-4</v>
      </c>
      <c r="I249">
        <f>10^(_10sept_0_107[[#This Row],[H_mag_adj]]/20)*SIN(RADIANS(_10sept_0_107[[#This Row],[H_phase]]))</f>
        <v>2.91611082682327E-3</v>
      </c>
      <c r="J249">
        <f>10^(_10sept_0_107[[#This Row],[V_mag_adj]]/20)*COS(RADIANS(_10sept_0_107[[#This Row],[V_phase]]))</f>
        <v>7.6978964158490987E-4</v>
      </c>
      <c r="K249">
        <f>10^(_10sept_0_107[[#This Row],[V_mag_adj]]/20)*SIN(RADIANS(_10sept_0_107[[#This Row],[V_phase]]))</f>
        <v>2.9094243273696881E-3</v>
      </c>
    </row>
    <row r="250" spans="1:11" x14ac:dyDescent="0.3">
      <c r="A250">
        <v>67</v>
      </c>
      <c r="B250">
        <v>-10.78</v>
      </c>
      <c r="C250">
        <v>62.43</v>
      </c>
      <c r="D250">
        <v>-10.81</v>
      </c>
      <c r="E250">
        <v>61.74</v>
      </c>
      <c r="F250">
        <f>_10sept_0_107[[#This Row],[H_mag]]-40</f>
        <v>-50.78</v>
      </c>
      <c r="G250">
        <f>_10sept_0_107[[#This Row],[V_mag]]-40</f>
        <v>-50.81</v>
      </c>
      <c r="H250">
        <f>10^(_10sept_0_107[[#This Row],[H_mag_adj]]/20)*COS(RADIANS(_10sept_0_107[[#This Row],[H_phase]]))</f>
        <v>1.3378990256410206E-3</v>
      </c>
      <c r="I250">
        <f>10^(_10sept_0_107[[#This Row],[H_mag_adj]]/20)*SIN(RADIANS(_10sept_0_107[[#This Row],[H_phase]]))</f>
        <v>2.5624317316762365E-3</v>
      </c>
      <c r="J250">
        <f>10^(_10sept_0_107[[#This Row],[V_mag_adj]]/20)*COS(RADIANS(_10sept_0_107[[#This Row],[V_phase]]))</f>
        <v>1.3639410148119624E-3</v>
      </c>
      <c r="K250">
        <f>10^(_10sept_0_107[[#This Row],[V_mag_adj]]/20)*SIN(RADIANS(_10sept_0_107[[#This Row],[V_phase]]))</f>
        <v>2.5373554310064491E-3</v>
      </c>
    </row>
    <row r="251" spans="1:11" x14ac:dyDescent="0.3">
      <c r="A251">
        <v>68</v>
      </c>
      <c r="B251">
        <v>-11.03</v>
      </c>
      <c r="C251">
        <v>49.07</v>
      </c>
      <c r="D251">
        <v>-11.06</v>
      </c>
      <c r="E251">
        <v>48.84</v>
      </c>
      <c r="F251">
        <f>_10sept_0_107[[#This Row],[H_mag]]-40</f>
        <v>-51.03</v>
      </c>
      <c r="G251">
        <f>_10sept_0_107[[#This Row],[V_mag]]-40</f>
        <v>-51.06</v>
      </c>
      <c r="H251">
        <f>10^(_10sept_0_107[[#This Row],[H_mag_adj]]/20)*COS(RADIANS(_10sept_0_107[[#This Row],[H_phase]]))</f>
        <v>1.8400591680009278E-3</v>
      </c>
      <c r="I251">
        <f>10^(_10sept_0_107[[#This Row],[H_mag_adj]]/20)*SIN(RADIANS(_10sept_0_107[[#This Row],[H_phase]]))</f>
        <v>2.121976303930199E-3</v>
      </c>
      <c r="J251">
        <f>10^(_10sept_0_107[[#This Row],[V_mag_adj]]/20)*COS(RADIANS(_10sept_0_107[[#This Row],[V_phase]]))</f>
        <v>1.8421887830801019E-3</v>
      </c>
      <c r="K251">
        <f>10^(_10sept_0_107[[#This Row],[V_mag_adj]]/20)*SIN(RADIANS(_10sept_0_107[[#This Row],[V_phase]]))</f>
        <v>2.1072818784291674E-3</v>
      </c>
    </row>
    <row r="252" spans="1:11" x14ac:dyDescent="0.3">
      <c r="A252">
        <v>69</v>
      </c>
      <c r="B252">
        <v>-11.21</v>
      </c>
      <c r="C252">
        <v>35.94</v>
      </c>
      <c r="D252">
        <v>-11.26</v>
      </c>
      <c r="E252">
        <v>35.979999999999997</v>
      </c>
      <c r="F252">
        <f>_10sept_0_107[[#This Row],[H_mag]]-40</f>
        <v>-51.21</v>
      </c>
      <c r="G252">
        <f>_10sept_0_107[[#This Row],[V_mag]]-40</f>
        <v>-51.26</v>
      </c>
      <c r="H252">
        <f>10^(_10sept_0_107[[#This Row],[H_mag_adj]]/20)*COS(RADIANS(_10sept_0_107[[#This Row],[H_phase]]))</f>
        <v>2.2273461045419604E-3</v>
      </c>
      <c r="I252">
        <f>10^(_10sept_0_107[[#This Row],[H_mag_adj]]/20)*SIN(RADIANS(_10sept_0_107[[#This Row],[H_phase]]))</f>
        <v>1.6147006783894919E-3</v>
      </c>
      <c r="J252">
        <f>10^(_10sept_0_107[[#This Row],[V_mag_adj]]/20)*COS(RADIANS(_10sept_0_107[[#This Row],[V_phase]]))</f>
        <v>2.213439959773595E-3</v>
      </c>
      <c r="K252">
        <f>10^(_10sept_0_107[[#This Row],[V_mag_adj]]/20)*SIN(RADIANS(_10sept_0_107[[#This Row],[V_phase]]))</f>
        <v>1.6069780799964303E-3</v>
      </c>
    </row>
    <row r="253" spans="1:11" x14ac:dyDescent="0.3">
      <c r="A253">
        <v>70</v>
      </c>
      <c r="B253">
        <v>-11.28</v>
      </c>
      <c r="C253">
        <v>23.98</v>
      </c>
      <c r="D253">
        <v>-11.35</v>
      </c>
      <c r="E253">
        <v>23.85</v>
      </c>
      <c r="F253">
        <f>_10sept_0_107[[#This Row],[H_mag]]-40</f>
        <v>-51.28</v>
      </c>
      <c r="G253">
        <f>_10sept_0_107[[#This Row],[V_mag]]-40</f>
        <v>-51.35</v>
      </c>
      <c r="H253">
        <f>10^(_10sept_0_107[[#This Row],[H_mag_adj]]/20)*COS(RADIANS(_10sept_0_107[[#This Row],[H_phase]]))</f>
        <v>2.4934325600578853E-3</v>
      </c>
      <c r="I253">
        <f>10^(_10sept_0_107[[#This Row],[H_mag_adj]]/20)*SIN(RADIANS(_10sept_0_107[[#This Row],[H_phase]]))</f>
        <v>1.1091049578390061E-3</v>
      </c>
      <c r="J253">
        <f>10^(_10sept_0_107[[#This Row],[V_mag_adj]]/20)*COS(RADIANS(_10sept_0_107[[#This Row],[V_phase]]))</f>
        <v>2.475908534405445E-3</v>
      </c>
      <c r="K253">
        <f>10^(_10sept_0_107[[#This Row],[V_mag_adj]]/20)*SIN(RADIANS(_10sept_0_107[[#This Row],[V_phase]]))</f>
        <v>1.0945877126330807E-3</v>
      </c>
    </row>
    <row r="254" spans="1:11" x14ac:dyDescent="0.3">
      <c r="A254">
        <v>71</v>
      </c>
      <c r="B254">
        <v>-11.32</v>
      </c>
      <c r="C254">
        <v>12.39</v>
      </c>
      <c r="D254">
        <v>-11.44</v>
      </c>
      <c r="E254">
        <v>12.16</v>
      </c>
      <c r="F254">
        <f>_10sept_0_107[[#This Row],[H_mag]]-40</f>
        <v>-51.32</v>
      </c>
      <c r="G254">
        <f>_10sept_0_107[[#This Row],[V_mag]]-40</f>
        <v>-51.44</v>
      </c>
      <c r="H254">
        <f>10^(_10sept_0_107[[#This Row],[H_mag_adj]]/20)*COS(RADIANS(_10sept_0_107[[#This Row],[H_phase]]))</f>
        <v>2.6531726970005576E-3</v>
      </c>
      <c r="I254">
        <f>10^(_10sept_0_107[[#This Row],[H_mag_adj]]/20)*SIN(RADIANS(_10sept_0_107[[#This Row],[H_phase]]))</f>
        <v>5.8285241801145241E-4</v>
      </c>
      <c r="J254">
        <f>10^(_10sept_0_107[[#This Row],[V_mag_adj]]/20)*COS(RADIANS(_10sept_0_107[[#This Row],[V_phase]]))</f>
        <v>2.6190563304688106E-3</v>
      </c>
      <c r="K254">
        <f>10^(_10sept_0_107[[#This Row],[V_mag_adj]]/20)*SIN(RADIANS(_10sept_0_107[[#This Row],[V_phase]]))</f>
        <v>5.6434639233794584E-4</v>
      </c>
    </row>
    <row r="255" spans="1:11" x14ac:dyDescent="0.3">
      <c r="A255">
        <v>72</v>
      </c>
      <c r="B255">
        <v>-11.39</v>
      </c>
      <c r="C255">
        <v>1.81</v>
      </c>
      <c r="D255">
        <v>-11.52</v>
      </c>
      <c r="E255">
        <v>1.91</v>
      </c>
      <c r="F255">
        <f>_10sept_0_107[[#This Row],[H_mag]]-40</f>
        <v>-51.39</v>
      </c>
      <c r="G255">
        <f>_10sept_0_107[[#This Row],[V_mag]]-40</f>
        <v>-51.519999999999996</v>
      </c>
      <c r="H255">
        <f>10^(_10sept_0_107[[#This Row],[H_mag_adj]]/20)*COS(RADIANS(_10sept_0_107[[#This Row],[H_phase]]))</f>
        <v>2.693290878895022E-3</v>
      </c>
      <c r="I255">
        <f>10^(_10sept_0_107[[#This Row],[H_mag_adj]]/20)*SIN(RADIANS(_10sept_0_107[[#This Row],[H_phase]]))</f>
        <v>8.511061045730152E-5</v>
      </c>
      <c r="J255">
        <f>10^(_10sept_0_107[[#This Row],[V_mag_adj]]/20)*COS(RADIANS(_10sept_0_107[[#This Row],[V_phase]]))</f>
        <v>2.6531307004199114E-3</v>
      </c>
      <c r="K255">
        <f>10^(_10sept_0_107[[#This Row],[V_mag_adj]]/20)*SIN(RADIANS(_10sept_0_107[[#This Row],[V_phase]]))</f>
        <v>8.8476980965784322E-5</v>
      </c>
    </row>
    <row r="256" spans="1:11" x14ac:dyDescent="0.3">
      <c r="A256">
        <v>73</v>
      </c>
      <c r="B256">
        <v>-11.51</v>
      </c>
      <c r="C256">
        <v>-9.02</v>
      </c>
      <c r="D256">
        <v>-11.61</v>
      </c>
      <c r="E256">
        <v>-9.16</v>
      </c>
      <c r="F256">
        <f>_10sept_0_107[[#This Row],[H_mag]]-40</f>
        <v>-51.51</v>
      </c>
      <c r="G256">
        <f>_10sept_0_107[[#This Row],[V_mag]]-40</f>
        <v>-51.61</v>
      </c>
      <c r="H256">
        <f>10^(_10sept_0_107[[#This Row],[H_mag_adj]]/20)*COS(RADIANS(_10sept_0_107[[#This Row],[H_phase]]))</f>
        <v>2.6247980170131268E-3</v>
      </c>
      <c r="I256">
        <f>10^(_10sept_0_107[[#This Row],[H_mag_adj]]/20)*SIN(RADIANS(_10sept_0_107[[#This Row],[H_phase]]))</f>
        <v>-4.1666642834954707E-4</v>
      </c>
      <c r="J256">
        <f>10^(_10sept_0_107[[#This Row],[V_mag_adj]]/20)*COS(RADIANS(_10sept_0_107[[#This Row],[V_phase]]))</f>
        <v>2.5937380036268076E-3</v>
      </c>
      <c r="K256">
        <f>10^(_10sept_0_107[[#This Row],[V_mag_adj]]/20)*SIN(RADIANS(_10sept_0_107[[#This Row],[V_phase]]))</f>
        <v>-4.1823582694987667E-4</v>
      </c>
    </row>
    <row r="257" spans="1:11" x14ac:dyDescent="0.3">
      <c r="A257">
        <v>74</v>
      </c>
      <c r="B257">
        <v>-11.66</v>
      </c>
      <c r="C257">
        <v>-20.149999999999999</v>
      </c>
      <c r="D257">
        <v>-11.76</v>
      </c>
      <c r="E257">
        <v>-20.079999999999998</v>
      </c>
      <c r="F257">
        <f>_10sept_0_107[[#This Row],[H_mag]]-40</f>
        <v>-51.66</v>
      </c>
      <c r="G257">
        <f>_10sept_0_107[[#This Row],[V_mag]]-40</f>
        <v>-51.76</v>
      </c>
      <c r="H257">
        <f>10^(_10sept_0_107[[#This Row],[H_mag_adj]]/20)*COS(RADIANS(_10sept_0_107[[#This Row],[H_phase]]))</f>
        <v>2.4522813932024955E-3</v>
      </c>
      <c r="I257">
        <f>10^(_10sept_0_107[[#This Row],[H_mag_adj]]/20)*SIN(RADIANS(_10sept_0_107[[#This Row],[H_phase]]))</f>
        <v>-8.9983493484612333E-4</v>
      </c>
      <c r="J257">
        <f>10^(_10sept_0_107[[#This Row],[V_mag_adj]]/20)*COS(RADIANS(_10sept_0_107[[#This Row],[V_phase]]))</f>
        <v>2.4252953222731583E-3</v>
      </c>
      <c r="K257">
        <f>10^(_10sept_0_107[[#This Row],[V_mag_adj]]/20)*SIN(RADIANS(_10sept_0_107[[#This Row],[V_phase]]))</f>
        <v>-8.8657221471020173E-4</v>
      </c>
    </row>
    <row r="258" spans="1:11" x14ac:dyDescent="0.3">
      <c r="A258">
        <v>75</v>
      </c>
      <c r="B258">
        <v>-11.85</v>
      </c>
      <c r="C258">
        <v>-31.37</v>
      </c>
      <c r="D258">
        <v>-11.92</v>
      </c>
      <c r="E258">
        <v>-31.17</v>
      </c>
      <c r="F258">
        <f>_10sept_0_107[[#This Row],[H_mag]]-40</f>
        <v>-51.85</v>
      </c>
      <c r="G258">
        <f>_10sept_0_107[[#This Row],[V_mag]]-40</f>
        <v>-51.92</v>
      </c>
      <c r="H258">
        <f>10^(_10sept_0_107[[#This Row],[H_mag_adj]]/20)*COS(RADIANS(_10sept_0_107[[#This Row],[H_phase]]))</f>
        <v>2.1820670622783389E-3</v>
      </c>
      <c r="I258">
        <f>10^(_10sept_0_107[[#This Row],[H_mag_adj]]/20)*SIN(RADIANS(_10sept_0_107[[#This Row],[H_phase]]))</f>
        <v>-1.3303717007643722E-3</v>
      </c>
      <c r="J258">
        <f>10^(_10sept_0_107[[#This Row],[V_mag_adj]]/20)*COS(RADIANS(_10sept_0_107[[#This Row],[V_phase]]))</f>
        <v>2.1691457521584314E-3</v>
      </c>
      <c r="K258">
        <f>10^(_10sept_0_107[[#This Row],[V_mag_adj]]/20)*SIN(RADIANS(_10sept_0_107[[#This Row],[V_phase]]))</f>
        <v>-1.3121295206888757E-3</v>
      </c>
    </row>
    <row r="259" spans="1:11" x14ac:dyDescent="0.3">
      <c r="A259">
        <v>76</v>
      </c>
      <c r="B259">
        <v>-12.06</v>
      </c>
      <c r="C259">
        <v>-42.86</v>
      </c>
      <c r="D259">
        <v>-12.14</v>
      </c>
      <c r="E259">
        <v>-42.84</v>
      </c>
      <c r="F259">
        <f>_10sept_0_107[[#This Row],[H_mag]]-40</f>
        <v>-52.06</v>
      </c>
      <c r="G259">
        <f>_10sept_0_107[[#This Row],[V_mag]]-40</f>
        <v>-52.14</v>
      </c>
      <c r="H259">
        <f>10^(_10sept_0_107[[#This Row],[H_mag_adj]]/20)*COS(RADIANS(_10sept_0_107[[#This Row],[H_phase]]))</f>
        <v>1.8285827204343802E-3</v>
      </c>
      <c r="I259">
        <f>10^(_10sept_0_107[[#This Row],[H_mag_adj]]/20)*SIN(RADIANS(_10sept_0_107[[#This Row],[H_phase]]))</f>
        <v>-1.6968465122751612E-3</v>
      </c>
      <c r="J259">
        <f>10^(_10sept_0_107[[#This Row],[V_mag_adj]]/20)*COS(RADIANS(_10sept_0_107[[#This Row],[V_phase]]))</f>
        <v>1.812404943720461E-3</v>
      </c>
      <c r="K259">
        <f>10^(_10sept_0_107[[#This Row],[V_mag_adj]]/20)*SIN(RADIANS(_10sept_0_107[[#This Row],[V_phase]]))</f>
        <v>-1.6806571836734984E-3</v>
      </c>
    </row>
    <row r="260" spans="1:11" x14ac:dyDescent="0.3">
      <c r="A260">
        <v>77</v>
      </c>
      <c r="B260">
        <v>-12.25</v>
      </c>
      <c r="C260">
        <v>-55.33</v>
      </c>
      <c r="D260">
        <v>-12.28</v>
      </c>
      <c r="E260">
        <v>-55.27</v>
      </c>
      <c r="F260">
        <f>_10sept_0_107[[#This Row],[H_mag]]-40</f>
        <v>-52.25</v>
      </c>
      <c r="G260">
        <f>_10sept_0_107[[#This Row],[V_mag]]-40</f>
        <v>-52.28</v>
      </c>
      <c r="H260">
        <f>10^(_10sept_0_107[[#This Row],[H_mag_adj]]/20)*COS(RADIANS(_10sept_0_107[[#This Row],[H_phase]]))</f>
        <v>1.3883436474152052E-3</v>
      </c>
      <c r="I260">
        <f>10^(_10sept_0_107[[#This Row],[H_mag_adj]]/20)*SIN(RADIANS(_10sept_0_107[[#This Row],[H_phase]]))</f>
        <v>-2.0072676333692903E-3</v>
      </c>
      <c r="J260">
        <f>10^(_10sept_0_107[[#This Row],[V_mag_adj]]/20)*COS(RADIANS(_10sept_0_107[[#This Row],[V_phase]]))</f>
        <v>1.3856507489737235E-3</v>
      </c>
      <c r="K260">
        <f>10^(_10sept_0_107[[#This Row],[V_mag_adj]]/20)*SIN(RADIANS(_10sept_0_107[[#This Row],[V_phase]]))</f>
        <v>-1.9988967816331332E-3</v>
      </c>
    </row>
    <row r="261" spans="1:11" x14ac:dyDescent="0.3">
      <c r="A261">
        <v>78</v>
      </c>
      <c r="B261">
        <v>-12.42</v>
      </c>
      <c r="C261">
        <v>-68.489999999999995</v>
      </c>
      <c r="D261">
        <v>-12.43</v>
      </c>
      <c r="E261">
        <v>-68.040000000000006</v>
      </c>
      <c r="F261">
        <f>_10sept_0_107[[#This Row],[H_mag]]-40</f>
        <v>-52.42</v>
      </c>
      <c r="G261">
        <f>_10sept_0_107[[#This Row],[V_mag]]-40</f>
        <v>-52.43</v>
      </c>
      <c r="H261">
        <f>10^(_10sept_0_107[[#This Row],[H_mag_adj]]/20)*COS(RADIANS(_10sept_0_107[[#This Row],[H_phase]]))</f>
        <v>8.7754179425460666E-4</v>
      </c>
      <c r="I261">
        <f>10^(_10sept_0_107[[#This Row],[H_mag_adj]]/20)*SIN(RADIANS(_10sept_0_107[[#This Row],[H_phase]]))</f>
        <v>-2.2266298994657132E-3</v>
      </c>
      <c r="J261">
        <f>10^(_10sept_0_107[[#This Row],[V_mag_adj]]/20)*COS(RADIANS(_10sept_0_107[[#This Row],[V_phase]]))</f>
        <v>8.9397264260849662E-4</v>
      </c>
      <c r="K261">
        <f>10^(_10sept_0_107[[#This Row],[V_mag_adj]]/20)*SIN(RADIANS(_10sept_0_107[[#This Row],[V_phase]]))</f>
        <v>-2.2171150806817048E-3</v>
      </c>
    </row>
    <row r="262" spans="1:11" x14ac:dyDescent="0.3">
      <c r="A262">
        <v>79</v>
      </c>
      <c r="B262">
        <v>-12.56</v>
      </c>
      <c r="C262">
        <v>-81.72</v>
      </c>
      <c r="D262">
        <v>-12.59</v>
      </c>
      <c r="E262">
        <v>-81.599999999999994</v>
      </c>
      <c r="F262">
        <f>_10sept_0_107[[#This Row],[H_mag]]-40</f>
        <v>-52.56</v>
      </c>
      <c r="G262">
        <f>_10sept_0_107[[#This Row],[V_mag]]-40</f>
        <v>-52.59</v>
      </c>
      <c r="H262">
        <f>10^(_10sept_0_107[[#This Row],[H_mag_adj]]/20)*COS(RADIANS(_10sept_0_107[[#This Row],[H_phase]]))</f>
        <v>3.3915249032298497E-4</v>
      </c>
      <c r="I262">
        <f>10^(_10sept_0_107[[#This Row],[H_mag_adj]]/20)*SIN(RADIANS(_10sept_0_107[[#This Row],[H_phase]]))</f>
        <v>-2.3305005294757637E-3</v>
      </c>
      <c r="J262">
        <f>10^(_10sept_0_107[[#This Row],[V_mag_adj]]/20)*COS(RADIANS(_10sept_0_107[[#This Row],[V_phase]]))</f>
        <v>3.4284653451498615E-4</v>
      </c>
      <c r="K262">
        <f>10^(_10sept_0_107[[#This Row],[V_mag_adj]]/20)*SIN(RADIANS(_10sept_0_107[[#This Row],[V_phase]]))</f>
        <v>-2.3217521869969425E-3</v>
      </c>
    </row>
    <row r="263" spans="1:11" x14ac:dyDescent="0.3">
      <c r="A263">
        <v>80</v>
      </c>
      <c r="B263">
        <v>-12.69</v>
      </c>
      <c r="C263">
        <v>-94.84</v>
      </c>
      <c r="D263">
        <v>-12.68</v>
      </c>
      <c r="E263">
        <v>-94.66</v>
      </c>
      <c r="F263">
        <f>_10sept_0_107[[#This Row],[H_mag]]-40</f>
        <v>-52.69</v>
      </c>
      <c r="G263">
        <f>_10sept_0_107[[#This Row],[V_mag]]-40</f>
        <v>-52.68</v>
      </c>
      <c r="H263">
        <f>10^(_10sept_0_107[[#This Row],[H_mag_adj]]/20)*COS(RADIANS(_10sept_0_107[[#This Row],[H_phase]]))</f>
        <v>-1.9575194980329713E-4</v>
      </c>
      <c r="I263">
        <f>10^(_10sept_0_107[[#This Row],[H_mag_adj]]/20)*SIN(RADIANS(_10sept_0_107[[#This Row],[H_phase]]))</f>
        <v>-2.3117912966596006E-3</v>
      </c>
      <c r="J263">
        <f>10^(_10sept_0_107[[#This Row],[V_mag_adj]]/20)*COS(RADIANS(_10sept_0_107[[#This Row],[V_phase]]))</f>
        <v>-1.8870541932801109E-4</v>
      </c>
      <c r="K263">
        <f>10^(_10sept_0_107[[#This Row],[V_mag_adj]]/20)*SIN(RADIANS(_10sept_0_107[[#This Row],[V_phase]]))</f>
        <v>-2.3150586363778146E-3</v>
      </c>
    </row>
    <row r="264" spans="1:11" x14ac:dyDescent="0.3">
      <c r="A264">
        <v>81</v>
      </c>
      <c r="B264">
        <v>-12.85</v>
      </c>
      <c r="C264">
        <v>-108.55</v>
      </c>
      <c r="D264">
        <v>-12.81</v>
      </c>
      <c r="E264">
        <v>-108.22</v>
      </c>
      <c r="F264">
        <f>_10sept_0_107[[#This Row],[H_mag]]-40</f>
        <v>-52.85</v>
      </c>
      <c r="G264">
        <f>_10sept_0_107[[#This Row],[V_mag]]-40</f>
        <v>-52.81</v>
      </c>
      <c r="H264">
        <f>10^(_10sept_0_107[[#This Row],[H_mag_adj]]/20)*COS(RADIANS(_10sept_0_107[[#This Row],[H_phase]]))</f>
        <v>-7.2461529657232157E-4</v>
      </c>
      <c r="I264">
        <f>10^(_10sept_0_107[[#This Row],[H_mag_adj]]/20)*SIN(RADIANS(_10sept_0_107[[#This Row],[H_phase]]))</f>
        <v>-2.159382564823337E-3</v>
      </c>
      <c r="J264">
        <f>10^(_10sept_0_107[[#This Row],[V_mag_adj]]/20)*COS(RADIANS(_10sept_0_107[[#This Row],[V_phase]]))</f>
        <v>-7.1545340566201939E-4</v>
      </c>
      <c r="K264">
        <f>10^(_10sept_0_107[[#This Row],[V_mag_adj]]/20)*SIN(RADIANS(_10sept_0_107[[#This Row],[V_phase]]))</f>
        <v>-2.1735065654798725E-3</v>
      </c>
    </row>
    <row r="265" spans="1:11" x14ac:dyDescent="0.3">
      <c r="A265">
        <v>82</v>
      </c>
      <c r="B265">
        <v>-12.87</v>
      </c>
      <c r="C265">
        <v>-122.64</v>
      </c>
      <c r="D265">
        <v>-12.94</v>
      </c>
      <c r="E265">
        <v>-122.26</v>
      </c>
      <c r="F265">
        <f>_10sept_0_107[[#This Row],[H_mag]]-40</f>
        <v>-52.87</v>
      </c>
      <c r="G265">
        <f>_10sept_0_107[[#This Row],[V_mag]]-40</f>
        <v>-52.94</v>
      </c>
      <c r="H265">
        <f>10^(_10sept_0_107[[#This Row],[H_mag_adj]]/20)*COS(RADIANS(_10sept_0_107[[#This Row],[H_phase]]))</f>
        <v>-1.2256818808974764E-3</v>
      </c>
      <c r="I265">
        <f>10^(_10sept_0_107[[#This Row],[H_mag_adj]]/20)*SIN(RADIANS(_10sept_0_107[[#This Row],[H_phase]]))</f>
        <v>-1.9136006949100771E-3</v>
      </c>
      <c r="J265">
        <f>10^(_10sept_0_107[[#This Row],[V_mag_adj]]/20)*COS(RADIANS(_10sept_0_107[[#This Row],[V_phase]]))</f>
        <v>-1.2032274899057083E-3</v>
      </c>
      <c r="K265">
        <f>10^(_10sept_0_107[[#This Row],[V_mag_adj]]/20)*SIN(RADIANS(_10sept_0_107[[#This Row],[V_phase]]))</f>
        <v>-1.9062628447149702E-3</v>
      </c>
    </row>
    <row r="266" spans="1:11" x14ac:dyDescent="0.3">
      <c r="A266">
        <v>83</v>
      </c>
      <c r="B266">
        <v>-12.98</v>
      </c>
      <c r="C266">
        <v>-136.44999999999999</v>
      </c>
      <c r="D266">
        <v>-13.03</v>
      </c>
      <c r="E266">
        <v>-136.43</v>
      </c>
      <c r="F266">
        <f>_10sept_0_107[[#This Row],[H_mag]]-40</f>
        <v>-52.980000000000004</v>
      </c>
      <c r="G266">
        <f>_10sept_0_107[[#This Row],[V_mag]]-40</f>
        <v>-53.03</v>
      </c>
      <c r="H266">
        <f>10^(_10sept_0_107[[#This Row],[H_mag_adj]]/20)*COS(RADIANS(_10sept_0_107[[#This Row],[H_phase]]))</f>
        <v>-1.6263059135920568E-3</v>
      </c>
      <c r="I266">
        <f>10^(_10sept_0_107[[#This Row],[H_mag_adj]]/20)*SIN(RADIANS(_10sept_0_107[[#This Row],[H_phase]]))</f>
        <v>-1.5460061976895652E-3</v>
      </c>
      <c r="J266">
        <f>10^(_10sept_0_107[[#This Row],[V_mag_adj]]/20)*COS(RADIANS(_10sept_0_107[[#This Row],[V_phase]]))</f>
        <v>-1.6164343790462676E-3</v>
      </c>
      <c r="K266">
        <f>10^(_10sept_0_107[[#This Row],[V_mag_adj]]/20)*SIN(RADIANS(_10sept_0_107[[#This Row],[V_phase]]))</f>
        <v>-1.5376965721580645E-3</v>
      </c>
    </row>
    <row r="267" spans="1:11" x14ac:dyDescent="0.3">
      <c r="A267">
        <v>84</v>
      </c>
      <c r="B267">
        <v>-13</v>
      </c>
      <c r="C267">
        <v>-149.87</v>
      </c>
      <c r="D267">
        <v>-13</v>
      </c>
      <c r="E267">
        <v>-148.91999999999999</v>
      </c>
      <c r="F267">
        <f>_10sept_0_107[[#This Row],[H_mag]]-40</f>
        <v>-53</v>
      </c>
      <c r="G267">
        <f>_10sept_0_107[[#This Row],[V_mag]]-40</f>
        <v>-53</v>
      </c>
      <c r="H267">
        <f>10^(_10sept_0_107[[#This Row],[H_mag_adj]]/20)*COS(RADIANS(_10sept_0_107[[#This Row],[H_phase]]))</f>
        <v>-1.9362446411248316E-3</v>
      </c>
      <c r="I267">
        <f>10^(_10sept_0_107[[#This Row],[H_mag_adj]]/20)*SIN(RADIANS(_10sept_0_107[[#This Row],[H_phase]]))</f>
        <v>-1.1237566578170251E-3</v>
      </c>
      <c r="J267">
        <f>10^(_10sept_0_107[[#This Row],[V_mag_adj]]/20)*COS(RADIANS(_10sept_0_107[[#This Row],[V_phase]]))</f>
        <v>-1.9173467564623332E-3</v>
      </c>
      <c r="K267">
        <f>10^(_10sept_0_107[[#This Row],[V_mag_adj]]/20)*SIN(RADIANS(_10sept_0_107[[#This Row],[V_phase]]))</f>
        <v>-1.155704872255927E-3</v>
      </c>
    </row>
    <row r="268" spans="1:11" x14ac:dyDescent="0.3">
      <c r="A268">
        <v>85</v>
      </c>
      <c r="B268">
        <v>-13.07</v>
      </c>
      <c r="C268">
        <v>-163.07</v>
      </c>
      <c r="D268">
        <v>-13.1</v>
      </c>
      <c r="E268">
        <v>-162.53</v>
      </c>
      <c r="F268">
        <f>_10sept_0_107[[#This Row],[H_mag]]-40</f>
        <v>-53.07</v>
      </c>
      <c r="G268">
        <f>_10sept_0_107[[#This Row],[V_mag]]-40</f>
        <v>-53.1</v>
      </c>
      <c r="H268">
        <f>10^(_10sept_0_107[[#This Row],[H_mag_adj]]/20)*COS(RADIANS(_10sept_0_107[[#This Row],[H_phase]]))</f>
        <v>-2.1245070627619509E-3</v>
      </c>
      <c r="I268">
        <f>10^(_10sept_0_107[[#This Row],[H_mag_adj]]/20)*SIN(RADIANS(_10sept_0_107[[#This Row],[H_phase]]))</f>
        <v>-6.4668986370897737E-4</v>
      </c>
      <c r="J268">
        <f>10^(_10sept_0_107[[#This Row],[V_mag_adj]]/20)*COS(RADIANS(_10sept_0_107[[#This Row],[V_phase]]))</f>
        <v>-2.1110140987866369E-3</v>
      </c>
      <c r="K268">
        <f>10^(_10sept_0_107[[#This Row],[V_mag_adj]]/20)*SIN(RADIANS(_10sept_0_107[[#This Row],[V_phase]]))</f>
        <v>-6.6438518075623244E-4</v>
      </c>
    </row>
    <row r="269" spans="1:11" x14ac:dyDescent="0.3">
      <c r="A269">
        <v>86</v>
      </c>
      <c r="B269">
        <v>-13.08</v>
      </c>
      <c r="C269">
        <v>-175.97</v>
      </c>
      <c r="D269">
        <v>-13.14</v>
      </c>
      <c r="E269">
        <v>-175.29</v>
      </c>
      <c r="F269">
        <f>_10sept_0_107[[#This Row],[H_mag]]-40</f>
        <v>-53.08</v>
      </c>
      <c r="G269">
        <f>_10sept_0_107[[#This Row],[V_mag]]-40</f>
        <v>-53.14</v>
      </c>
      <c r="H269">
        <f>10^(_10sept_0_107[[#This Row],[H_mag_adj]]/20)*COS(RADIANS(_10sept_0_107[[#This Row],[H_phase]]))</f>
        <v>-2.2127116831838463E-3</v>
      </c>
      <c r="I269">
        <f>10^(_10sept_0_107[[#This Row],[H_mag_adj]]/20)*SIN(RADIANS(_10sept_0_107[[#This Row],[H_phase]]))</f>
        <v>-1.5589215476159512E-4</v>
      </c>
      <c r="J269">
        <f>10^(_10sept_0_107[[#This Row],[V_mag_adj]]/20)*COS(RADIANS(_10sept_0_107[[#This Row],[V_phase]]))</f>
        <v>-2.1954873360704218E-3</v>
      </c>
      <c r="K269">
        <f>10^(_10sept_0_107[[#This Row],[V_mag_adj]]/20)*SIN(RADIANS(_10sept_0_107[[#This Row],[V_phase]]))</f>
        <v>-1.8088769658438614E-4</v>
      </c>
    </row>
    <row r="270" spans="1:11" x14ac:dyDescent="0.3">
      <c r="A270">
        <v>87</v>
      </c>
      <c r="B270">
        <v>-13.27</v>
      </c>
      <c r="C270">
        <v>171.42</v>
      </c>
      <c r="D270">
        <v>-13.33</v>
      </c>
      <c r="E270">
        <v>171.44</v>
      </c>
      <c r="F270">
        <f>_10sept_0_107[[#This Row],[H_mag]]-40</f>
        <v>-53.269999999999996</v>
      </c>
      <c r="G270">
        <f>_10sept_0_107[[#This Row],[V_mag]]-40</f>
        <v>-53.33</v>
      </c>
      <c r="H270">
        <f>10^(_10sept_0_107[[#This Row],[H_mag_adj]]/20)*COS(RADIANS(_10sept_0_107[[#This Row],[H_phase]]))</f>
        <v>-2.14591343692409E-3</v>
      </c>
      <c r="I270">
        <f>10^(_10sept_0_107[[#This Row],[H_mag_adj]]/20)*SIN(RADIANS(_10sept_0_107[[#This Row],[H_phase]]))</f>
        <v>3.2377273695937824E-4</v>
      </c>
      <c r="J270">
        <f>10^(_10sept_0_107[[#This Row],[V_mag_adj]]/20)*COS(RADIANS(_10sept_0_107[[#This Row],[V_phase]]))</f>
        <v>-2.1312531828879028E-3</v>
      </c>
      <c r="K270">
        <f>10^(_10sept_0_107[[#This Row],[V_mag_adj]]/20)*SIN(RADIANS(_10sept_0_107[[#This Row],[V_phase]]))</f>
        <v>3.2079997297018785E-4</v>
      </c>
    </row>
    <row r="271" spans="1:11" x14ac:dyDescent="0.3">
      <c r="A271">
        <v>88</v>
      </c>
      <c r="B271">
        <v>-13.56</v>
      </c>
      <c r="C271">
        <v>158.37</v>
      </c>
      <c r="D271">
        <v>-13.62</v>
      </c>
      <c r="E271">
        <v>158.79</v>
      </c>
      <c r="F271">
        <f>_10sept_0_107[[#This Row],[H_mag]]-40</f>
        <v>-53.56</v>
      </c>
      <c r="G271">
        <f>_10sept_0_107[[#This Row],[V_mag]]-40</f>
        <v>-53.62</v>
      </c>
      <c r="H271">
        <f>10^(_10sept_0_107[[#This Row],[H_mag_adj]]/20)*COS(RADIANS(_10sept_0_107[[#This Row],[H_phase]]))</f>
        <v>-1.9511401118414609E-3</v>
      </c>
      <c r="I271">
        <f>10^(_10sept_0_107[[#This Row],[H_mag_adj]]/20)*SIN(RADIANS(_10sept_0_107[[#This Row],[H_phase]]))</f>
        <v>7.7369302635400599E-4</v>
      </c>
      <c r="J271">
        <f>10^(_10sept_0_107[[#This Row],[V_mag_adj]]/20)*COS(RADIANS(_10sept_0_107[[#This Row],[V_phase]]))</f>
        <v>-1.943288870665564E-3</v>
      </c>
      <c r="K271">
        <f>10^(_10sept_0_107[[#This Row],[V_mag_adj]]/20)*SIN(RADIANS(_10sept_0_107[[#This Row],[V_phase]]))</f>
        <v>7.5414229881572462E-4</v>
      </c>
    </row>
    <row r="272" spans="1:11" x14ac:dyDescent="0.3">
      <c r="A272">
        <v>89</v>
      </c>
      <c r="B272">
        <v>-13.92</v>
      </c>
      <c r="C272">
        <v>144.69999999999999</v>
      </c>
      <c r="D272">
        <v>-13.99</v>
      </c>
      <c r="E272">
        <v>144.55000000000001</v>
      </c>
      <c r="F272">
        <f>_10sept_0_107[[#This Row],[H_mag]]-40</f>
        <v>-53.92</v>
      </c>
      <c r="G272">
        <f>_10sept_0_107[[#This Row],[V_mag]]-40</f>
        <v>-53.99</v>
      </c>
      <c r="H272">
        <f>10^(_10sept_0_107[[#This Row],[H_mag_adj]]/20)*COS(RADIANS(_10sept_0_107[[#This Row],[H_phase]]))</f>
        <v>-1.6434760563686661E-3</v>
      </c>
      <c r="I272">
        <f>10^(_10sept_0_107[[#This Row],[H_mag_adj]]/20)*SIN(RADIANS(_10sept_0_107[[#This Row],[H_phase]]))</f>
        <v>1.1636459111889355E-3</v>
      </c>
      <c r="J272">
        <f>10^(_10sept_0_107[[#This Row],[V_mag_adj]]/20)*COS(RADIANS(_10sept_0_107[[#This Row],[V_phase]]))</f>
        <v>-1.6272568828452133E-3</v>
      </c>
      <c r="K272">
        <f>10^(_10sept_0_107[[#This Row],[V_mag_adj]]/20)*SIN(RADIANS(_10sept_0_107[[#This Row],[V_phase]]))</f>
        <v>1.1585698342587284E-3</v>
      </c>
    </row>
    <row r="273" spans="1:11" x14ac:dyDescent="0.3">
      <c r="A273">
        <v>90</v>
      </c>
      <c r="B273">
        <v>-14.33</v>
      </c>
      <c r="C273">
        <v>128.69999999999999</v>
      </c>
      <c r="D273">
        <v>-14.37</v>
      </c>
      <c r="E273">
        <v>128.66</v>
      </c>
      <c r="F273">
        <f>_10sept_0_107[[#This Row],[H_mag]]-40</f>
        <v>-54.33</v>
      </c>
      <c r="G273">
        <f>_10sept_0_107[[#This Row],[V_mag]]-40</f>
        <v>-54.37</v>
      </c>
      <c r="H273">
        <f>10^(_10sept_0_107[[#This Row],[H_mag_adj]]/20)*COS(RADIANS(_10sept_0_107[[#This Row],[H_phase]]))</f>
        <v>-1.2010154645452015E-3</v>
      </c>
      <c r="I273">
        <f>10^(_10sept_0_107[[#This Row],[H_mag_adj]]/20)*SIN(RADIANS(_10sept_0_107[[#This Row],[H_phase]]))</f>
        <v>1.4991123505677544E-3</v>
      </c>
      <c r="J273">
        <f>10^(_10sept_0_107[[#This Row],[V_mag_adj]]/20)*COS(RADIANS(_10sept_0_107[[#This Row],[V_phase]]))</f>
        <v>-1.1944552392139126E-3</v>
      </c>
      <c r="K273">
        <f>10^(_10sept_0_107[[#This Row],[V_mag_adj]]/20)*SIN(RADIANS(_10sept_0_107[[#This Row],[V_phase]]))</f>
        <v>1.4930588058230281E-3</v>
      </c>
    </row>
    <row r="274" spans="1:11" x14ac:dyDescent="0.3">
      <c r="A274">
        <v>91</v>
      </c>
      <c r="B274">
        <v>-14.64</v>
      </c>
      <c r="C274">
        <v>112.15</v>
      </c>
      <c r="D274">
        <v>-14.66</v>
      </c>
      <c r="E274">
        <v>111.93</v>
      </c>
      <c r="F274">
        <f>_10sept_0_107[[#This Row],[H_mag]]-40</f>
        <v>-54.64</v>
      </c>
      <c r="G274">
        <f>_10sept_0_107[[#This Row],[V_mag]]-40</f>
        <v>-54.66</v>
      </c>
      <c r="H274">
        <f>10^(_10sept_0_107[[#This Row],[H_mag_adj]]/20)*COS(RADIANS(_10sept_0_107[[#This Row],[H_phase]]))</f>
        <v>-6.9884197420363742E-4</v>
      </c>
      <c r="I274">
        <f>10^(_10sept_0_107[[#This Row],[H_mag_adj]]/20)*SIN(RADIANS(_10sept_0_107[[#This Row],[H_phase]]))</f>
        <v>1.7167409164139768E-3</v>
      </c>
      <c r="J274">
        <f>10^(_10sept_0_107[[#This Row],[V_mag_adj]]/20)*COS(RADIANS(_10sept_0_107[[#This Row],[V_phase]]))</f>
        <v>-6.9065290743747752E-4</v>
      </c>
      <c r="K274">
        <f>10^(_10sept_0_107[[#This Row],[V_mag_adj]]/20)*SIN(RADIANS(_10sept_0_107[[#This Row],[V_phase]]))</f>
        <v>1.7154570780364188E-3</v>
      </c>
    </row>
    <row r="275" spans="1:11" x14ac:dyDescent="0.3">
      <c r="A275">
        <v>92</v>
      </c>
      <c r="B275">
        <v>-14.73</v>
      </c>
      <c r="C275">
        <v>95.02</v>
      </c>
      <c r="D275">
        <v>-14.73</v>
      </c>
      <c r="E275">
        <v>94.98</v>
      </c>
      <c r="F275">
        <f>_10sept_0_107[[#This Row],[H_mag]]-40</f>
        <v>-54.730000000000004</v>
      </c>
      <c r="G275">
        <f>_10sept_0_107[[#This Row],[V_mag]]-40</f>
        <v>-54.730000000000004</v>
      </c>
      <c r="H275">
        <f>10^(_10sept_0_107[[#This Row],[H_mag_adj]]/20)*COS(RADIANS(_10sept_0_107[[#This Row],[H_phase]]))</f>
        <v>-1.6051857671396631E-4</v>
      </c>
      <c r="I275">
        <f>10^(_10sept_0_107[[#This Row],[H_mag_adj]]/20)*SIN(RADIANS(_10sept_0_107[[#This Row],[H_phase]]))</f>
        <v>1.8273887053072808E-3</v>
      </c>
      <c r="J275">
        <f>10^(_10sept_0_107[[#This Row],[V_mag_adj]]/20)*COS(RADIANS(_10sept_0_107[[#This Row],[V_phase]]))</f>
        <v>-1.5924277971534142E-4</v>
      </c>
      <c r="K275">
        <f>10^(_10sept_0_107[[#This Row],[V_mag_adj]]/20)*SIN(RADIANS(_10sept_0_107[[#This Row],[V_phase]]))</f>
        <v>1.8275003230816208E-3</v>
      </c>
    </row>
    <row r="276" spans="1:11" x14ac:dyDescent="0.3">
      <c r="A276">
        <v>93</v>
      </c>
      <c r="B276">
        <v>-14.65</v>
      </c>
      <c r="C276">
        <v>78.09</v>
      </c>
      <c r="D276">
        <v>-14.7</v>
      </c>
      <c r="E276">
        <v>77.69</v>
      </c>
      <c r="F276">
        <f>_10sept_0_107[[#This Row],[H_mag]]-40</f>
        <v>-54.65</v>
      </c>
      <c r="G276">
        <f>_10sept_0_107[[#This Row],[V_mag]]-40</f>
        <v>-54.7</v>
      </c>
      <c r="H276">
        <f>10^(_10sept_0_107[[#This Row],[H_mag_adj]]/20)*COS(RADIANS(_10sept_0_107[[#This Row],[H_phase]]))</f>
        <v>3.8208238067926351E-4</v>
      </c>
      <c r="I276">
        <f>10^(_10sept_0_107[[#This Row],[H_mag_adj]]/20)*SIN(RADIANS(_10sept_0_107[[#This Row],[H_phase]]))</f>
        <v>1.8115437946235155E-3</v>
      </c>
      <c r="J276">
        <f>10^(_10sept_0_107[[#This Row],[V_mag_adj]]/20)*COS(RADIANS(_10sept_0_107[[#This Row],[V_phase]]))</f>
        <v>3.9245426517443583E-4</v>
      </c>
      <c r="K276">
        <f>10^(_10sept_0_107[[#This Row],[V_mag_adj]]/20)*SIN(RADIANS(_10sept_0_107[[#This Row],[V_phase]]))</f>
        <v>1.798449668780978E-3</v>
      </c>
    </row>
    <row r="277" spans="1:11" x14ac:dyDescent="0.3">
      <c r="A277">
        <v>94</v>
      </c>
      <c r="B277">
        <v>-14.5</v>
      </c>
      <c r="C277">
        <v>61.19</v>
      </c>
      <c r="D277">
        <v>-14.55</v>
      </c>
      <c r="E277">
        <v>60.59</v>
      </c>
      <c r="F277">
        <f>_10sept_0_107[[#This Row],[H_mag]]-40</f>
        <v>-54.5</v>
      </c>
      <c r="G277">
        <f>_10sept_0_107[[#This Row],[V_mag]]-40</f>
        <v>-54.55</v>
      </c>
      <c r="H277">
        <f>10^(_10sept_0_107[[#This Row],[H_mag_adj]]/20)*COS(RADIANS(_10sept_0_107[[#This Row],[H_phase]]))</f>
        <v>9.0774294927724862E-4</v>
      </c>
      <c r="I277">
        <f>10^(_10sept_0_107[[#This Row],[H_mag_adj]]/20)*SIN(RADIANS(_10sept_0_107[[#This Row],[H_phase]]))</f>
        <v>1.6504958740854801E-3</v>
      </c>
      <c r="J277">
        <f>10^(_10sept_0_107[[#This Row],[V_mag_adj]]/20)*COS(RADIANS(_10sept_0_107[[#This Row],[V_phase]]))</f>
        <v>9.1966751512807864E-4</v>
      </c>
      <c r="K277">
        <f>10^(_10sept_0_107[[#This Row],[V_mag_adj]]/20)*SIN(RADIANS(_10sept_0_107[[#This Row],[V_phase]]))</f>
        <v>1.6314810452910022E-3</v>
      </c>
    </row>
    <row r="278" spans="1:11" x14ac:dyDescent="0.3">
      <c r="A278">
        <v>95</v>
      </c>
      <c r="B278">
        <v>-14.39</v>
      </c>
      <c r="C278">
        <v>44.73</v>
      </c>
      <c r="D278">
        <v>-14.35</v>
      </c>
      <c r="E278">
        <v>44.05</v>
      </c>
      <c r="F278">
        <f>_10sept_0_107[[#This Row],[H_mag]]-40</f>
        <v>-54.39</v>
      </c>
      <c r="G278">
        <f>_10sept_0_107[[#This Row],[V_mag]]-40</f>
        <v>-54.35</v>
      </c>
      <c r="H278">
        <f>10^(_10sept_0_107[[#This Row],[H_mag_adj]]/20)*COS(RADIANS(_10sept_0_107[[#This Row],[H_phase]]))</f>
        <v>1.3552579159759415E-3</v>
      </c>
      <c r="I278">
        <f>10^(_10sept_0_107[[#This Row],[H_mag_adj]]/20)*SIN(RADIANS(_10sept_0_107[[#This Row],[H_phase]]))</f>
        <v>1.3425447264268765E-3</v>
      </c>
      <c r="J278">
        <f>10^(_10sept_0_107[[#This Row],[V_mag_adj]]/20)*COS(RADIANS(_10sept_0_107[[#This Row],[V_phase]]))</f>
        <v>1.3774244274914794E-3</v>
      </c>
      <c r="K278">
        <f>10^(_10sept_0_107[[#This Row],[V_mag_adj]]/20)*SIN(RADIANS(_10sept_0_107[[#This Row],[V_phase]]))</f>
        <v>1.3324882556820551E-3</v>
      </c>
    </row>
    <row r="279" spans="1:11" x14ac:dyDescent="0.3">
      <c r="A279">
        <v>96</v>
      </c>
      <c r="B279">
        <v>-14.26</v>
      </c>
      <c r="C279">
        <v>28.24</v>
      </c>
      <c r="D279">
        <v>-14.23</v>
      </c>
      <c r="E279">
        <v>27.89</v>
      </c>
      <c r="F279">
        <f>_10sept_0_107[[#This Row],[H_mag]]-40</f>
        <v>-54.26</v>
      </c>
      <c r="G279">
        <f>_10sept_0_107[[#This Row],[V_mag]]-40</f>
        <v>-54.230000000000004</v>
      </c>
      <c r="H279">
        <f>10^(_10sept_0_107[[#This Row],[H_mag_adj]]/20)*COS(RADIANS(_10sept_0_107[[#This Row],[H_phase]]))</f>
        <v>1.7059361148758717E-3</v>
      </c>
      <c r="I279">
        <f>10^(_10sept_0_107[[#This Row],[H_mag_adj]]/20)*SIN(RADIANS(_10sept_0_107[[#This Row],[H_phase]]))</f>
        <v>9.1624887144107527E-4</v>
      </c>
      <c r="J279">
        <f>10^(_10sept_0_107[[#This Row],[V_mag_adj]]/20)*COS(RADIANS(_10sept_0_107[[#This Row],[V_phase]]))</f>
        <v>1.7174228332764525E-3</v>
      </c>
      <c r="K279">
        <f>10^(_10sept_0_107[[#This Row],[V_mag_adj]]/20)*SIN(RADIANS(_10sept_0_107[[#This Row],[V_phase]]))</f>
        <v>9.0894483935761246E-4</v>
      </c>
    </row>
    <row r="280" spans="1:11" x14ac:dyDescent="0.3">
      <c r="A280">
        <v>97</v>
      </c>
      <c r="B280">
        <v>-14.16</v>
      </c>
      <c r="C280">
        <v>11.37</v>
      </c>
      <c r="D280">
        <v>-14.13</v>
      </c>
      <c r="E280">
        <v>10.41</v>
      </c>
      <c r="F280">
        <f>_10sept_0_107[[#This Row],[H_mag]]-40</f>
        <v>-54.16</v>
      </c>
      <c r="G280">
        <f>_10sept_0_107[[#This Row],[V_mag]]-40</f>
        <v>-54.13</v>
      </c>
      <c r="H280">
        <f>10^(_10sept_0_107[[#This Row],[H_mag_adj]]/20)*COS(RADIANS(_10sept_0_107[[#This Row],[H_phase]]))</f>
        <v>1.9204014327620336E-3</v>
      </c>
      <c r="I280">
        <f>10^(_10sept_0_107[[#This Row],[H_mag_adj]]/20)*SIN(RADIANS(_10sept_0_107[[#This Row],[H_phase]]))</f>
        <v>3.8617456152407803E-4</v>
      </c>
      <c r="J280">
        <f>10^(_10sept_0_107[[#This Row],[V_mag_adj]]/20)*COS(RADIANS(_10sept_0_107[[#This Row],[V_phase]]))</f>
        <v>1.9332677431198749E-3</v>
      </c>
      <c r="K280">
        <f>10^(_10sept_0_107[[#This Row],[V_mag_adj]]/20)*SIN(RADIANS(_10sept_0_107[[#This Row],[V_phase]]))</f>
        <v>3.5516982410231369E-4</v>
      </c>
    </row>
    <row r="281" spans="1:11" x14ac:dyDescent="0.3">
      <c r="A281">
        <v>98</v>
      </c>
      <c r="B281">
        <v>-13.97</v>
      </c>
      <c r="C281">
        <v>-6.68</v>
      </c>
      <c r="D281">
        <v>-13.93</v>
      </c>
      <c r="E281">
        <v>-7.25</v>
      </c>
      <c r="F281">
        <f>_10sept_0_107[[#This Row],[H_mag]]-40</f>
        <v>-53.97</v>
      </c>
      <c r="G281">
        <f>_10sept_0_107[[#This Row],[V_mag]]-40</f>
        <v>-53.93</v>
      </c>
      <c r="H281">
        <f>10^(_10sept_0_107[[#This Row],[H_mag_adj]]/20)*COS(RADIANS(_10sept_0_107[[#This Row],[H_phase]]))</f>
        <v>1.9885735494664207E-3</v>
      </c>
      <c r="I281">
        <f>10^(_10sept_0_107[[#This Row],[H_mag_adj]]/20)*SIN(RADIANS(_10sept_0_107[[#This Row],[H_phase]]))</f>
        <v>-2.3290000995178896E-4</v>
      </c>
      <c r="J281">
        <f>10^(_10sept_0_107[[#This Row],[V_mag_adj]]/20)*COS(RADIANS(_10sept_0_107[[#This Row],[V_phase]]))</f>
        <v>1.9953258964367079E-3</v>
      </c>
      <c r="K281">
        <f>10^(_10sept_0_107[[#This Row],[V_mag_adj]]/20)*SIN(RADIANS(_10sept_0_107[[#This Row],[V_phase]]))</f>
        <v>-2.5383751492534214E-4</v>
      </c>
    </row>
    <row r="282" spans="1:11" x14ac:dyDescent="0.3">
      <c r="A282">
        <v>99</v>
      </c>
      <c r="B282">
        <v>-13.66</v>
      </c>
      <c r="C282">
        <v>-24.42</v>
      </c>
      <c r="D282">
        <v>-13.58</v>
      </c>
      <c r="E282">
        <v>-24.47</v>
      </c>
      <c r="F282">
        <f>_10sept_0_107[[#This Row],[H_mag]]-40</f>
        <v>-53.66</v>
      </c>
      <c r="G282">
        <f>_10sept_0_107[[#This Row],[V_mag]]-40</f>
        <v>-53.58</v>
      </c>
      <c r="H282">
        <f>10^(_10sept_0_107[[#This Row],[H_mag_adj]]/20)*COS(RADIANS(_10sept_0_107[[#This Row],[H_phase]]))</f>
        <v>1.8892905189416952E-3</v>
      </c>
      <c r="I282">
        <f>10^(_10sept_0_107[[#This Row],[H_mag_adj]]/20)*SIN(RADIANS(_10sept_0_107[[#This Row],[H_phase]]))</f>
        <v>-8.5781550461280515E-4</v>
      </c>
      <c r="J282">
        <f>10^(_10sept_0_107[[#This Row],[V_mag_adj]]/20)*COS(RADIANS(_10sept_0_107[[#This Row],[V_phase]]))</f>
        <v>1.906015671109726E-3</v>
      </c>
      <c r="K282">
        <f>10^(_10sept_0_107[[#This Row],[V_mag_adj]]/20)*SIN(RADIANS(_10sept_0_107[[#This Row],[V_phase]]))</f>
        <v>-8.6741641628112814E-4</v>
      </c>
    </row>
    <row r="283" spans="1:11" x14ac:dyDescent="0.3">
      <c r="A283">
        <v>100</v>
      </c>
      <c r="B283">
        <v>-13.1</v>
      </c>
      <c r="C283">
        <v>-41.31</v>
      </c>
      <c r="D283">
        <v>-13.1</v>
      </c>
      <c r="E283">
        <v>-41.33</v>
      </c>
      <c r="F283">
        <f>_10sept_0_107[[#This Row],[H_mag]]-40</f>
        <v>-53.1</v>
      </c>
      <c r="G283">
        <f>_10sept_0_107[[#This Row],[V_mag]]-40</f>
        <v>-53.1</v>
      </c>
      <c r="H283">
        <f>10^(_10sept_0_107[[#This Row],[H_mag_adj]]/20)*COS(RADIANS(_10sept_0_107[[#This Row],[H_phase]]))</f>
        <v>1.6623637231973313E-3</v>
      </c>
      <c r="I283">
        <f>10^(_10sept_0_107[[#This Row],[H_mag_adj]]/20)*SIN(RADIANS(_10sept_0_107[[#This Row],[H_phase]]))</f>
        <v>-1.4609363591484592E-3</v>
      </c>
      <c r="J283">
        <f>10^(_10sept_0_107[[#This Row],[V_mag_adj]]/20)*COS(RADIANS(_10sept_0_107[[#This Row],[V_phase]]))</f>
        <v>1.6618536589381142E-3</v>
      </c>
      <c r="K283">
        <f>10^(_10sept_0_107[[#This Row],[V_mag_adj]]/20)*SIN(RADIANS(_10sept_0_107[[#This Row],[V_phase]]))</f>
        <v>-1.4615165445380533E-3</v>
      </c>
    </row>
    <row r="284" spans="1:11" x14ac:dyDescent="0.3">
      <c r="A284">
        <v>101</v>
      </c>
      <c r="B284">
        <v>-12.55</v>
      </c>
      <c r="C284">
        <v>-56.43</v>
      </c>
      <c r="D284">
        <v>-12.54</v>
      </c>
      <c r="E284">
        <v>-56.68</v>
      </c>
      <c r="F284">
        <f>_10sept_0_107[[#This Row],[H_mag]]-40</f>
        <v>-52.55</v>
      </c>
      <c r="G284">
        <f>_10sept_0_107[[#This Row],[V_mag]]-40</f>
        <v>-52.54</v>
      </c>
      <c r="H284">
        <f>10^(_10sept_0_107[[#This Row],[H_mag_adj]]/20)*COS(RADIANS(_10sept_0_107[[#This Row],[H_phase]]))</f>
        <v>1.303737236467613E-3</v>
      </c>
      <c r="I284">
        <f>10^(_10sept_0_107[[#This Row],[H_mag_adj]]/20)*SIN(RADIANS(_10sept_0_107[[#This Row],[H_phase]]))</f>
        <v>-1.9645131180401469E-3</v>
      </c>
      <c r="J284">
        <f>10^(_10sept_0_107[[#This Row],[V_mag_adj]]/20)*COS(RADIANS(_10sept_0_107[[#This Row],[V_phase]]))</f>
        <v>1.2966450062266647E-3</v>
      </c>
      <c r="K284">
        <f>10^(_10sept_0_107[[#This Row],[V_mag_adj]]/20)*SIN(RADIANS(_10sept_0_107[[#This Row],[V_phase]]))</f>
        <v>-1.9724525893280043E-3</v>
      </c>
    </row>
    <row r="285" spans="1:11" x14ac:dyDescent="0.3">
      <c r="A285">
        <v>102</v>
      </c>
      <c r="B285">
        <v>-11.96</v>
      </c>
      <c r="C285">
        <v>-70.680000000000007</v>
      </c>
      <c r="D285">
        <v>-11.99</v>
      </c>
      <c r="E285">
        <v>-70.63</v>
      </c>
      <c r="F285">
        <f>_10sept_0_107[[#This Row],[H_mag]]-40</f>
        <v>-51.96</v>
      </c>
      <c r="G285">
        <f>_10sept_0_107[[#This Row],[V_mag]]-40</f>
        <v>-51.99</v>
      </c>
      <c r="H285">
        <f>10^(_10sept_0_107[[#This Row],[H_mag_adj]]/20)*COS(RADIANS(_10sept_0_107[[#This Row],[H_phase]]))</f>
        <v>8.3487802162396732E-4</v>
      </c>
      <c r="I285">
        <f>10^(_10sept_0_107[[#This Row],[H_mag_adj]]/20)*SIN(RADIANS(_10sept_0_107[[#This Row],[H_phase]]))</f>
        <v>-2.3813722720499634E-3</v>
      </c>
      <c r="J285">
        <f>10^(_10sept_0_107[[#This Row],[V_mag_adj]]/20)*COS(RADIANS(_10sept_0_107[[#This Row],[V_phase]]))</f>
        <v>8.3407008612865425E-4</v>
      </c>
      <c r="K285">
        <f>10^(_10sept_0_107[[#This Row],[V_mag_adj]]/20)*SIN(RADIANS(_10sept_0_107[[#This Row],[V_phase]]))</f>
        <v>-2.3724345312753159E-3</v>
      </c>
    </row>
    <row r="286" spans="1:11" x14ac:dyDescent="0.3">
      <c r="A286">
        <v>103</v>
      </c>
      <c r="B286">
        <v>-11.48</v>
      </c>
      <c r="C286">
        <v>-83.11</v>
      </c>
      <c r="D286">
        <v>-11.54</v>
      </c>
      <c r="E286">
        <v>-83.19</v>
      </c>
      <c r="F286">
        <f>_10sept_0_107[[#This Row],[H_mag]]-40</f>
        <v>-51.480000000000004</v>
      </c>
      <c r="G286">
        <f>_10sept_0_107[[#This Row],[V_mag]]-40</f>
        <v>-51.54</v>
      </c>
      <c r="H286">
        <f>10^(_10sept_0_107[[#This Row],[H_mag_adj]]/20)*COS(RADIANS(_10sept_0_107[[#This Row],[H_phase]]))</f>
        <v>3.1992588118197741E-4</v>
      </c>
      <c r="I286">
        <f>10^(_10sept_0_107[[#This Row],[H_mag_adj]]/20)*SIN(RADIANS(_10sept_0_107[[#This Row],[H_phase]]))</f>
        <v>-2.6475993970167025E-3</v>
      </c>
      <c r="J286">
        <f>10^(_10sept_0_107[[#This Row],[V_mag_adj]]/20)*COS(RADIANS(_10sept_0_107[[#This Row],[V_phase]]))</f>
        <v>3.1405192047207902E-4</v>
      </c>
      <c r="K286">
        <f>10^(_10sept_0_107[[#This Row],[V_mag_adj]]/20)*SIN(RADIANS(_10sept_0_107[[#This Row],[V_phase]]))</f>
        <v>-2.6298145135061329E-3</v>
      </c>
    </row>
    <row r="287" spans="1:11" x14ac:dyDescent="0.3">
      <c r="A287">
        <v>104</v>
      </c>
      <c r="B287">
        <v>-11.2</v>
      </c>
      <c r="C287">
        <v>-95.57</v>
      </c>
      <c r="D287">
        <v>-11.23</v>
      </c>
      <c r="E287">
        <v>-95.64</v>
      </c>
      <c r="F287">
        <f>_10sept_0_107[[#This Row],[H_mag]]-40</f>
        <v>-51.2</v>
      </c>
      <c r="G287">
        <f>_10sept_0_107[[#This Row],[V_mag]]-40</f>
        <v>-51.230000000000004</v>
      </c>
      <c r="H287">
        <f>10^(_10sept_0_107[[#This Row],[H_mag_adj]]/20)*COS(RADIANS(_10sept_0_107[[#This Row],[H_phase]]))</f>
        <v>-2.6733035853652336E-4</v>
      </c>
      <c r="I287">
        <f>10^(_10sept_0_107[[#This Row],[H_mag_adj]]/20)*SIN(RADIANS(_10sept_0_107[[#This Row],[H_phase]]))</f>
        <v>-2.74122422098167E-3</v>
      </c>
      <c r="J287">
        <f>10^(_10sept_0_107[[#This Row],[V_mag_adj]]/20)*COS(RADIANS(_10sept_0_107[[#This Row],[V_phase]]))</f>
        <v>-2.6974591518997486E-4</v>
      </c>
      <c r="K287">
        <f>10^(_10sept_0_107[[#This Row],[V_mag_adj]]/20)*SIN(RADIANS(_10sept_0_107[[#This Row],[V_phase]]))</f>
        <v>-2.731445181323522E-3</v>
      </c>
    </row>
    <row r="288" spans="1:11" x14ac:dyDescent="0.3">
      <c r="A288">
        <v>105</v>
      </c>
      <c r="B288">
        <v>-11.02</v>
      </c>
      <c r="C288">
        <v>-107.63</v>
      </c>
      <c r="D288">
        <v>-11.08</v>
      </c>
      <c r="E288">
        <v>-107.89</v>
      </c>
      <c r="F288">
        <f>_10sept_0_107[[#This Row],[H_mag]]-40</f>
        <v>-51.019999999999996</v>
      </c>
      <c r="G288">
        <f>_10sept_0_107[[#This Row],[V_mag]]-40</f>
        <v>-51.08</v>
      </c>
      <c r="H288">
        <f>10^(_10sept_0_107[[#This Row],[H_mag_adj]]/20)*COS(RADIANS(_10sept_0_107[[#This Row],[H_phase]]))</f>
        <v>-8.5163742036191621E-4</v>
      </c>
      <c r="I288">
        <f>10^(_10sept_0_107[[#This Row],[H_mag_adj]]/20)*SIN(RADIANS(_10sept_0_107[[#This Row],[H_phase]]))</f>
        <v>-2.6798320813509096E-3</v>
      </c>
      <c r="J288">
        <f>10^(_10sept_0_107[[#This Row],[V_mag_adj]]/20)*COS(RADIANS(_10sept_0_107[[#This Row],[V_phase]]))</f>
        <v>-8.5784301862903858E-4</v>
      </c>
      <c r="K288">
        <f>10^(_10sept_0_107[[#This Row],[V_mag_adj]]/20)*SIN(RADIANS(_10sept_0_107[[#This Row],[V_phase]]))</f>
        <v>-2.6575188542364114E-3</v>
      </c>
    </row>
    <row r="289" spans="1:11" x14ac:dyDescent="0.3">
      <c r="A289">
        <v>106</v>
      </c>
      <c r="B289">
        <v>-10.99</v>
      </c>
      <c r="C289">
        <v>-120</v>
      </c>
      <c r="D289">
        <v>-11.02</v>
      </c>
      <c r="E289">
        <v>-119.98</v>
      </c>
      <c r="F289">
        <f>_10sept_0_107[[#This Row],[H_mag]]-40</f>
        <v>-50.99</v>
      </c>
      <c r="G289">
        <f>_10sept_0_107[[#This Row],[V_mag]]-40</f>
        <v>-51.019999999999996</v>
      </c>
      <c r="H289">
        <f>10^(_10sept_0_107[[#This Row],[H_mag_adj]]/20)*COS(RADIANS(_10sept_0_107[[#This Row],[H_phase]]))</f>
        <v>-1.4108147915454E-3</v>
      </c>
      <c r="I289">
        <f>10^(_10sept_0_107[[#This Row],[H_mag_adj]]/20)*SIN(RADIANS(_10sept_0_107[[#This Row],[H_phase]]))</f>
        <v>-2.4436028990263287E-3</v>
      </c>
      <c r="J289">
        <f>10^(_10sept_0_107[[#This Row],[V_mag_adj]]/20)*COS(RADIANS(_10sept_0_107[[#This Row],[V_phase]]))</f>
        <v>-1.4051002922382582E-3</v>
      </c>
      <c r="K289">
        <f>10^(_10sept_0_107[[#This Row],[V_mag_adj]]/20)*SIN(RADIANS(_10sept_0_107[[#This Row],[V_phase]]))</f>
        <v>-2.4356681729558747E-3</v>
      </c>
    </row>
    <row r="290" spans="1:11" x14ac:dyDescent="0.3">
      <c r="A290">
        <v>107</v>
      </c>
      <c r="B290">
        <v>-11.03</v>
      </c>
      <c r="C290">
        <v>-133.03</v>
      </c>
      <c r="D290">
        <v>-11.04</v>
      </c>
      <c r="E290">
        <v>-133.07</v>
      </c>
      <c r="F290">
        <f>_10sept_0_107[[#This Row],[H_mag]]-40</f>
        <v>-51.03</v>
      </c>
      <c r="G290">
        <f>_10sept_0_107[[#This Row],[V_mag]]-40</f>
        <v>-51.04</v>
      </c>
      <c r="H290">
        <f>10^(_10sept_0_107[[#This Row],[H_mag_adj]]/20)*COS(RADIANS(_10sept_0_107[[#This Row],[H_phase]]))</f>
        <v>-1.9165804543794906E-3</v>
      </c>
      <c r="I290">
        <f>10^(_10sept_0_107[[#This Row],[H_mag_adj]]/20)*SIN(RADIANS(_10sept_0_107[[#This Row],[H_phase]]))</f>
        <v>-2.0531245792878815E-3</v>
      </c>
      <c r="J290">
        <f>10^(_10sept_0_107[[#This Row],[V_mag_adj]]/20)*COS(RADIANS(_10sept_0_107[[#This Row],[V_phase]]))</f>
        <v>-1.9158064147489996E-3</v>
      </c>
      <c r="K290">
        <f>10^(_10sept_0_107[[#This Row],[V_mag_adj]]/20)*SIN(RADIANS(_10sept_0_107[[#This Row],[V_phase]]))</f>
        <v>-2.0494252067732436E-3</v>
      </c>
    </row>
    <row r="291" spans="1:11" x14ac:dyDescent="0.3">
      <c r="A291">
        <v>108</v>
      </c>
      <c r="B291">
        <v>-11.08</v>
      </c>
      <c r="C291">
        <v>-145.69999999999999</v>
      </c>
      <c r="D291">
        <v>-11.09</v>
      </c>
      <c r="E291">
        <v>-145.72999999999999</v>
      </c>
      <c r="F291">
        <f>_10sept_0_107[[#This Row],[H_mag]]-40</f>
        <v>-51.08</v>
      </c>
      <c r="G291">
        <f>_10sept_0_107[[#This Row],[V_mag]]-40</f>
        <v>-51.09</v>
      </c>
      <c r="H291">
        <f>10^(_10sept_0_107[[#This Row],[H_mag_adj]]/20)*COS(RADIANS(_10sept_0_107[[#This Row],[H_phase]]))</f>
        <v>-2.3069157045508145E-3</v>
      </c>
      <c r="I291">
        <f>10^(_10sept_0_107[[#This Row],[H_mag_adj]]/20)*SIN(RADIANS(_10sept_0_107[[#This Row],[H_phase]]))</f>
        <v>-1.5736711973374268E-3</v>
      </c>
      <c r="J291">
        <f>10^(_10sept_0_107[[#This Row],[V_mag_adj]]/20)*COS(RADIANS(_10sept_0_107[[#This Row],[V_phase]]))</f>
        <v>-2.3050840063112577E-3</v>
      </c>
      <c r="K291">
        <f>10^(_10sept_0_107[[#This Row],[V_mag_adj]]/20)*SIN(RADIANS(_10sept_0_107[[#This Row],[V_phase]]))</f>
        <v>-1.5706537601413246E-3</v>
      </c>
    </row>
    <row r="292" spans="1:11" x14ac:dyDescent="0.3">
      <c r="A292">
        <v>109</v>
      </c>
      <c r="B292">
        <v>-11.13</v>
      </c>
      <c r="C292">
        <v>-158.35</v>
      </c>
      <c r="D292">
        <v>-11.16</v>
      </c>
      <c r="E292">
        <v>-158.19999999999999</v>
      </c>
      <c r="F292">
        <f>_10sept_0_107[[#This Row],[H_mag]]-40</f>
        <v>-51.13</v>
      </c>
      <c r="G292">
        <f>_10sept_0_107[[#This Row],[V_mag]]-40</f>
        <v>-51.16</v>
      </c>
      <c r="H292">
        <f>10^(_10sept_0_107[[#This Row],[H_mag_adj]]/20)*COS(RADIANS(_10sept_0_107[[#This Row],[H_phase]]))</f>
        <v>-2.5806452803833371E-3</v>
      </c>
      <c r="I292">
        <f>10^(_10sept_0_107[[#This Row],[H_mag_adj]]/20)*SIN(RADIANS(_10sept_0_107[[#This Row],[H_phase]]))</f>
        <v>-1.0243557133532756E-3</v>
      </c>
      <c r="J292">
        <f>10^(_10sept_0_107[[#This Row],[V_mag_adj]]/20)*COS(RADIANS(_10sept_0_107[[#This Row],[V_phase]]))</f>
        <v>-2.5690661015711426E-3</v>
      </c>
      <c r="K292">
        <f>10^(_10sept_0_107[[#This Row],[V_mag_adj]]/20)*SIN(RADIANS(_10sept_0_107[[#This Row],[V_phase]]))</f>
        <v>-1.0275531299502795E-3</v>
      </c>
    </row>
    <row r="293" spans="1:11" x14ac:dyDescent="0.3">
      <c r="A293">
        <v>110</v>
      </c>
      <c r="B293">
        <v>-11.26</v>
      </c>
      <c r="C293">
        <v>-171.19</v>
      </c>
      <c r="D293">
        <v>-11.29</v>
      </c>
      <c r="E293">
        <v>-170.99</v>
      </c>
      <c r="F293">
        <f>_10sept_0_107[[#This Row],[H_mag]]-40</f>
        <v>-51.26</v>
      </c>
      <c r="G293">
        <f>_10sept_0_107[[#This Row],[V_mag]]-40</f>
        <v>-51.29</v>
      </c>
      <c r="H293">
        <f>10^(_10sept_0_107[[#This Row],[H_mag_adj]]/20)*COS(RADIANS(_10sept_0_107[[#This Row],[H_phase]]))</f>
        <v>-2.7029971104602364E-3</v>
      </c>
      <c r="I293">
        <f>10^(_10sept_0_107[[#This Row],[H_mag_adj]]/20)*SIN(RADIANS(_10sept_0_107[[#This Row],[H_phase]]))</f>
        <v>-4.1892914192636255E-4</v>
      </c>
      <c r="J293">
        <f>10^(_10sept_0_107[[#This Row],[V_mag_adj]]/20)*COS(RADIANS(_10sept_0_107[[#This Row],[V_phase]]))</f>
        <v>-2.6922036886367641E-3</v>
      </c>
      <c r="K293">
        <f>10^(_10sept_0_107[[#This Row],[V_mag_adj]]/20)*SIN(RADIANS(_10sept_0_107[[#This Row],[V_phase]]))</f>
        <v>-4.2688485316021081E-4</v>
      </c>
    </row>
    <row r="294" spans="1:11" x14ac:dyDescent="0.3">
      <c r="A294">
        <v>111</v>
      </c>
      <c r="B294">
        <v>-11.5</v>
      </c>
      <c r="C294">
        <v>176.17</v>
      </c>
      <c r="D294">
        <v>-11.55</v>
      </c>
      <c r="E294">
        <v>176.25</v>
      </c>
      <c r="F294">
        <f>_10sept_0_107[[#This Row],[H_mag]]-40</f>
        <v>-51.5</v>
      </c>
      <c r="G294">
        <f>_10sept_0_107[[#This Row],[V_mag]]-40</f>
        <v>-51.55</v>
      </c>
      <c r="H294">
        <f>10^(_10sept_0_107[[#This Row],[H_mag_adj]]/20)*COS(RADIANS(_10sept_0_107[[#This Row],[H_phase]]))</f>
        <v>-2.6547826778260432E-3</v>
      </c>
      <c r="I294">
        <f>10^(_10sept_0_107[[#This Row],[H_mag_adj]]/20)*SIN(RADIANS(_10sept_0_107[[#This Row],[H_phase]]))</f>
        <v>1.7772669286335668E-4</v>
      </c>
      <c r="J294">
        <f>10^(_10sept_0_107[[#This Row],[V_mag_adj]]/20)*COS(RADIANS(_10sept_0_107[[#This Row],[V_phase]]))</f>
        <v>-2.639788577436001E-3</v>
      </c>
      <c r="K294">
        <f>10^(_10sept_0_107[[#This Row],[V_mag_adj]]/20)*SIN(RADIANS(_10sept_0_107[[#This Row],[V_phase]]))</f>
        <v>1.730208844652673E-4</v>
      </c>
    </row>
    <row r="295" spans="1:11" x14ac:dyDescent="0.3">
      <c r="A295">
        <v>112</v>
      </c>
      <c r="B295">
        <v>-11.89</v>
      </c>
      <c r="C295">
        <v>163.01</v>
      </c>
      <c r="D295">
        <v>-11.94</v>
      </c>
      <c r="E295">
        <v>163.6</v>
      </c>
      <c r="F295">
        <f>_10sept_0_107[[#This Row],[H_mag]]-40</f>
        <v>-51.89</v>
      </c>
      <c r="G295">
        <f>_10sept_0_107[[#This Row],[V_mag]]-40</f>
        <v>-51.94</v>
      </c>
      <c r="H295">
        <f>10^(_10sept_0_107[[#This Row],[H_mag_adj]]/20)*COS(RADIANS(_10sept_0_107[[#This Row],[H_phase]]))</f>
        <v>-2.4328732451722279E-3</v>
      </c>
      <c r="I295">
        <f>10^(_10sept_0_107[[#This Row],[H_mag_adj]]/20)*SIN(RADIANS(_10sept_0_107[[#This Row],[H_phase]]))</f>
        <v>7.4333971400092455E-4</v>
      </c>
      <c r="J295">
        <f>10^(_10sept_0_107[[#This Row],[V_mag_adj]]/20)*COS(RADIANS(_10sept_0_107[[#This Row],[V_phase]]))</f>
        <v>-2.4263909137669537E-3</v>
      </c>
      <c r="K295">
        <f>10^(_10sept_0_107[[#This Row],[V_mag_adj]]/20)*SIN(RADIANS(_10sept_0_107[[#This Row],[V_phase]]))</f>
        <v>7.1412568110637272E-4</v>
      </c>
    </row>
    <row r="296" spans="1:11" x14ac:dyDescent="0.3">
      <c r="A296">
        <v>113</v>
      </c>
      <c r="B296">
        <v>-12.45</v>
      </c>
      <c r="C296">
        <v>149.5</v>
      </c>
      <c r="D296">
        <v>-12.49</v>
      </c>
      <c r="E296">
        <v>149.78</v>
      </c>
      <c r="F296">
        <f>_10sept_0_107[[#This Row],[H_mag]]-40</f>
        <v>-52.45</v>
      </c>
      <c r="G296">
        <f>_10sept_0_107[[#This Row],[V_mag]]-40</f>
        <v>-52.49</v>
      </c>
      <c r="H296">
        <f>10^(_10sept_0_107[[#This Row],[H_mag_adj]]/20)*COS(RADIANS(_10sept_0_107[[#This Row],[H_phase]]))</f>
        <v>-2.0550405156860765E-3</v>
      </c>
      <c r="I296">
        <f>10^(_10sept_0_107[[#This Row],[H_mag_adj]]/20)*SIN(RADIANS(_10sept_0_107[[#This Row],[H_phase]]))</f>
        <v>1.2105113743072023E-3</v>
      </c>
      <c r="J296">
        <f>10^(_10sept_0_107[[#This Row],[V_mag_adj]]/20)*COS(RADIANS(_10sept_0_107[[#This Row],[V_phase]]))</f>
        <v>-2.0514625068005902E-3</v>
      </c>
      <c r="K296">
        <f>10^(_10sept_0_107[[#This Row],[V_mag_adj]]/20)*SIN(RADIANS(_10sept_0_107[[#This Row],[V_phase]]))</f>
        <v>1.1949385513284646E-3</v>
      </c>
    </row>
    <row r="297" spans="1:11" x14ac:dyDescent="0.3">
      <c r="A297">
        <v>114</v>
      </c>
      <c r="B297">
        <v>-13.08</v>
      </c>
      <c r="C297">
        <v>134.41</v>
      </c>
      <c r="D297">
        <v>-13.18</v>
      </c>
      <c r="E297">
        <v>134.62</v>
      </c>
      <c r="F297">
        <f>_10sept_0_107[[#This Row],[H_mag]]-40</f>
        <v>-53.08</v>
      </c>
      <c r="G297">
        <f>_10sept_0_107[[#This Row],[V_mag]]-40</f>
        <v>-53.18</v>
      </c>
      <c r="H297">
        <f>10^(_10sept_0_107[[#This Row],[H_mag_adj]]/20)*COS(RADIANS(_10sept_0_107[[#This Row],[H_phase]]))</f>
        <v>-1.5522673002429618E-3</v>
      </c>
      <c r="I297">
        <f>10^(_10sept_0_107[[#This Row],[H_mag_adj]]/20)*SIN(RADIANS(_10sept_0_107[[#This Row],[H_phase]]))</f>
        <v>1.5845698423897034E-3</v>
      </c>
      <c r="J297">
        <f>10^(_10sept_0_107[[#This Row],[V_mag_adj]]/20)*COS(RADIANS(_10sept_0_107[[#This Row],[V_phase]]))</f>
        <v>-1.5402295946251199E-3</v>
      </c>
      <c r="K297">
        <f>10^(_10sept_0_107[[#This Row],[V_mag_adj]]/20)*SIN(RADIANS(_10sept_0_107[[#This Row],[V_phase]]))</f>
        <v>1.5607966812939539E-3</v>
      </c>
    </row>
    <row r="298" spans="1:11" x14ac:dyDescent="0.3">
      <c r="A298">
        <v>115</v>
      </c>
      <c r="B298">
        <v>-13.78</v>
      </c>
      <c r="C298">
        <v>118.19</v>
      </c>
      <c r="D298">
        <v>-13.8</v>
      </c>
      <c r="E298">
        <v>118.46</v>
      </c>
      <c r="F298">
        <f>_10sept_0_107[[#This Row],[H_mag]]-40</f>
        <v>-53.78</v>
      </c>
      <c r="G298">
        <f>_10sept_0_107[[#This Row],[V_mag]]-40</f>
        <v>-53.8</v>
      </c>
      <c r="H298">
        <f>10^(_10sept_0_107[[#This Row],[H_mag_adj]]/20)*COS(RADIANS(_10sept_0_107[[#This Row],[H_phase]]))</f>
        <v>-9.6673418673001526E-4</v>
      </c>
      <c r="I298">
        <f>10^(_10sept_0_107[[#This Row],[H_mag_adj]]/20)*SIN(RADIANS(_10sept_0_107[[#This Row],[H_phase]]))</f>
        <v>1.8037074772220218E-3</v>
      </c>
      <c r="J298">
        <f>10^(_10sept_0_107[[#This Row],[V_mag_adj]]/20)*COS(RADIANS(_10sept_0_107[[#This Row],[V_phase]]))</f>
        <v>-9.7298024148469891E-4</v>
      </c>
      <c r="K298">
        <f>10^(_10sept_0_107[[#This Row],[V_mag_adj]]/20)*SIN(RADIANS(_10sept_0_107[[#This Row],[V_phase]]))</f>
        <v>1.794993951071627E-3</v>
      </c>
    </row>
    <row r="299" spans="1:11" x14ac:dyDescent="0.3">
      <c r="A299">
        <v>116</v>
      </c>
      <c r="B299">
        <v>-14.36</v>
      </c>
      <c r="C299">
        <v>100.69</v>
      </c>
      <c r="D299">
        <v>-14.49</v>
      </c>
      <c r="E299">
        <v>101.03</v>
      </c>
      <c r="F299">
        <f>_10sept_0_107[[#This Row],[H_mag]]-40</f>
        <v>-54.36</v>
      </c>
      <c r="G299">
        <f>_10sept_0_107[[#This Row],[V_mag]]-40</f>
        <v>-54.49</v>
      </c>
      <c r="H299">
        <f>10^(_10sept_0_107[[#This Row],[H_mag_adj]]/20)*COS(RADIANS(_10sept_0_107[[#This Row],[H_phase]]))</f>
        <v>-3.5508512155929393E-4</v>
      </c>
      <c r="I299">
        <f>10^(_10sept_0_107[[#This Row],[H_mag_adj]]/20)*SIN(RADIANS(_10sept_0_107[[#This Row],[H_phase]]))</f>
        <v>1.8810343704795916E-3</v>
      </c>
      <c r="J299">
        <f>10^(_10sept_0_107[[#This Row],[V_mag_adj]]/20)*COS(RADIANS(_10sept_0_107[[#This Row],[V_phase]]))</f>
        <v>-3.6080044461595949E-4</v>
      </c>
      <c r="K299">
        <f>10^(_10sept_0_107[[#This Row],[V_mag_adj]]/20)*SIN(RADIANS(_10sept_0_107[[#This Row],[V_phase]]))</f>
        <v>1.8509825025793132E-3</v>
      </c>
    </row>
    <row r="300" spans="1:11" x14ac:dyDescent="0.3">
      <c r="A300">
        <v>117</v>
      </c>
      <c r="B300">
        <v>-14.81</v>
      </c>
      <c r="C300">
        <v>81.900000000000006</v>
      </c>
      <c r="D300">
        <v>-14.93</v>
      </c>
      <c r="E300">
        <v>81.53</v>
      </c>
      <c r="F300">
        <f>_10sept_0_107[[#This Row],[H_mag]]-40</f>
        <v>-54.81</v>
      </c>
      <c r="G300">
        <f>_10sept_0_107[[#This Row],[V_mag]]-40</f>
        <v>-54.93</v>
      </c>
      <c r="H300">
        <f>10^(_10sept_0_107[[#This Row],[H_mag_adj]]/20)*COS(RADIANS(_10sept_0_107[[#This Row],[H_phase]]))</f>
        <v>2.5610307338229843E-4</v>
      </c>
      <c r="I300">
        <f>10^(_10sept_0_107[[#This Row],[H_mag_adj]]/20)*SIN(RADIANS(_10sept_0_107[[#This Row],[H_phase]]))</f>
        <v>1.799473985967089E-3</v>
      </c>
      <c r="J300">
        <f>10^(_10sept_0_107[[#This Row],[V_mag_adj]]/20)*COS(RADIANS(_10sept_0_107[[#This Row],[V_phase]]))</f>
        <v>2.6404491787678012E-4</v>
      </c>
      <c r="K300">
        <f>10^(_10sept_0_107[[#This Row],[V_mag_adj]]/20)*SIN(RADIANS(_10sept_0_107[[#This Row],[V_phase]]))</f>
        <v>1.7731161326838573E-3</v>
      </c>
    </row>
    <row r="301" spans="1:11" x14ac:dyDescent="0.3">
      <c r="A301">
        <v>118</v>
      </c>
      <c r="B301">
        <v>-14.93</v>
      </c>
      <c r="C301">
        <v>61.64</v>
      </c>
      <c r="D301">
        <v>-15.02</v>
      </c>
      <c r="E301">
        <v>61.11</v>
      </c>
      <c r="F301">
        <f>_10sept_0_107[[#This Row],[H_mag]]-40</f>
        <v>-54.93</v>
      </c>
      <c r="G301">
        <f>_10sept_0_107[[#This Row],[V_mag]]-40</f>
        <v>-55.019999999999996</v>
      </c>
      <c r="H301">
        <f>10^(_10sept_0_107[[#This Row],[H_mag_adj]]/20)*COS(RADIANS(_10sept_0_107[[#This Row],[H_phase]]))</f>
        <v>8.515354579727519E-4</v>
      </c>
      <c r="I301">
        <f>10^(_10sept_0_107[[#This Row],[H_mag_adj]]/20)*SIN(RADIANS(_10sept_0_107[[#This Row],[H_phase]]))</f>
        <v>1.5775132019908579E-3</v>
      </c>
      <c r="J301">
        <f>10^(_10sept_0_107[[#This Row],[V_mag_adj]]/20)*COS(RADIANS(_10sept_0_107[[#This Row],[V_phase]]))</f>
        <v>8.5716341609962674E-4</v>
      </c>
      <c r="K301">
        <f>10^(_10sept_0_107[[#This Row],[V_mag_adj]]/20)*SIN(RADIANS(_10sept_0_107[[#This Row],[V_phase]]))</f>
        <v>1.5533895815930184E-3</v>
      </c>
    </row>
    <row r="302" spans="1:11" x14ac:dyDescent="0.3">
      <c r="A302">
        <v>119</v>
      </c>
      <c r="B302">
        <v>-14.71</v>
      </c>
      <c r="C302">
        <v>42.75</v>
      </c>
      <c r="D302">
        <v>-14.8</v>
      </c>
      <c r="E302">
        <v>42.55</v>
      </c>
      <c r="F302">
        <f>_10sept_0_107[[#This Row],[H_mag]]-40</f>
        <v>-54.71</v>
      </c>
      <c r="G302">
        <f>_10sept_0_107[[#This Row],[V_mag]]-40</f>
        <v>-54.8</v>
      </c>
      <c r="H302">
        <f>10^(_10sept_0_107[[#This Row],[H_mag_adj]]/20)*COS(RADIANS(_10sept_0_107[[#This Row],[H_phase]]))</f>
        <v>1.3501649853852756E-3</v>
      </c>
      <c r="I302">
        <f>10^(_10sept_0_107[[#This Row],[H_mag_adj]]/20)*SIN(RADIANS(_10sept_0_107[[#This Row],[H_phase]]))</f>
        <v>1.2480796746599907E-3</v>
      </c>
      <c r="J302">
        <f>10^(_10sept_0_107[[#This Row],[V_mag_adj]]/20)*COS(RADIANS(_10sept_0_107[[#This Row],[V_phase]]))</f>
        <v>1.3405508625834745E-3</v>
      </c>
      <c r="K302">
        <f>10^(_10sept_0_107[[#This Row],[V_mag_adj]]/20)*SIN(RADIANS(_10sept_0_107[[#This Row],[V_phase]]))</f>
        <v>1.2305424005911417E-3</v>
      </c>
    </row>
    <row r="303" spans="1:11" x14ac:dyDescent="0.3">
      <c r="A303">
        <v>120</v>
      </c>
      <c r="B303">
        <v>-14.31</v>
      </c>
      <c r="C303">
        <v>25.66</v>
      </c>
      <c r="D303">
        <v>-14.29</v>
      </c>
      <c r="E303">
        <v>24.93</v>
      </c>
      <c r="F303">
        <f>_10sept_0_107[[#This Row],[H_mag]]-40</f>
        <v>-54.31</v>
      </c>
      <c r="G303">
        <f>_10sept_0_107[[#This Row],[V_mag]]-40</f>
        <v>-54.29</v>
      </c>
      <c r="H303">
        <f>10^(_10sept_0_107[[#This Row],[H_mag_adj]]/20)*COS(RADIANS(_10sept_0_107[[#This Row],[H_phase]]))</f>
        <v>1.7354324034195528E-3</v>
      </c>
      <c r="I303">
        <f>10^(_10sept_0_107[[#This Row],[H_mag_adj]]/20)*SIN(RADIANS(_10sept_0_107[[#This Row],[H_phase]]))</f>
        <v>8.3371553361274639E-4</v>
      </c>
      <c r="J303">
        <f>10^(_10sept_0_107[[#This Row],[V_mag_adj]]/20)*COS(RADIANS(_10sept_0_107[[#This Row],[V_phase]]))</f>
        <v>1.7499382966184561E-3</v>
      </c>
      <c r="K303">
        <f>10^(_10sept_0_107[[#This Row],[V_mag_adj]]/20)*SIN(RADIANS(_10sept_0_107[[#This Row],[V_phase]]))</f>
        <v>8.1340827422258968E-4</v>
      </c>
    </row>
    <row r="304" spans="1:11" x14ac:dyDescent="0.3">
      <c r="A304">
        <v>121</v>
      </c>
      <c r="B304">
        <v>-13.89</v>
      </c>
      <c r="C304">
        <v>10.27</v>
      </c>
      <c r="D304">
        <v>-13.84</v>
      </c>
      <c r="E304">
        <v>9.26</v>
      </c>
      <c r="F304">
        <f>_10sept_0_107[[#This Row],[H_mag]]-40</f>
        <v>-53.89</v>
      </c>
      <c r="G304">
        <f>_10sept_0_107[[#This Row],[V_mag]]-40</f>
        <v>-53.84</v>
      </c>
      <c r="H304">
        <f>10^(_10sept_0_107[[#This Row],[H_mag_adj]]/20)*COS(RADIANS(_10sept_0_107[[#This Row],[H_phase]]))</f>
        <v>1.988316972067276E-3</v>
      </c>
      <c r="I304">
        <f>10^(_10sept_0_107[[#This Row],[H_mag_adj]]/20)*SIN(RADIANS(_10sept_0_107[[#This Row],[H_phase]]))</f>
        <v>3.602630732064203E-4</v>
      </c>
      <c r="J304">
        <f>10^(_10sept_0_107[[#This Row],[V_mag_adj]]/20)*COS(RADIANS(_10sept_0_107[[#This Row],[V_phase]]))</f>
        <v>2.0058719372834082E-3</v>
      </c>
      <c r="K304">
        <f>10^(_10sept_0_107[[#This Row],[V_mag_adj]]/20)*SIN(RADIANS(_10sept_0_107[[#This Row],[V_phase]]))</f>
        <v>3.2703637583687232E-4</v>
      </c>
    </row>
    <row r="305" spans="1:11" x14ac:dyDescent="0.3">
      <c r="A305">
        <v>122</v>
      </c>
      <c r="B305">
        <v>-13.53</v>
      </c>
      <c r="C305">
        <v>-4.25</v>
      </c>
      <c r="D305">
        <v>-13.49</v>
      </c>
      <c r="E305">
        <v>-4.66</v>
      </c>
      <c r="F305">
        <f>_10sept_0_107[[#This Row],[H_mag]]-40</f>
        <v>-53.53</v>
      </c>
      <c r="G305">
        <f>_10sept_0_107[[#This Row],[V_mag]]-40</f>
        <v>-53.49</v>
      </c>
      <c r="H305">
        <f>10^(_10sept_0_107[[#This Row],[H_mag_adj]]/20)*COS(RADIANS(_10sept_0_107[[#This Row],[H_phase]]))</f>
        <v>2.1004102336259064E-3</v>
      </c>
      <c r="I305">
        <f>10^(_10sept_0_107[[#This Row],[H_mag_adj]]/20)*SIN(RADIANS(_10sept_0_107[[#This Row],[H_phase]]))</f>
        <v>-1.5608744278092386E-4</v>
      </c>
      <c r="J305">
        <f>10^(_10sept_0_107[[#This Row],[V_mag_adj]]/20)*COS(RADIANS(_10sept_0_107[[#This Row],[V_phase]]))</f>
        <v>2.1089291774754799E-3</v>
      </c>
      <c r="K305">
        <f>10^(_10sept_0_107[[#This Row],[V_mag_adj]]/20)*SIN(RADIANS(_10sept_0_107[[#This Row],[V_phase]]))</f>
        <v>-1.7190336284149328E-4</v>
      </c>
    </row>
    <row r="306" spans="1:11" x14ac:dyDescent="0.3">
      <c r="A306">
        <v>123</v>
      </c>
      <c r="B306">
        <v>-13.35</v>
      </c>
      <c r="C306">
        <v>-17.25</v>
      </c>
      <c r="D306">
        <v>-13.2</v>
      </c>
      <c r="E306">
        <v>-17.63</v>
      </c>
      <c r="F306">
        <f>_10sept_0_107[[#This Row],[H_mag]]-40</f>
        <v>-53.35</v>
      </c>
      <c r="G306">
        <f>_10sept_0_107[[#This Row],[V_mag]]-40</f>
        <v>-53.2</v>
      </c>
      <c r="H306">
        <f>10^(_10sept_0_107[[#This Row],[H_mag_adj]]/20)*COS(RADIANS(_10sept_0_107[[#This Row],[H_phase]]))</f>
        <v>2.0535838554295595E-3</v>
      </c>
      <c r="I306">
        <f>10^(_10sept_0_107[[#This Row],[H_mag_adj]]/20)*SIN(RADIANS(_10sept_0_107[[#This Row],[H_phase]]))</f>
        <v>-6.3765473628889951E-4</v>
      </c>
      <c r="J306">
        <f>10^(_10sept_0_107[[#This Row],[V_mag_adj]]/20)*COS(RADIANS(_10sept_0_107[[#This Row],[V_phase]]))</f>
        <v>2.0850073099400791E-3</v>
      </c>
      <c r="K306">
        <f>10^(_10sept_0_107[[#This Row],[V_mag_adj]]/20)*SIN(RADIANS(_10sept_0_107[[#This Row],[V_phase]]))</f>
        <v>-6.6260504127482061E-4</v>
      </c>
    </row>
    <row r="307" spans="1:11" x14ac:dyDescent="0.3">
      <c r="A307">
        <v>124</v>
      </c>
      <c r="B307">
        <v>-13.27</v>
      </c>
      <c r="C307">
        <v>-29.37</v>
      </c>
      <c r="D307">
        <v>-13.19</v>
      </c>
      <c r="E307">
        <v>-30.02</v>
      </c>
      <c r="F307">
        <f>_10sept_0_107[[#This Row],[H_mag]]-40</f>
        <v>-53.269999999999996</v>
      </c>
      <c r="G307">
        <f>_10sept_0_107[[#This Row],[V_mag]]-40</f>
        <v>-53.19</v>
      </c>
      <c r="H307">
        <f>10^(_10sept_0_107[[#This Row],[H_mag_adj]]/20)*COS(RADIANS(_10sept_0_107[[#This Row],[H_phase]]))</f>
        <v>1.8912668234066618E-3</v>
      </c>
      <c r="I307">
        <f>10^(_10sept_0_107[[#This Row],[H_mag_adj]]/20)*SIN(RADIANS(_10sept_0_107[[#This Row],[H_phase]]))</f>
        <v>-1.0643697978854915E-3</v>
      </c>
      <c r="J307">
        <f>10^(_10sept_0_107[[#This Row],[V_mag_adj]]/20)*COS(RADIANS(_10sept_0_107[[#This Row],[V_phase]]))</f>
        <v>1.8964573127059174E-3</v>
      </c>
      <c r="K307">
        <f>10^(_10sept_0_107[[#This Row],[V_mag_adj]]/20)*SIN(RADIANS(_10sept_0_107[[#This Row],[V_phase]]))</f>
        <v>-1.0958029692655217E-3</v>
      </c>
    </row>
    <row r="308" spans="1:11" x14ac:dyDescent="0.3">
      <c r="A308">
        <v>125</v>
      </c>
      <c r="B308">
        <v>-13.35</v>
      </c>
      <c r="C308">
        <v>-41.72</v>
      </c>
      <c r="D308">
        <v>-13.22</v>
      </c>
      <c r="E308">
        <v>-41.46</v>
      </c>
      <c r="F308">
        <f>_10sept_0_107[[#This Row],[H_mag]]-40</f>
        <v>-53.35</v>
      </c>
      <c r="G308">
        <f>_10sept_0_107[[#This Row],[V_mag]]-40</f>
        <v>-53.22</v>
      </c>
      <c r="H308">
        <f>10^(_10sept_0_107[[#This Row],[H_mag_adj]]/20)*COS(RADIANS(_10sept_0_107[[#This Row],[H_phase]]))</f>
        <v>1.6050001588117119E-3</v>
      </c>
      <c r="I308">
        <f>10^(_10sept_0_107[[#This Row],[H_mag_adj]]/20)*SIN(RADIANS(_10sept_0_107[[#This Row],[H_phase]]))</f>
        <v>-1.4310082823684078E-3</v>
      </c>
      <c r="J308">
        <f>10^(_10sept_0_107[[#This Row],[V_mag_adj]]/20)*COS(RADIANS(_10sept_0_107[[#This Row],[V_phase]]))</f>
        <v>1.6357773782069993E-3</v>
      </c>
      <c r="K308">
        <f>10^(_10sept_0_107[[#This Row],[V_mag_adj]]/20)*SIN(RADIANS(_10sept_0_107[[#This Row],[V_phase]]))</f>
        <v>-1.445178963658267E-3</v>
      </c>
    </row>
    <row r="309" spans="1:11" x14ac:dyDescent="0.3">
      <c r="A309">
        <v>126</v>
      </c>
      <c r="B309">
        <v>-13.58</v>
      </c>
      <c r="C309">
        <v>-54.17</v>
      </c>
      <c r="D309">
        <v>-13.46</v>
      </c>
      <c r="E309">
        <v>-53.55</v>
      </c>
      <c r="F309">
        <f>_10sept_0_107[[#This Row],[H_mag]]-40</f>
        <v>-53.58</v>
      </c>
      <c r="G309">
        <f>_10sept_0_107[[#This Row],[V_mag]]-40</f>
        <v>-53.46</v>
      </c>
      <c r="H309">
        <f>10^(_10sept_0_107[[#This Row],[H_mag_adj]]/20)*COS(RADIANS(_10sept_0_107[[#This Row],[H_phase]]))</f>
        <v>1.2258562963519081E-3</v>
      </c>
      <c r="I309">
        <f>10^(_10sept_0_107[[#This Row],[H_mag_adj]]/20)*SIN(RADIANS(_10sept_0_107[[#This Row],[H_phase]]))</f>
        <v>-1.6978172217421512E-3</v>
      </c>
      <c r="J309">
        <f>10^(_10sept_0_107[[#This Row],[V_mag_adj]]/20)*COS(RADIANS(_10sept_0_107[[#This Row],[V_phase]]))</f>
        <v>1.2614642565644367E-3</v>
      </c>
      <c r="K309">
        <f>10^(_10sept_0_107[[#This Row],[V_mag_adj]]/20)*SIN(RADIANS(_10sept_0_107[[#This Row],[V_phase]]))</f>
        <v>-1.7078861129551141E-3</v>
      </c>
    </row>
    <row r="310" spans="1:11" x14ac:dyDescent="0.3">
      <c r="A310">
        <v>127</v>
      </c>
      <c r="B310">
        <v>-13.88</v>
      </c>
      <c r="C310">
        <v>-66.97</v>
      </c>
      <c r="D310">
        <v>-13.86</v>
      </c>
      <c r="E310">
        <v>-66.03</v>
      </c>
      <c r="F310">
        <f>_10sept_0_107[[#This Row],[H_mag]]-40</f>
        <v>-53.88</v>
      </c>
      <c r="G310">
        <f>_10sept_0_107[[#This Row],[V_mag]]-40</f>
        <v>-53.86</v>
      </c>
      <c r="H310">
        <f>10^(_10sept_0_107[[#This Row],[H_mag_adj]]/20)*COS(RADIANS(_10sept_0_107[[#This Row],[H_phase]]))</f>
        <v>7.9143150334375133E-4</v>
      </c>
      <c r="I310">
        <f>10^(_10sept_0_107[[#This Row],[H_mag_adj]]/20)*SIN(RADIANS(_10sept_0_107[[#This Row],[H_phase]]))</f>
        <v>-1.8617848352629684E-3</v>
      </c>
      <c r="J310">
        <f>10^(_10sept_0_107[[#This Row],[V_mag_adj]]/20)*COS(RADIANS(_10sept_0_107[[#This Row],[V_phase]]))</f>
        <v>8.2376284547571919E-4</v>
      </c>
      <c r="K310">
        <f>10^(_10sept_0_107[[#This Row],[V_mag_adj]]/20)*SIN(RADIANS(_10sept_0_107[[#This Row],[V_phase]]))</f>
        <v>-1.8528119131360761E-3</v>
      </c>
    </row>
    <row r="311" spans="1:11" x14ac:dyDescent="0.3">
      <c r="A311">
        <v>128</v>
      </c>
      <c r="B311">
        <v>-14.26</v>
      </c>
      <c r="C311">
        <v>-80.400000000000006</v>
      </c>
      <c r="D311">
        <v>-14.29</v>
      </c>
      <c r="E311">
        <v>-79.2</v>
      </c>
      <c r="F311">
        <f>_10sept_0_107[[#This Row],[H_mag]]-40</f>
        <v>-54.26</v>
      </c>
      <c r="G311">
        <f>_10sept_0_107[[#This Row],[V_mag]]-40</f>
        <v>-54.29</v>
      </c>
      <c r="H311">
        <f>10^(_10sept_0_107[[#This Row],[H_mag_adj]]/20)*COS(RADIANS(_10sept_0_107[[#This Row],[H_phase]]))</f>
        <v>3.2293466404090845E-4</v>
      </c>
      <c r="I311">
        <f>10^(_10sept_0_107[[#This Row],[H_mag_adj]]/20)*SIN(RADIANS(_10sept_0_107[[#This Row],[H_phase]]))</f>
        <v>-1.9093043825476371E-3</v>
      </c>
      <c r="J311">
        <f>10^(_10sept_0_107[[#This Row],[V_mag_adj]]/20)*COS(RADIANS(_10sept_0_107[[#This Row],[V_phase]]))</f>
        <v>3.6159821791088603E-4</v>
      </c>
      <c r="K311">
        <f>10^(_10sept_0_107[[#This Row],[V_mag_adj]]/20)*SIN(RADIANS(_10sept_0_107[[#This Row],[V_phase]]))</f>
        <v>-1.8955642408922328E-3</v>
      </c>
    </row>
    <row r="312" spans="1:11" x14ac:dyDescent="0.3">
      <c r="A312">
        <v>129</v>
      </c>
      <c r="B312">
        <v>-14.61</v>
      </c>
      <c r="C312">
        <v>-94.79</v>
      </c>
      <c r="D312">
        <v>-14.75</v>
      </c>
      <c r="E312">
        <v>-94.05</v>
      </c>
      <c r="F312">
        <f>_10sept_0_107[[#This Row],[H_mag]]-40</f>
        <v>-54.61</v>
      </c>
      <c r="G312">
        <f>_10sept_0_107[[#This Row],[V_mag]]-40</f>
        <v>-54.75</v>
      </c>
      <c r="H312">
        <f>10^(_10sept_0_107[[#This Row],[H_mag_adj]]/20)*COS(RADIANS(_10sept_0_107[[#This Row],[H_phase]]))</f>
        <v>-1.5531266432749111E-4</v>
      </c>
      <c r="I312">
        <f>10^(_10sept_0_107[[#This Row],[H_mag_adj]]/20)*SIN(RADIANS(_10sept_0_107[[#This Row],[H_phase]]))</f>
        <v>-1.8534486112543583E-3</v>
      </c>
      <c r="J312">
        <f>10^(_10sept_0_107[[#This Row],[V_mag_adj]]/20)*COS(RADIANS(_10sept_0_107[[#This Row],[V_phase]]))</f>
        <v>-1.292619409215662E-4</v>
      </c>
      <c r="K312">
        <f>10^(_10sept_0_107[[#This Row],[V_mag_adj]]/20)*SIN(RADIANS(_10sept_0_107[[#This Row],[V_phase]]))</f>
        <v>-1.8256357090634106E-3</v>
      </c>
    </row>
    <row r="313" spans="1:11" x14ac:dyDescent="0.3">
      <c r="A313">
        <v>130</v>
      </c>
      <c r="B313">
        <v>-14.94</v>
      </c>
      <c r="C313">
        <v>-110.37</v>
      </c>
      <c r="D313">
        <v>-15.09</v>
      </c>
      <c r="E313">
        <v>-109.69</v>
      </c>
      <c r="F313">
        <f>_10sept_0_107[[#This Row],[H_mag]]-40</f>
        <v>-54.94</v>
      </c>
      <c r="G313">
        <f>_10sept_0_107[[#This Row],[V_mag]]-40</f>
        <v>-55.09</v>
      </c>
      <c r="H313">
        <f>10^(_10sept_0_107[[#This Row],[H_mag_adj]]/20)*COS(RADIANS(_10sept_0_107[[#This Row],[H_phase]]))</f>
        <v>-6.232763057743418E-4</v>
      </c>
      <c r="I313">
        <f>10^(_10sept_0_107[[#This Row],[H_mag_adj]]/20)*SIN(RADIANS(_10sept_0_107[[#This Row],[H_phase]]))</f>
        <v>-1.6786291940645364E-3</v>
      </c>
      <c r="J313">
        <f>10^(_10sept_0_107[[#This Row],[V_mag_adj]]/20)*COS(RADIANS(_10sept_0_107[[#This Row],[V_phase]]))</f>
        <v>-5.9298115004601101E-4</v>
      </c>
      <c r="K313">
        <f>10^(_10sept_0_107[[#This Row],[V_mag_adj]]/20)*SIN(RADIANS(_10sept_0_107[[#This Row],[V_phase]]))</f>
        <v>-1.6570433473227803E-3</v>
      </c>
    </row>
    <row r="314" spans="1:11" x14ac:dyDescent="0.3">
      <c r="A314">
        <v>131</v>
      </c>
      <c r="B314">
        <v>-15.16</v>
      </c>
      <c r="C314">
        <v>-125.92</v>
      </c>
      <c r="D314">
        <v>-15.35</v>
      </c>
      <c r="E314">
        <v>-125.5</v>
      </c>
      <c r="F314">
        <f>_10sept_0_107[[#This Row],[H_mag]]-40</f>
        <v>-55.16</v>
      </c>
      <c r="G314">
        <f>_10sept_0_107[[#This Row],[V_mag]]-40</f>
        <v>-55.35</v>
      </c>
      <c r="H314">
        <f>10^(_10sept_0_107[[#This Row],[H_mag_adj]]/20)*COS(RADIANS(_10sept_0_107[[#This Row],[H_phase]]))</f>
        <v>-1.0241954328325199E-3</v>
      </c>
      <c r="I314">
        <f>10^(_10sept_0_107[[#This Row],[H_mag_adj]]/20)*SIN(RADIANS(_10sept_0_107[[#This Row],[H_phase]]))</f>
        <v>-1.4138312151713817E-3</v>
      </c>
      <c r="J314">
        <f>10^(_10sept_0_107[[#This Row],[V_mag_adj]]/20)*COS(RADIANS(_10sept_0_107[[#This Row],[V_phase]]))</f>
        <v>-9.918683595340034E-4</v>
      </c>
      <c r="K314">
        <f>10^(_10sept_0_107[[#This Row],[V_mag_adj]]/20)*SIN(RADIANS(_10sept_0_107[[#This Row],[V_phase]]))</f>
        <v>-1.3905481549937372E-3</v>
      </c>
    </row>
    <row r="315" spans="1:11" x14ac:dyDescent="0.3">
      <c r="A315">
        <v>132</v>
      </c>
      <c r="B315">
        <v>-15.24</v>
      </c>
      <c r="C315">
        <v>-141.02000000000001</v>
      </c>
      <c r="D315">
        <v>-15.57</v>
      </c>
      <c r="E315">
        <v>-141.03</v>
      </c>
      <c r="F315">
        <f>_10sept_0_107[[#This Row],[H_mag]]-40</f>
        <v>-55.24</v>
      </c>
      <c r="G315">
        <f>_10sept_0_107[[#This Row],[V_mag]]-40</f>
        <v>-55.57</v>
      </c>
      <c r="H315">
        <f>10^(_10sept_0_107[[#This Row],[H_mag_adj]]/20)*COS(RADIANS(_10sept_0_107[[#This Row],[H_phase]]))</f>
        <v>-1.3446997118421334E-3</v>
      </c>
      <c r="I315">
        <f>10^(_10sept_0_107[[#This Row],[H_mag_adj]]/20)*SIN(RADIANS(_10sept_0_107[[#This Row],[H_phase]]))</f>
        <v>-1.0881393851799816E-3</v>
      </c>
      <c r="J315">
        <f>10^(_10sept_0_107[[#This Row],[V_mag_adj]]/20)*COS(RADIANS(_10sept_0_107[[#This Row],[V_phase]]))</f>
        <v>-1.2947521403898464E-3</v>
      </c>
      <c r="K315">
        <f>10^(_10sept_0_107[[#This Row],[V_mag_adj]]/20)*SIN(RADIANS(_10sept_0_107[[#This Row],[V_phase]]))</f>
        <v>-1.0473476020919452E-3</v>
      </c>
    </row>
    <row r="316" spans="1:11" x14ac:dyDescent="0.3">
      <c r="A316">
        <v>133</v>
      </c>
      <c r="B316">
        <v>-15.42</v>
      </c>
      <c r="C316">
        <v>-156.06</v>
      </c>
      <c r="D316">
        <v>-15.71</v>
      </c>
      <c r="E316">
        <v>-156.91</v>
      </c>
      <c r="F316">
        <f>_10sept_0_107[[#This Row],[H_mag]]-40</f>
        <v>-55.42</v>
      </c>
      <c r="G316">
        <f>_10sept_0_107[[#This Row],[V_mag]]-40</f>
        <v>-55.71</v>
      </c>
      <c r="H316">
        <f>10^(_10sept_0_107[[#This Row],[H_mag_adj]]/20)*COS(RADIANS(_10sept_0_107[[#This Row],[H_phase]]))</f>
        <v>-1.5485754278998394E-3</v>
      </c>
      <c r="I316">
        <f>10^(_10sept_0_107[[#This Row],[H_mag_adj]]/20)*SIN(RADIANS(_10sept_0_107[[#This Row],[H_phase]]))</f>
        <v>-6.8752798207019899E-4</v>
      </c>
      <c r="J316">
        <f>10^(_10sept_0_107[[#This Row],[V_mag_adj]]/20)*COS(RADIANS(_10sept_0_107[[#This Row],[V_phase]]))</f>
        <v>-1.507425572060649E-3</v>
      </c>
      <c r="K316">
        <f>10^(_10sept_0_107[[#This Row],[V_mag_adj]]/20)*SIN(RADIANS(_10sept_0_107[[#This Row],[V_phase]]))</f>
        <v>-6.4266055609172906E-4</v>
      </c>
    </row>
    <row r="317" spans="1:11" x14ac:dyDescent="0.3">
      <c r="A317">
        <v>134</v>
      </c>
      <c r="B317">
        <v>-15.66</v>
      </c>
      <c r="C317">
        <v>-171.14</v>
      </c>
      <c r="D317">
        <v>-15.87</v>
      </c>
      <c r="E317">
        <v>-172.77</v>
      </c>
      <c r="F317">
        <f>_10sept_0_107[[#This Row],[H_mag]]-40</f>
        <v>-55.66</v>
      </c>
      <c r="G317">
        <f>_10sept_0_107[[#This Row],[V_mag]]-40</f>
        <v>-55.87</v>
      </c>
      <c r="H317">
        <f>10^(_10sept_0_107[[#This Row],[H_mag_adj]]/20)*COS(RADIANS(_10sept_0_107[[#This Row],[H_phase]]))</f>
        <v>-1.6284959133665727E-3</v>
      </c>
      <c r="I317">
        <f>10^(_10sept_0_107[[#This Row],[H_mag_adj]]/20)*SIN(RADIANS(_10sept_0_107[[#This Row],[H_phase]]))</f>
        <v>-2.5385099760972456E-4</v>
      </c>
      <c r="J317">
        <f>10^(_10sept_0_107[[#This Row],[V_mag_adj]]/20)*COS(RADIANS(_10sept_0_107[[#This Row],[V_phase]]))</f>
        <v>-1.5960007747620368E-3</v>
      </c>
      <c r="K317">
        <f>10^(_10sept_0_107[[#This Row],[V_mag_adj]]/20)*SIN(RADIANS(_10sept_0_107[[#This Row],[V_phase]]))</f>
        <v>-2.0247084262200923E-4</v>
      </c>
    </row>
    <row r="318" spans="1:11" x14ac:dyDescent="0.3">
      <c r="A318">
        <v>135</v>
      </c>
      <c r="B318">
        <v>-15.91</v>
      </c>
      <c r="C318">
        <v>173.58</v>
      </c>
      <c r="D318">
        <v>-16.010000000000002</v>
      </c>
      <c r="E318">
        <v>170.66</v>
      </c>
      <c r="F318">
        <f>_10sept_0_107[[#This Row],[H_mag]]-40</f>
        <v>-55.91</v>
      </c>
      <c r="G318">
        <f>_10sept_0_107[[#This Row],[V_mag]]-40</f>
        <v>-56.010000000000005</v>
      </c>
      <c r="H318">
        <f>10^(_10sept_0_107[[#This Row],[H_mag_adj]]/20)*COS(RADIANS(_10sept_0_107[[#This Row],[H_phase]]))</f>
        <v>-1.5913581825985736E-3</v>
      </c>
      <c r="I318">
        <f>10^(_10sept_0_107[[#This Row],[H_mag_adj]]/20)*SIN(RADIANS(_10sept_0_107[[#This Row],[H_phase]]))</f>
        <v>1.7906192000055536E-4</v>
      </c>
      <c r="J318">
        <f>10^(_10sept_0_107[[#This Row],[V_mag_adj]]/20)*COS(RADIANS(_10sept_0_107[[#This Row],[V_phase]]))</f>
        <v>-1.562082267578243E-3</v>
      </c>
      <c r="K318">
        <f>10^(_10sept_0_107[[#This Row],[V_mag_adj]]/20)*SIN(RADIANS(_10sept_0_107[[#This Row],[V_phase]]))</f>
        <v>2.5692069272387934E-4</v>
      </c>
    </row>
    <row r="319" spans="1:11" x14ac:dyDescent="0.3">
      <c r="A319">
        <v>136</v>
      </c>
      <c r="B319">
        <v>-16.190000000000001</v>
      </c>
      <c r="C319">
        <v>157.03</v>
      </c>
      <c r="D319">
        <v>-16.22</v>
      </c>
      <c r="E319">
        <v>154.35</v>
      </c>
      <c r="F319">
        <f>_10sept_0_107[[#This Row],[H_mag]]-40</f>
        <v>-56.19</v>
      </c>
      <c r="G319">
        <f>_10sept_0_107[[#This Row],[V_mag]]-40</f>
        <v>-56.22</v>
      </c>
      <c r="H319">
        <f>10^(_10sept_0_107[[#This Row],[H_mag_adj]]/20)*COS(RADIANS(_10sept_0_107[[#This Row],[H_phase]]))</f>
        <v>-1.4276525860812044E-3</v>
      </c>
      <c r="I319">
        <f>10^(_10sept_0_107[[#This Row],[H_mag_adj]]/20)*SIN(RADIANS(_10sept_0_107[[#This Row],[H_phase]]))</f>
        <v>6.0512056109719215E-4</v>
      </c>
      <c r="J319">
        <f>10^(_10sept_0_107[[#This Row],[V_mag_adj]]/20)*COS(RADIANS(_10sept_0_107[[#This Row],[V_phase]]))</f>
        <v>-1.3929775217623175E-3</v>
      </c>
      <c r="K319">
        <f>10^(_10sept_0_107[[#This Row],[V_mag_adj]]/20)*SIN(RADIANS(_10sept_0_107[[#This Row],[V_phase]]))</f>
        <v>6.6889827834887359E-4</v>
      </c>
    </row>
    <row r="320" spans="1:11" x14ac:dyDescent="0.3">
      <c r="A320">
        <v>137</v>
      </c>
      <c r="B320">
        <v>-16.37</v>
      </c>
      <c r="C320">
        <v>138.96</v>
      </c>
      <c r="D320">
        <v>-16.309999999999999</v>
      </c>
      <c r="E320">
        <v>136.81</v>
      </c>
      <c r="F320">
        <f>_10sept_0_107[[#This Row],[H_mag]]-40</f>
        <v>-56.370000000000005</v>
      </c>
      <c r="G320">
        <f>_10sept_0_107[[#This Row],[V_mag]]-40</f>
        <v>-56.31</v>
      </c>
      <c r="H320">
        <f>10^(_10sept_0_107[[#This Row],[H_mag_adj]]/20)*COS(RADIANS(_10sept_0_107[[#This Row],[H_phase]]))</f>
        <v>-1.1455554448366464E-3</v>
      </c>
      <c r="I320">
        <f>10^(_10sept_0_107[[#This Row],[H_mag_adj]]/20)*SIN(RADIANS(_10sept_0_107[[#This Row],[H_phase]]))</f>
        <v>9.9722109460499133E-4</v>
      </c>
      <c r="J320">
        <f>10^(_10sept_0_107[[#This Row],[V_mag_adj]]/20)*COS(RADIANS(_10sept_0_107[[#This Row],[V_phase]]))</f>
        <v>-1.1150131910027449E-3</v>
      </c>
      <c r="K320">
        <f>10^(_10sept_0_107[[#This Row],[V_mag_adj]]/20)*SIN(RADIANS(_10sept_0_107[[#This Row],[V_phase]]))</f>
        <v>1.0467009231624985E-3</v>
      </c>
    </row>
    <row r="321" spans="1:11" x14ac:dyDescent="0.3">
      <c r="A321">
        <v>138</v>
      </c>
      <c r="B321">
        <v>-16.25</v>
      </c>
      <c r="C321">
        <v>119.86</v>
      </c>
      <c r="D321">
        <v>-16.05</v>
      </c>
      <c r="E321">
        <v>117.93</v>
      </c>
      <c r="F321">
        <f>_10sept_0_107[[#This Row],[H_mag]]-40</f>
        <v>-56.25</v>
      </c>
      <c r="G321">
        <f>_10sept_0_107[[#This Row],[V_mag]]-40</f>
        <v>-56.05</v>
      </c>
      <c r="H321">
        <f>10^(_10sept_0_107[[#This Row],[H_mag_adj]]/20)*COS(RADIANS(_10sept_0_107[[#This Row],[H_phase]]))</f>
        <v>-7.6670233036053414E-4</v>
      </c>
      <c r="I321">
        <f>10^(_10sept_0_107[[#This Row],[H_mag_adj]]/20)*SIN(RADIANS(_10sept_0_107[[#This Row],[H_phase]]))</f>
        <v>1.3354928836505939E-3</v>
      </c>
      <c r="J321">
        <f>10^(_10sept_0_107[[#This Row],[V_mag_adj]]/20)*COS(RADIANS(_10sept_0_107[[#This Row],[V_phase]]))</f>
        <v>-7.3809102077415233E-4</v>
      </c>
      <c r="K321">
        <f>10^(_10sept_0_107[[#This Row],[V_mag_adj]]/20)*SIN(RADIANS(_10sept_0_107[[#This Row],[V_phase]]))</f>
        <v>1.3922480922407979E-3</v>
      </c>
    </row>
    <row r="322" spans="1:11" x14ac:dyDescent="0.3">
      <c r="A322">
        <v>139</v>
      </c>
      <c r="B322">
        <v>-15.81</v>
      </c>
      <c r="C322">
        <v>101.68</v>
      </c>
      <c r="D322">
        <v>-15.45</v>
      </c>
      <c r="E322">
        <v>100.98</v>
      </c>
      <c r="F322">
        <f>_10sept_0_107[[#This Row],[H_mag]]-40</f>
        <v>-55.81</v>
      </c>
      <c r="G322">
        <f>_10sept_0_107[[#This Row],[V_mag]]-40</f>
        <v>-55.45</v>
      </c>
      <c r="H322">
        <f>10^(_10sept_0_107[[#This Row],[H_mag_adj]]/20)*COS(RADIANS(_10sept_0_107[[#This Row],[H_phase]]))</f>
        <v>-3.279503228401482E-4</v>
      </c>
      <c r="I322">
        <f>10^(_10sept_0_107[[#This Row],[H_mag_adj]]/20)*SIN(RADIANS(_10sept_0_107[[#This Row],[H_phase]]))</f>
        <v>1.5864006836652199E-3</v>
      </c>
      <c r="J322">
        <f>10^(_10sept_0_107[[#This Row],[V_mag_adj]]/20)*COS(RADIANS(_10sept_0_107[[#This Row],[V_phase]]))</f>
        <v>-3.2160161165549652E-4</v>
      </c>
      <c r="K322">
        <f>10^(_10sept_0_107[[#This Row],[V_mag_adj]]/20)*SIN(RADIANS(_10sept_0_107[[#This Row],[V_phase]]))</f>
        <v>1.6575857959347069E-3</v>
      </c>
    </row>
    <row r="323" spans="1:11" x14ac:dyDescent="0.3">
      <c r="A323">
        <v>140</v>
      </c>
      <c r="B323">
        <v>-15.06</v>
      </c>
      <c r="C323">
        <v>86.26</v>
      </c>
      <c r="D323">
        <v>-14.73</v>
      </c>
      <c r="E323">
        <v>86.08</v>
      </c>
      <c r="F323">
        <f>_10sept_0_107[[#This Row],[H_mag]]-40</f>
        <v>-55.06</v>
      </c>
      <c r="G323">
        <f>_10sept_0_107[[#This Row],[V_mag]]-40</f>
        <v>-54.730000000000004</v>
      </c>
      <c r="H323">
        <f>10^(_10sept_0_107[[#This Row],[H_mag_adj]]/20)*COS(RADIANS(_10sept_0_107[[#This Row],[H_phase]]))</f>
        <v>1.1519682625495942E-4</v>
      </c>
      <c r="I323">
        <f>10^(_10sept_0_107[[#This Row],[H_mag_adj]]/20)*SIN(RADIANS(_10sept_0_107[[#This Row],[H_phase]]))</f>
        <v>1.762276730628512E-3</v>
      </c>
      <c r="J323">
        <f>10^(_10sept_0_107[[#This Row],[V_mag_adj]]/20)*COS(RADIANS(_10sept_0_107[[#This Row],[V_phase]]))</f>
        <v>1.254078056740474E-4</v>
      </c>
      <c r="K323">
        <f>10^(_10sept_0_107[[#This Row],[V_mag_adj]]/20)*SIN(RADIANS(_10sept_0_107[[#This Row],[V_phase]]))</f>
        <v>1.8301334858503949E-3</v>
      </c>
    </row>
    <row r="324" spans="1:11" x14ac:dyDescent="0.3">
      <c r="A324">
        <v>141</v>
      </c>
      <c r="B324">
        <v>-14.37</v>
      </c>
      <c r="C324">
        <v>72.739999999999995</v>
      </c>
      <c r="D324">
        <v>-14.09</v>
      </c>
      <c r="E324">
        <v>73.37</v>
      </c>
      <c r="F324">
        <f>_10sept_0_107[[#This Row],[H_mag]]-40</f>
        <v>-54.37</v>
      </c>
      <c r="G324">
        <f>_10sept_0_107[[#This Row],[V_mag]]-40</f>
        <v>-54.09</v>
      </c>
      <c r="H324">
        <f>10^(_10sept_0_107[[#This Row],[H_mag_adj]]/20)*COS(RADIANS(_10sept_0_107[[#This Row],[H_phase]]))</f>
        <v>5.6732200136190884E-4</v>
      </c>
      <c r="I324">
        <f>10^(_10sept_0_107[[#This Row],[H_mag_adj]]/20)*SIN(RADIANS(_10sept_0_107[[#This Row],[H_phase]]))</f>
        <v>1.8259500713058861E-3</v>
      </c>
      <c r="J324">
        <f>10^(_10sept_0_107[[#This Row],[V_mag_adj]]/20)*COS(RADIANS(_10sept_0_107[[#This Row],[V_phase]]))</f>
        <v>5.6513813438175938E-4</v>
      </c>
      <c r="K324">
        <f>10^(_10sept_0_107[[#This Row],[V_mag_adj]]/20)*SIN(RADIANS(_10sept_0_107[[#This Row],[V_phase]]))</f>
        <v>1.8920990343618189E-3</v>
      </c>
    </row>
    <row r="325" spans="1:11" x14ac:dyDescent="0.3">
      <c r="A325">
        <v>142</v>
      </c>
      <c r="B325">
        <v>-13.78</v>
      </c>
      <c r="C325">
        <v>60.81</v>
      </c>
      <c r="D325">
        <v>-13.56</v>
      </c>
      <c r="E325">
        <v>62.42</v>
      </c>
      <c r="F325">
        <f>_10sept_0_107[[#This Row],[H_mag]]-40</f>
        <v>-53.78</v>
      </c>
      <c r="G325">
        <f>_10sept_0_107[[#This Row],[V_mag]]-40</f>
        <v>-53.56</v>
      </c>
      <c r="H325">
        <f>10^(_10sept_0_107[[#This Row],[H_mag_adj]]/20)*COS(RADIANS(_10sept_0_107[[#This Row],[H_phase]]))</f>
        <v>9.9806598441733998E-4</v>
      </c>
      <c r="I325">
        <f>10^(_10sept_0_107[[#This Row],[H_mag_adj]]/20)*SIN(RADIANS(_10sept_0_107[[#This Row],[H_phase]]))</f>
        <v>1.7865609258931586E-3</v>
      </c>
      <c r="J325">
        <f>10^(_10sept_0_107[[#This Row],[V_mag_adj]]/20)*COS(RADIANS(_10sept_0_107[[#This Row],[V_phase]]))</f>
        <v>9.7178117359444103E-4</v>
      </c>
      <c r="K325">
        <f>10^(_10sept_0_107[[#This Row],[V_mag_adj]]/20)*SIN(RADIANS(_10sept_0_107[[#This Row],[V_phase]]))</f>
        <v>1.8604273664169046E-3</v>
      </c>
    </row>
    <row r="326" spans="1:11" x14ac:dyDescent="0.3">
      <c r="A326">
        <v>143</v>
      </c>
      <c r="B326">
        <v>-13.41</v>
      </c>
      <c r="C326">
        <v>50.57</v>
      </c>
      <c r="D326">
        <v>-13.27</v>
      </c>
      <c r="E326">
        <v>52.51</v>
      </c>
      <c r="F326">
        <f>_10sept_0_107[[#This Row],[H_mag]]-40</f>
        <v>-53.41</v>
      </c>
      <c r="G326">
        <f>_10sept_0_107[[#This Row],[V_mag]]-40</f>
        <v>-53.269999999999996</v>
      </c>
      <c r="H326">
        <f>10^(_10sept_0_107[[#This Row],[H_mag_adj]]/20)*COS(RADIANS(_10sept_0_107[[#This Row],[H_phase]]))</f>
        <v>1.3563321783459962E-3</v>
      </c>
      <c r="I326">
        <f>10^(_10sept_0_107[[#This Row],[H_mag_adj]]/20)*SIN(RADIANS(_10sept_0_107[[#This Row],[H_phase]]))</f>
        <v>1.6494642104320325E-3</v>
      </c>
      <c r="J326">
        <f>10^(_10sept_0_107[[#This Row],[V_mag_adj]]/20)*COS(RADIANS(_10sept_0_107[[#This Row],[V_phase]]))</f>
        <v>1.3208342661144394E-3</v>
      </c>
      <c r="K326">
        <f>10^(_10sept_0_107[[#This Row],[V_mag_adj]]/20)*SIN(RADIANS(_10sept_0_107[[#This Row],[V_phase]]))</f>
        <v>1.7219669292490656E-3</v>
      </c>
    </row>
    <row r="327" spans="1:11" x14ac:dyDescent="0.3">
      <c r="A327">
        <v>144</v>
      </c>
      <c r="B327">
        <v>-13.2</v>
      </c>
      <c r="C327">
        <v>40.950000000000003</v>
      </c>
      <c r="D327">
        <v>-13.46</v>
      </c>
      <c r="E327">
        <v>42.97</v>
      </c>
      <c r="F327">
        <f>_10sept_0_107[[#This Row],[H_mag]]-40</f>
        <v>-53.2</v>
      </c>
      <c r="G327">
        <f>_10sept_0_107[[#This Row],[V_mag]]-40</f>
        <v>-53.46</v>
      </c>
      <c r="H327">
        <f>10^(_10sept_0_107[[#This Row],[H_mag_adj]]/20)*COS(RADIANS(_10sept_0_107[[#This Row],[H_phase]]))</f>
        <v>1.6523765641845922E-3</v>
      </c>
      <c r="I327">
        <f>10^(_10sept_0_107[[#This Row],[H_mag_adj]]/20)*SIN(RADIANS(_10sept_0_107[[#This Row],[H_phase]]))</f>
        <v>1.4338593422507989E-3</v>
      </c>
      <c r="J327">
        <f>10^(_10sept_0_107[[#This Row],[V_mag_adj]]/20)*COS(RADIANS(_10sept_0_107[[#This Row],[V_phase]]))</f>
        <v>1.5536006806409475E-3</v>
      </c>
      <c r="K327">
        <f>10^(_10sept_0_107[[#This Row],[V_mag_adj]]/20)*SIN(RADIANS(_10sept_0_107[[#This Row],[V_phase]]))</f>
        <v>1.4472359761029232E-3</v>
      </c>
    </row>
    <row r="328" spans="1:11" x14ac:dyDescent="0.3">
      <c r="A328">
        <v>145</v>
      </c>
      <c r="B328">
        <v>-13.19</v>
      </c>
      <c r="C328">
        <v>31.42</v>
      </c>
      <c r="D328">
        <v>-13.45</v>
      </c>
      <c r="E328">
        <v>32.64</v>
      </c>
      <c r="F328">
        <f>_10sept_0_107[[#This Row],[H_mag]]-40</f>
        <v>-53.19</v>
      </c>
      <c r="G328">
        <f>_10sept_0_107[[#This Row],[V_mag]]-40</f>
        <v>-53.45</v>
      </c>
      <c r="H328">
        <f>10^(_10sept_0_107[[#This Row],[H_mag_adj]]/20)*COS(RADIANS(_10sept_0_107[[#This Row],[H_phase]]))</f>
        <v>1.8691183474532232E-3</v>
      </c>
      <c r="I328">
        <f>10^(_10sept_0_107[[#This Row],[H_mag_adj]]/20)*SIN(RADIANS(_10sept_0_107[[#This Row],[H_phase]]))</f>
        <v>1.1418104438043191E-3</v>
      </c>
      <c r="J328">
        <f>10^(_10sept_0_107[[#This Row],[V_mag_adj]]/20)*COS(RADIANS(_10sept_0_107[[#This Row],[V_phase]]))</f>
        <v>1.7899929480715835E-3</v>
      </c>
      <c r="K328">
        <f>10^(_10sept_0_107[[#This Row],[V_mag_adj]]/20)*SIN(RADIANS(_10sept_0_107[[#This Row],[V_phase]]))</f>
        <v>1.1465097860913424E-3</v>
      </c>
    </row>
    <row r="329" spans="1:11" x14ac:dyDescent="0.3">
      <c r="A329">
        <v>146</v>
      </c>
      <c r="B329">
        <v>-13.35</v>
      </c>
      <c r="C329">
        <v>20.99</v>
      </c>
      <c r="D329">
        <v>-13.62</v>
      </c>
      <c r="E329">
        <v>22.11</v>
      </c>
      <c r="F329">
        <f>_10sept_0_107[[#This Row],[H_mag]]-40</f>
        <v>-53.35</v>
      </c>
      <c r="G329">
        <f>_10sept_0_107[[#This Row],[V_mag]]-40</f>
        <v>-53.62</v>
      </c>
      <c r="H329">
        <f>10^(_10sept_0_107[[#This Row],[H_mag_adj]]/20)*COS(RADIANS(_10sept_0_107[[#This Row],[H_phase]]))</f>
        <v>2.0076168241818415E-3</v>
      </c>
      <c r="I329">
        <f>10^(_10sept_0_107[[#This Row],[H_mag_adj]]/20)*SIN(RADIANS(_10sept_0_107[[#This Row],[H_phase]]))</f>
        <v>7.7024989532918338E-4</v>
      </c>
      <c r="J329">
        <f>10^(_10sept_0_107[[#This Row],[V_mag_adj]]/20)*COS(RADIANS(_10sept_0_107[[#This Row],[V_phase]]))</f>
        <v>1.9312035795544088E-3</v>
      </c>
      <c r="K329">
        <f>10^(_10sept_0_107[[#This Row],[V_mag_adj]]/20)*SIN(RADIANS(_10sept_0_107[[#This Row],[V_phase]]))</f>
        <v>7.8457311707191813E-4</v>
      </c>
    </row>
    <row r="330" spans="1:11" x14ac:dyDescent="0.3">
      <c r="A330">
        <v>147</v>
      </c>
      <c r="B330">
        <v>-13.61</v>
      </c>
      <c r="C330">
        <v>10.83</v>
      </c>
      <c r="D330">
        <v>-13.96</v>
      </c>
      <c r="E330">
        <v>10.92</v>
      </c>
      <c r="F330">
        <f>_10sept_0_107[[#This Row],[H_mag]]-40</f>
        <v>-53.61</v>
      </c>
      <c r="G330">
        <f>_10sept_0_107[[#This Row],[V_mag]]-40</f>
        <v>-53.96</v>
      </c>
      <c r="H330">
        <f>10^(_10sept_0_107[[#This Row],[H_mag_adj]]/20)*COS(RADIANS(_10sept_0_107[[#This Row],[H_phase]]))</f>
        <v>2.049722495508585E-3</v>
      </c>
      <c r="I330">
        <f>10^(_10sept_0_107[[#This Row],[H_mag_adj]]/20)*SIN(RADIANS(_10sept_0_107[[#This Row],[H_phase]]))</f>
        <v>3.9211787546825848E-4</v>
      </c>
      <c r="J330">
        <f>10^(_10sept_0_107[[#This Row],[V_mag_adj]]/20)*COS(RADIANS(_10sept_0_107[[#This Row],[V_phase]]))</f>
        <v>1.9681763430067119E-3</v>
      </c>
      <c r="K330">
        <f>10^(_10sept_0_107[[#This Row],[V_mag_adj]]/20)*SIN(RADIANS(_10sept_0_107[[#This Row],[V_phase]]))</f>
        <v>3.7972357224449782E-4</v>
      </c>
    </row>
    <row r="331" spans="1:11" x14ac:dyDescent="0.3">
      <c r="A331">
        <v>148</v>
      </c>
      <c r="B331">
        <v>-13.87</v>
      </c>
      <c r="C331">
        <v>0.54</v>
      </c>
      <c r="D331">
        <v>-14.23</v>
      </c>
      <c r="E331">
        <v>0.02</v>
      </c>
      <c r="F331">
        <f>_10sept_0_107[[#This Row],[H_mag]]-40</f>
        <v>-53.87</v>
      </c>
      <c r="G331">
        <f>_10sept_0_107[[#This Row],[V_mag]]-40</f>
        <v>-54.230000000000004</v>
      </c>
      <c r="H331">
        <f>10^(_10sept_0_107[[#This Row],[H_mag_adj]]/20)*COS(RADIANS(_10sept_0_107[[#This Row],[H_phase]]))</f>
        <v>2.0252596551935459E-3</v>
      </c>
      <c r="I331">
        <f>10^(_10sept_0_107[[#This Row],[H_mag_adj]]/20)*SIN(RADIANS(_10sept_0_107[[#This Row],[H_phase]]))</f>
        <v>1.9088187745035736E-5</v>
      </c>
      <c r="J331">
        <f>10^(_10sept_0_107[[#This Row],[V_mag_adj]]/20)*COS(RADIANS(_10sept_0_107[[#This Row],[V_phase]]))</f>
        <v>1.9431215734466811E-3</v>
      </c>
      <c r="K331">
        <f>10^(_10sept_0_107[[#This Row],[V_mag_adj]]/20)*SIN(RADIANS(_10sept_0_107[[#This Row],[V_phase]]))</f>
        <v>6.7827741201223046E-7</v>
      </c>
    </row>
    <row r="332" spans="1:11" x14ac:dyDescent="0.3">
      <c r="A332">
        <v>149</v>
      </c>
      <c r="B332">
        <v>-14.29</v>
      </c>
      <c r="C332">
        <v>-10.16</v>
      </c>
      <c r="D332">
        <v>-14.51</v>
      </c>
      <c r="E332">
        <v>-11.25</v>
      </c>
      <c r="F332">
        <f>_10sept_0_107[[#This Row],[H_mag]]-40</f>
        <v>-54.29</v>
      </c>
      <c r="G332">
        <f>_10sept_0_107[[#This Row],[V_mag]]-40</f>
        <v>-54.51</v>
      </c>
      <c r="H332">
        <f>10^(_10sept_0_107[[#This Row],[H_mag_adj]]/20)*COS(RADIANS(_10sept_0_107[[#This Row],[H_phase]]))</f>
        <v>1.8994849929878906E-3</v>
      </c>
      <c r="I332">
        <f>10^(_10sept_0_107[[#This Row],[H_mag_adj]]/20)*SIN(RADIANS(_10sept_0_107[[#This Row],[H_phase]]))</f>
        <v>-3.4040244411500341E-4</v>
      </c>
      <c r="J332">
        <f>10^(_10sept_0_107[[#This Row],[V_mag_adj]]/20)*COS(RADIANS(_10sept_0_107[[#This Row],[V_phase]]))</f>
        <v>1.8453295628069214E-3</v>
      </c>
      <c r="K332">
        <f>10^(_10sept_0_107[[#This Row],[V_mag_adj]]/20)*SIN(RADIANS(_10sept_0_107[[#This Row],[V_phase]]))</f>
        <v>-3.6705887193359398E-4</v>
      </c>
    </row>
    <row r="333" spans="1:11" x14ac:dyDescent="0.3">
      <c r="A333">
        <v>150</v>
      </c>
      <c r="B333">
        <v>-14.64</v>
      </c>
      <c r="C333">
        <v>-22.08</v>
      </c>
      <c r="D333">
        <v>-14.83</v>
      </c>
      <c r="E333">
        <v>-22.88</v>
      </c>
      <c r="F333">
        <f>_10sept_0_107[[#This Row],[H_mag]]-40</f>
        <v>-54.64</v>
      </c>
      <c r="G333">
        <f>_10sept_0_107[[#This Row],[V_mag]]-40</f>
        <v>-54.83</v>
      </c>
      <c r="H333">
        <f>10^(_10sept_0_107[[#This Row],[H_mag_adj]]/20)*COS(RADIANS(_10sept_0_107[[#This Row],[H_phase]]))</f>
        <v>1.7175934315142942E-3</v>
      </c>
      <c r="I333">
        <f>10^(_10sept_0_107[[#This Row],[H_mag_adj]]/20)*SIN(RADIANS(_10sept_0_107[[#This Row],[H_phase]]))</f>
        <v>-6.9674405847318821E-4</v>
      </c>
      <c r="J333">
        <f>10^(_10sept_0_107[[#This Row],[V_mag_adj]]/20)*COS(RADIANS(_10sept_0_107[[#This Row],[V_phase]]))</f>
        <v>1.6707484036303541E-3</v>
      </c>
      <c r="K333">
        <f>10^(_10sept_0_107[[#This Row],[V_mag_adj]]/20)*SIN(RADIANS(_10sept_0_107[[#This Row],[V_phase]]))</f>
        <v>-7.0506459315898854E-4</v>
      </c>
    </row>
    <row r="334" spans="1:11" x14ac:dyDescent="0.3">
      <c r="A334">
        <v>151</v>
      </c>
      <c r="B334">
        <v>-14.95</v>
      </c>
      <c r="C334">
        <v>-33.590000000000003</v>
      </c>
      <c r="D334">
        <v>-15.09</v>
      </c>
      <c r="E334">
        <v>-35.18</v>
      </c>
      <c r="F334">
        <f>_10sept_0_107[[#This Row],[H_mag]]-40</f>
        <v>-54.95</v>
      </c>
      <c r="G334">
        <f>_10sept_0_107[[#This Row],[V_mag]]-40</f>
        <v>-55.09</v>
      </c>
      <c r="H334">
        <f>10^(_10sept_0_107[[#This Row],[H_mag_adj]]/20)*COS(RADIANS(_10sept_0_107[[#This Row],[H_phase]]))</f>
        <v>1.4898902852323423E-3</v>
      </c>
      <c r="I334">
        <f>10^(_10sept_0_107[[#This Row],[H_mag_adj]]/20)*SIN(RADIANS(_10sept_0_107[[#This Row],[H_phase]]))</f>
        <v>-9.8950596140785579E-4</v>
      </c>
      <c r="J334">
        <f>10^(_10sept_0_107[[#This Row],[V_mag_adj]]/20)*COS(RADIANS(_10sept_0_107[[#This Row],[V_phase]]))</f>
        <v>1.4384871085968149E-3</v>
      </c>
      <c r="K334">
        <f>10^(_10sept_0_107[[#This Row],[V_mag_adj]]/20)*SIN(RADIANS(_10sept_0_107[[#This Row],[V_phase]]))</f>
        <v>-1.0139892196751154E-3</v>
      </c>
    </row>
    <row r="335" spans="1:11" x14ac:dyDescent="0.3">
      <c r="A335">
        <v>152</v>
      </c>
      <c r="B335">
        <v>-15.22</v>
      </c>
      <c r="C335">
        <v>-45.55</v>
      </c>
      <c r="D335">
        <v>-15.36</v>
      </c>
      <c r="E335">
        <v>-47.15</v>
      </c>
      <c r="F335">
        <f>_10sept_0_107[[#This Row],[H_mag]]-40</f>
        <v>-55.22</v>
      </c>
      <c r="G335">
        <f>_10sept_0_107[[#This Row],[V_mag]]-40</f>
        <v>-55.36</v>
      </c>
      <c r="H335">
        <f>10^(_10sept_0_107[[#This Row],[H_mag_adj]]/20)*COS(RADIANS(_10sept_0_107[[#This Row],[H_phase]]))</f>
        <v>1.2141596530027357E-3</v>
      </c>
      <c r="I335">
        <f>10^(_10sept_0_107[[#This Row],[H_mag_adj]]/20)*SIN(RADIANS(_10sept_0_107[[#This Row],[H_phase]]))</f>
        <v>-1.2376965054683238E-3</v>
      </c>
      <c r="J335">
        <f>10^(_10sept_0_107[[#This Row],[V_mag_adj]]/20)*COS(RADIANS(_10sept_0_107[[#This Row],[V_phase]]))</f>
        <v>1.1602748067596682E-3</v>
      </c>
      <c r="K335">
        <f>10^(_10sept_0_107[[#This Row],[V_mag_adj]]/20)*SIN(RADIANS(_10sept_0_107[[#This Row],[V_phase]]))</f>
        <v>-1.2507915457283106E-3</v>
      </c>
    </row>
    <row r="336" spans="1:11" x14ac:dyDescent="0.3">
      <c r="A336">
        <v>153</v>
      </c>
      <c r="B336">
        <v>-15.54</v>
      </c>
      <c r="C336">
        <v>-57.7</v>
      </c>
      <c r="D336">
        <v>-15.51</v>
      </c>
      <c r="E336">
        <v>-58.66</v>
      </c>
      <c r="F336">
        <f>_10sept_0_107[[#This Row],[H_mag]]-40</f>
        <v>-55.54</v>
      </c>
      <c r="G336">
        <f>_10sept_0_107[[#This Row],[V_mag]]-40</f>
        <v>-55.51</v>
      </c>
      <c r="H336">
        <f>10^(_10sept_0_107[[#This Row],[H_mag_adj]]/20)*COS(RADIANS(_10sept_0_107[[#This Row],[H_phase]]))</f>
        <v>8.9295119580021427E-4</v>
      </c>
      <c r="I336">
        <f>10^(_10sept_0_107[[#This Row],[H_mag_adj]]/20)*SIN(RADIANS(_10sept_0_107[[#This Row],[H_phase]]))</f>
        <v>-1.4125091161321054E-3</v>
      </c>
      <c r="J336">
        <f>10^(_10sept_0_107[[#This Row],[V_mag_adj]]/20)*COS(RADIANS(_10sept_0_107[[#This Row],[V_phase]]))</f>
        <v>8.7216731015258425E-4</v>
      </c>
      <c r="K336">
        <f>10^(_10sept_0_107[[#This Row],[V_mag_adj]]/20)*SIN(RADIANS(_10sept_0_107[[#This Row],[V_phase]]))</f>
        <v>-1.4322098357084912E-3</v>
      </c>
    </row>
    <row r="337" spans="1:11" x14ac:dyDescent="0.3">
      <c r="A337">
        <v>154</v>
      </c>
      <c r="B337">
        <v>-15.65</v>
      </c>
      <c r="C337">
        <v>-70.05</v>
      </c>
      <c r="D337">
        <v>-15.63</v>
      </c>
      <c r="E337">
        <v>-70.34</v>
      </c>
      <c r="F337">
        <f>_10sept_0_107[[#This Row],[H_mag]]-40</f>
        <v>-55.65</v>
      </c>
      <c r="G337">
        <f>_10sept_0_107[[#This Row],[V_mag]]-40</f>
        <v>-55.63</v>
      </c>
      <c r="H337">
        <f>10^(_10sept_0_107[[#This Row],[H_mag_adj]]/20)*COS(RADIANS(_10sept_0_107[[#This Row],[H_phase]]))</f>
        <v>5.6300077518534834E-4</v>
      </c>
      <c r="I337">
        <f>10^(_10sept_0_107[[#This Row],[H_mag_adj]]/20)*SIN(RADIANS(_10sept_0_107[[#This Row],[H_phase]]))</f>
        <v>-1.5510420481787749E-3</v>
      </c>
      <c r="J337">
        <f>10^(_10sept_0_107[[#This Row],[V_mag_adj]]/20)*COS(RADIANS(_10sept_0_107[[#This Row],[V_phase]]))</f>
        <v>5.5642280482311667E-4</v>
      </c>
      <c r="K337">
        <f>10^(_10sept_0_107[[#This Row],[V_mag_adj]]/20)*SIN(RADIANS(_10sept_0_107[[#This Row],[V_phase]]))</f>
        <v>-1.5574538158736784E-3</v>
      </c>
    </row>
    <row r="338" spans="1:11" x14ac:dyDescent="0.3">
      <c r="A338">
        <v>155</v>
      </c>
      <c r="B338">
        <v>-15.79</v>
      </c>
      <c r="C338">
        <v>-81.209999999999994</v>
      </c>
      <c r="D338">
        <v>-15.73</v>
      </c>
      <c r="E338">
        <v>-81.95</v>
      </c>
      <c r="F338">
        <f>_10sept_0_107[[#This Row],[H_mag]]-40</f>
        <v>-55.79</v>
      </c>
      <c r="G338">
        <f>_10sept_0_107[[#This Row],[V_mag]]-40</f>
        <v>-55.730000000000004</v>
      </c>
      <c r="H338">
        <f>10^(_10sept_0_107[[#This Row],[H_mag_adj]]/20)*COS(RADIANS(_10sept_0_107[[#This Row],[H_phase]]))</f>
        <v>2.4811973709486067E-4</v>
      </c>
      <c r="I338">
        <f>10^(_10sept_0_107[[#This Row],[H_mag_adj]]/20)*SIN(RADIANS(_10sept_0_107[[#This Row],[H_phase]]))</f>
        <v>-1.6046083577899483E-3</v>
      </c>
      <c r="J338">
        <f>10^(_10sept_0_107[[#This Row],[V_mag_adj]]/20)*COS(RADIANS(_10sept_0_107[[#This Row],[V_phase]]))</f>
        <v>2.2895149299572876E-4</v>
      </c>
      <c r="K338">
        <f>10^(_10sept_0_107[[#This Row],[V_mag_adj]]/20)*SIN(RADIANS(_10sept_0_107[[#This Row],[V_phase]]))</f>
        <v>-1.6188229126492906E-3</v>
      </c>
    </row>
    <row r="339" spans="1:11" x14ac:dyDescent="0.3">
      <c r="A339">
        <v>156</v>
      </c>
      <c r="B339">
        <v>-15.86</v>
      </c>
      <c r="C339">
        <v>-92.38</v>
      </c>
      <c r="D339">
        <v>-15.85</v>
      </c>
      <c r="E339">
        <v>-92.57</v>
      </c>
      <c r="F339">
        <f>_10sept_0_107[[#This Row],[H_mag]]-40</f>
        <v>-55.86</v>
      </c>
      <c r="G339">
        <f>_10sept_0_107[[#This Row],[V_mag]]-40</f>
        <v>-55.85</v>
      </c>
      <c r="H339">
        <f>10^(_10sept_0_107[[#This Row],[H_mag_adj]]/20)*COS(RADIANS(_10sept_0_107[[#This Row],[H_phase]]))</f>
        <v>-6.6885106576827652E-5</v>
      </c>
      <c r="I339">
        <f>10^(_10sept_0_107[[#This Row],[H_mag_adj]]/20)*SIN(RADIANS(_10sept_0_107[[#This Row],[H_phase]]))</f>
        <v>-1.6092562706533147E-3</v>
      </c>
      <c r="J339">
        <f>10^(_10sept_0_107[[#This Row],[V_mag_adj]]/20)*COS(RADIANS(_10sept_0_107[[#This Row],[V_phase]]))</f>
        <v>-7.2304420561147936E-5</v>
      </c>
      <c r="K339">
        <f>10^(_10sept_0_107[[#This Row],[V_mag_adj]]/20)*SIN(RADIANS(_10sept_0_107[[#This Row],[V_phase]]))</f>
        <v>-1.610879149387869E-3</v>
      </c>
    </row>
    <row r="340" spans="1:11" x14ac:dyDescent="0.3">
      <c r="A340">
        <v>157</v>
      </c>
      <c r="B340">
        <v>-15.85</v>
      </c>
      <c r="C340">
        <v>-102.84</v>
      </c>
      <c r="D340">
        <v>-15.94</v>
      </c>
      <c r="E340">
        <v>-102.79</v>
      </c>
      <c r="F340">
        <f>_10sept_0_107[[#This Row],[H_mag]]-40</f>
        <v>-55.85</v>
      </c>
      <c r="G340">
        <f>_10sept_0_107[[#This Row],[V_mag]]-40</f>
        <v>-55.94</v>
      </c>
      <c r="H340">
        <f>10^(_10sept_0_107[[#This Row],[H_mag_adj]]/20)*COS(RADIANS(_10sept_0_107[[#This Row],[H_phase]]))</f>
        <v>-3.5834485563484783E-4</v>
      </c>
      <c r="I340">
        <f>10^(_10sept_0_107[[#This Row],[H_mag_adj]]/20)*SIN(RADIANS(_10sept_0_107[[#This Row],[H_phase]]))</f>
        <v>-1.572179546872846E-3</v>
      </c>
      <c r="J340">
        <f>10^(_10sept_0_107[[#This Row],[V_mag_adj]]/20)*COS(RADIANS(_10sept_0_107[[#This Row],[V_phase]]))</f>
        <v>-3.5329301034920963E-4</v>
      </c>
      <c r="K340">
        <f>10^(_10sept_0_107[[#This Row],[V_mag_adj]]/20)*SIN(RADIANS(_10sept_0_107[[#This Row],[V_phase]]))</f>
        <v>-1.5562822049433826E-3</v>
      </c>
    </row>
    <row r="341" spans="1:11" x14ac:dyDescent="0.3">
      <c r="A341">
        <v>158</v>
      </c>
      <c r="B341">
        <v>-16.03</v>
      </c>
      <c r="C341">
        <v>-112.92</v>
      </c>
      <c r="D341">
        <v>-16.04</v>
      </c>
      <c r="E341">
        <v>-113.41</v>
      </c>
      <c r="F341">
        <f>_10sept_0_107[[#This Row],[H_mag]]-40</f>
        <v>-56.03</v>
      </c>
      <c r="G341">
        <f>_10sept_0_107[[#This Row],[V_mag]]-40</f>
        <v>-56.04</v>
      </c>
      <c r="H341">
        <f>10^(_10sept_0_107[[#This Row],[H_mag_adj]]/20)*COS(RADIANS(_10sept_0_107[[#This Row],[H_phase]]))</f>
        <v>-6.1510133352031657E-4</v>
      </c>
      <c r="I341">
        <f>10^(_10sept_0_107[[#This Row],[H_mag_adj]]/20)*SIN(RADIANS(_10sept_0_107[[#This Row],[H_phase]]))</f>
        <v>-1.4547319603433763E-3</v>
      </c>
      <c r="J341">
        <f>10^(_10sept_0_107[[#This Row],[V_mag_adj]]/20)*COS(RADIANS(_10sept_0_107[[#This Row],[V_phase]]))</f>
        <v>-6.2679767770675748E-4</v>
      </c>
      <c r="K341">
        <f>10^(_10sept_0_107[[#This Row],[V_mag_adj]]/20)*SIN(RADIANS(_10sept_0_107[[#This Row],[V_phase]]))</f>
        <v>-1.447750665516616E-3</v>
      </c>
    </row>
    <row r="342" spans="1:11" x14ac:dyDescent="0.3">
      <c r="A342">
        <v>159</v>
      </c>
      <c r="B342">
        <v>-16.079999999999998</v>
      </c>
      <c r="C342">
        <v>-123.22</v>
      </c>
      <c r="D342">
        <v>-16.11</v>
      </c>
      <c r="E342">
        <v>-123.42</v>
      </c>
      <c r="F342">
        <f>_10sept_0_107[[#This Row],[H_mag]]-40</f>
        <v>-56.08</v>
      </c>
      <c r="G342">
        <f>_10sept_0_107[[#This Row],[V_mag]]-40</f>
        <v>-56.11</v>
      </c>
      <c r="H342">
        <f>10^(_10sept_0_107[[#This Row],[H_mag_adj]]/20)*COS(RADIANS(_10sept_0_107[[#This Row],[H_phase]]))</f>
        <v>-8.6033154754718108E-4</v>
      </c>
      <c r="I342">
        <f>10^(_10sept_0_107[[#This Row],[H_mag_adj]]/20)*SIN(RADIANS(_10sept_0_107[[#This Row],[H_phase]]))</f>
        <v>-1.3137233215290848E-3</v>
      </c>
      <c r="J342">
        <f>10^(_10sept_0_107[[#This Row],[V_mag_adj]]/20)*COS(RADIANS(_10sept_0_107[[#This Row],[V_phase]]))</f>
        <v>-8.6192990882394611E-4</v>
      </c>
      <c r="K342">
        <f>10^(_10sept_0_107[[#This Row],[V_mag_adj]]/20)*SIN(RADIANS(_10sept_0_107[[#This Row],[V_phase]]))</f>
        <v>-1.3061929697098696E-3</v>
      </c>
    </row>
    <row r="343" spans="1:11" x14ac:dyDescent="0.3">
      <c r="A343">
        <v>160</v>
      </c>
      <c r="B343">
        <v>-16.22</v>
      </c>
      <c r="C343">
        <v>-132.01</v>
      </c>
      <c r="D343">
        <v>-16.2</v>
      </c>
      <c r="E343">
        <v>-132.53</v>
      </c>
      <c r="F343">
        <f>_10sept_0_107[[#This Row],[H_mag]]-40</f>
        <v>-56.22</v>
      </c>
      <c r="G343">
        <f>_10sept_0_107[[#This Row],[V_mag]]-40</f>
        <v>-56.2</v>
      </c>
      <c r="H343">
        <f>10^(_10sept_0_107[[#This Row],[H_mag_adj]]/20)*COS(RADIANS(_10sept_0_107[[#This Row],[H_phase]]))</f>
        <v>-1.0341774488654666E-3</v>
      </c>
      <c r="I343">
        <f>10^(_10sept_0_107[[#This Row],[H_mag_adj]]/20)*SIN(RADIANS(_10sept_0_107[[#This Row],[H_phase]]))</f>
        <v>-1.1481673602621225E-3</v>
      </c>
      <c r="J343">
        <f>10^(_10sept_0_107[[#This Row],[V_mag_adj]]/20)*COS(RADIANS(_10sept_0_107[[#This Row],[V_phase]]))</f>
        <v>-1.0469630989811487E-3</v>
      </c>
      <c r="K343">
        <f>10^(_10sept_0_107[[#This Row],[V_mag_adj]]/20)*SIN(RADIANS(_10sept_0_107[[#This Row],[V_phase]]))</f>
        <v>-1.1413593598824502E-3</v>
      </c>
    </row>
    <row r="344" spans="1:11" x14ac:dyDescent="0.3">
      <c r="A344">
        <v>161</v>
      </c>
      <c r="B344">
        <v>-16.329999999999998</v>
      </c>
      <c r="C344">
        <v>-141.66999999999999</v>
      </c>
      <c r="D344">
        <v>-16.38</v>
      </c>
      <c r="E344">
        <v>-141.79</v>
      </c>
      <c r="F344">
        <f>_10sept_0_107[[#This Row],[H_mag]]-40</f>
        <v>-56.33</v>
      </c>
      <c r="G344">
        <f>_10sept_0_107[[#This Row],[V_mag]]-40</f>
        <v>-56.379999999999995</v>
      </c>
      <c r="H344">
        <f>10^(_10sept_0_107[[#This Row],[H_mag_adj]]/20)*COS(RADIANS(_10sept_0_107[[#This Row],[H_phase]]))</f>
        <v>-1.196923061550517E-3</v>
      </c>
      <c r="I344">
        <f>10^(_10sept_0_107[[#This Row],[H_mag_adj]]/20)*SIN(RADIANS(_10sept_0_107[[#This Row],[H_phase]]))</f>
        <v>-9.4629088677506638E-4</v>
      </c>
      <c r="J344">
        <f>10^(_10sept_0_107[[#This Row],[V_mag_adj]]/20)*COS(RADIANS(_10sept_0_107[[#This Row],[V_phase]]))</f>
        <v>-1.1920207311747657E-3</v>
      </c>
      <c r="K344">
        <f>10^(_10sept_0_107[[#This Row],[V_mag_adj]]/20)*SIN(RADIANS(_10sept_0_107[[#This Row],[V_phase]]))</f>
        <v>-9.3836474457328228E-4</v>
      </c>
    </row>
    <row r="345" spans="1:11" x14ac:dyDescent="0.3">
      <c r="A345">
        <v>162</v>
      </c>
      <c r="B345">
        <v>-16.420000000000002</v>
      </c>
      <c r="C345">
        <v>-150.65</v>
      </c>
      <c r="D345">
        <v>-16.579999999999998</v>
      </c>
      <c r="E345">
        <v>-151.56</v>
      </c>
      <c r="F345">
        <f>_10sept_0_107[[#This Row],[H_mag]]-40</f>
        <v>-56.42</v>
      </c>
      <c r="G345">
        <f>_10sept_0_107[[#This Row],[V_mag]]-40</f>
        <v>-56.58</v>
      </c>
      <c r="H345">
        <f>10^(_10sept_0_107[[#This Row],[H_mag_adj]]/20)*COS(RADIANS(_10sept_0_107[[#This Row],[H_phase]]))</f>
        <v>-1.3162490949716827E-3</v>
      </c>
      <c r="I345">
        <f>10^(_10sept_0_107[[#This Row],[H_mag_adj]]/20)*SIN(RADIANS(_10sept_0_107[[#This Row],[H_phase]]))</f>
        <v>-7.4015565389088148E-4</v>
      </c>
      <c r="J345">
        <f>10^(_10sept_0_107[[#This Row],[V_mag_adj]]/20)*COS(RADIANS(_10sept_0_107[[#This Row],[V_phase]]))</f>
        <v>-1.3036023324213091E-3</v>
      </c>
      <c r="K345">
        <f>10^(_10sept_0_107[[#This Row],[V_mag_adj]]/20)*SIN(RADIANS(_10sept_0_107[[#This Row],[V_phase]]))</f>
        <v>-7.0603174977514169E-4</v>
      </c>
    </row>
    <row r="346" spans="1:11" x14ac:dyDescent="0.3">
      <c r="A346">
        <v>163</v>
      </c>
      <c r="B346">
        <v>-16.63</v>
      </c>
      <c r="C346">
        <v>-158.78</v>
      </c>
      <c r="D346">
        <v>-16.91</v>
      </c>
      <c r="E346">
        <v>-158.88</v>
      </c>
      <c r="F346">
        <f>_10sept_0_107[[#This Row],[H_mag]]-40</f>
        <v>-56.629999999999995</v>
      </c>
      <c r="G346">
        <f>_10sept_0_107[[#This Row],[V_mag]]-40</f>
        <v>-56.91</v>
      </c>
      <c r="H346">
        <f>10^(_10sept_0_107[[#This Row],[H_mag_adj]]/20)*COS(RADIANS(_10sept_0_107[[#This Row],[H_phase]]))</f>
        <v>-1.3740670969645543E-3</v>
      </c>
      <c r="I346">
        <f>10^(_10sept_0_107[[#This Row],[H_mag_adj]]/20)*SIN(RADIANS(_10sept_0_107[[#This Row],[H_phase]]))</f>
        <v>-5.3351737732069081E-4</v>
      </c>
      <c r="J346">
        <f>10^(_10sept_0_107[[#This Row],[V_mag_adj]]/20)*COS(RADIANS(_10sept_0_107[[#This Row],[V_phase]]))</f>
        <v>-1.3313783410988764E-3</v>
      </c>
      <c r="K346">
        <f>10^(_10sept_0_107[[#This Row],[V_mag_adj]]/20)*SIN(RADIANS(_10sept_0_107[[#This Row],[V_phase]]))</f>
        <v>-5.1427015328377656E-4</v>
      </c>
    </row>
    <row r="347" spans="1:11" x14ac:dyDescent="0.3">
      <c r="A347">
        <v>164</v>
      </c>
      <c r="B347">
        <v>-16.920000000000002</v>
      </c>
      <c r="C347">
        <v>-167.46</v>
      </c>
      <c r="D347">
        <v>-17.3</v>
      </c>
      <c r="E347">
        <v>-168.01</v>
      </c>
      <c r="F347">
        <f>_10sept_0_107[[#This Row],[H_mag]]-40</f>
        <v>-56.92</v>
      </c>
      <c r="G347">
        <f>_10sept_0_107[[#This Row],[V_mag]]-40</f>
        <v>-57.3</v>
      </c>
      <c r="H347">
        <f>10^(_10sept_0_107[[#This Row],[H_mag_adj]]/20)*COS(RADIANS(_10sept_0_107[[#This Row],[H_phase]]))</f>
        <v>-1.3915992481028628E-3</v>
      </c>
      <c r="I347">
        <f>10^(_10sept_0_107[[#This Row],[H_mag_adj]]/20)*SIN(RADIANS(_10sept_0_107[[#This Row],[H_phase]]))</f>
        <v>-3.0952955208794574E-4</v>
      </c>
      <c r="J347">
        <f>10^(_10sept_0_107[[#This Row],[V_mag_adj]]/20)*COS(RADIANS(_10sept_0_107[[#This Row],[V_phase]]))</f>
        <v>-1.3348132179490664E-3</v>
      </c>
      <c r="K347">
        <f>10^(_10sept_0_107[[#This Row],[V_mag_adj]]/20)*SIN(RADIANS(_10sept_0_107[[#This Row],[V_phase]]))</f>
        <v>-2.8347982265290907E-4</v>
      </c>
    </row>
    <row r="348" spans="1:11" x14ac:dyDescent="0.3">
      <c r="A348">
        <v>165</v>
      </c>
      <c r="B348">
        <v>-17.170000000000002</v>
      </c>
      <c r="C348">
        <v>-175.98</v>
      </c>
      <c r="D348">
        <v>-17.600000000000001</v>
      </c>
      <c r="E348">
        <v>-177.05</v>
      </c>
      <c r="F348">
        <f>_10sept_0_107[[#This Row],[H_mag]]-40</f>
        <v>-57.17</v>
      </c>
      <c r="G348">
        <f>_10sept_0_107[[#This Row],[V_mag]]-40</f>
        <v>-57.6</v>
      </c>
      <c r="H348">
        <f>10^(_10sept_0_107[[#This Row],[H_mag_adj]]/20)*COS(RADIANS(_10sept_0_107[[#This Row],[H_phase]]))</f>
        <v>-1.3817521930465434E-3</v>
      </c>
      <c r="I348">
        <f>10^(_10sept_0_107[[#This Row],[H_mag_adj]]/20)*SIN(RADIANS(_10sept_0_107[[#This Row],[H_phase]]))</f>
        <v>-9.7106218551408079E-5</v>
      </c>
      <c r="J348">
        <f>10^(_10sept_0_107[[#This Row],[V_mag_adj]]/20)*COS(RADIANS(_10sept_0_107[[#This Row],[V_phase]]))</f>
        <v>-1.3165098193129703E-3</v>
      </c>
      <c r="K348">
        <f>10^(_10sept_0_107[[#This Row],[V_mag_adj]]/20)*SIN(RADIANS(_10sept_0_107[[#This Row],[V_phase]]))</f>
        <v>-6.7843381415624041E-5</v>
      </c>
    </row>
    <row r="349" spans="1:11" x14ac:dyDescent="0.3">
      <c r="A349">
        <v>166</v>
      </c>
      <c r="B349">
        <v>-17.920000000000002</v>
      </c>
      <c r="C349">
        <v>175.42</v>
      </c>
      <c r="D349">
        <v>-17.87</v>
      </c>
      <c r="E349">
        <v>174.11</v>
      </c>
      <c r="F349">
        <f>_10sept_0_107[[#This Row],[H_mag]]-40</f>
        <v>-57.92</v>
      </c>
      <c r="G349">
        <f>_10sept_0_107[[#This Row],[V_mag]]-40</f>
        <v>-57.870000000000005</v>
      </c>
      <c r="H349">
        <f>10^(_10sept_0_107[[#This Row],[H_mag_adj]]/20)*COS(RADIANS(_10sept_0_107[[#This Row],[H_phase]]))</f>
        <v>-1.2665169237743095E-3</v>
      </c>
      <c r="I349">
        <f>10^(_10sept_0_107[[#This Row],[H_mag_adj]]/20)*SIN(RADIANS(_10sept_0_107[[#This Row],[H_phase]]))</f>
        <v>1.0145658490085278E-4</v>
      </c>
      <c r="J349">
        <f>10^(_10sept_0_107[[#This Row],[V_mag_adj]]/20)*COS(RADIANS(_10sept_0_107[[#This Row],[V_phase]]))</f>
        <v>-1.271162797977807E-3</v>
      </c>
      <c r="K349">
        <f>10^(_10sept_0_107[[#This Row],[V_mag_adj]]/20)*SIN(RADIANS(_10sept_0_107[[#This Row],[V_phase]]))</f>
        <v>1.3113767167203546E-4</v>
      </c>
    </row>
    <row r="350" spans="1:11" x14ac:dyDescent="0.3">
      <c r="A350">
        <v>167</v>
      </c>
      <c r="B350">
        <v>-18.37</v>
      </c>
      <c r="C350">
        <v>165.54</v>
      </c>
      <c r="D350">
        <v>-18.13</v>
      </c>
      <c r="E350">
        <v>165.16</v>
      </c>
      <c r="F350">
        <f>_10sept_0_107[[#This Row],[H_mag]]-40</f>
        <v>-58.370000000000005</v>
      </c>
      <c r="G350">
        <f>_10sept_0_107[[#This Row],[V_mag]]-40</f>
        <v>-58.129999999999995</v>
      </c>
      <c r="H350">
        <f>10^(_10sept_0_107[[#This Row],[H_mag_adj]]/20)*COS(RADIANS(_10sept_0_107[[#This Row],[H_phase]]))</f>
        <v>-1.1682072304132812E-3</v>
      </c>
      <c r="I350">
        <f>10^(_10sept_0_107[[#This Row],[H_mag_adj]]/20)*SIN(RADIANS(_10sept_0_107[[#This Row],[H_phase]]))</f>
        <v>3.0124897907228402E-4</v>
      </c>
      <c r="J350">
        <f>10^(_10sept_0_107[[#This Row],[V_mag_adj]]/20)*COS(RADIANS(_10sept_0_107[[#This Row],[V_phase]]))</f>
        <v>-1.1988557406657498E-3</v>
      </c>
      <c r="K350">
        <f>10^(_10sept_0_107[[#This Row],[V_mag_adj]]/20)*SIN(RADIANS(_10sept_0_107[[#This Row],[V_phase]]))</f>
        <v>3.1764690046624301E-4</v>
      </c>
    </row>
    <row r="351" spans="1:11" x14ac:dyDescent="0.3">
      <c r="A351">
        <v>168</v>
      </c>
      <c r="B351">
        <v>-18.71</v>
      </c>
      <c r="C351">
        <v>156.28</v>
      </c>
      <c r="D351">
        <v>-18.440000000000001</v>
      </c>
      <c r="E351">
        <v>156.30000000000001</v>
      </c>
      <c r="F351">
        <f>_10sept_0_107[[#This Row],[H_mag]]-40</f>
        <v>-58.71</v>
      </c>
      <c r="G351">
        <f>_10sept_0_107[[#This Row],[V_mag]]-40</f>
        <v>-58.44</v>
      </c>
      <c r="H351">
        <f>10^(_10sept_0_107[[#This Row],[H_mag_adj]]/20)*COS(RADIANS(_10sept_0_107[[#This Row],[H_phase]]))</f>
        <v>-1.0621085247031691E-3</v>
      </c>
      <c r="I351">
        <f>10^(_10sept_0_107[[#This Row],[H_mag_adj]]/20)*SIN(RADIANS(_10sept_0_107[[#This Row],[H_phase]]))</f>
        <v>4.666753001914759E-4</v>
      </c>
      <c r="J351">
        <f>10^(_10sept_0_107[[#This Row],[V_mag_adj]]/20)*COS(RADIANS(_10sept_0_107[[#This Row],[V_phase]]))</f>
        <v>-1.0958105384513549E-3</v>
      </c>
      <c r="K351">
        <f>10^(_10sept_0_107[[#This Row],[V_mag_adj]]/20)*SIN(RADIANS(_10sept_0_107[[#This Row],[V_phase]]))</f>
        <v>4.810271957930186E-4</v>
      </c>
    </row>
    <row r="352" spans="1:11" x14ac:dyDescent="0.3">
      <c r="A352">
        <v>169</v>
      </c>
      <c r="B352">
        <v>-19</v>
      </c>
      <c r="C352">
        <v>148.38999999999999</v>
      </c>
      <c r="D352">
        <v>-18.670000000000002</v>
      </c>
      <c r="E352">
        <v>148.19999999999999</v>
      </c>
      <c r="F352">
        <f>_10sept_0_107[[#This Row],[H_mag]]-40</f>
        <v>-59</v>
      </c>
      <c r="G352">
        <f>_10sept_0_107[[#This Row],[V_mag]]-40</f>
        <v>-58.67</v>
      </c>
      <c r="H352">
        <f>10^(_10sept_0_107[[#This Row],[H_mag_adj]]/20)*COS(RADIANS(_10sept_0_107[[#This Row],[H_phase]]))</f>
        <v>-9.5555071185825214E-4</v>
      </c>
      <c r="I352">
        <f>10^(_10sept_0_107[[#This Row],[H_mag_adj]]/20)*SIN(RADIANS(_10sept_0_107[[#This Row],[H_phase]]))</f>
        <v>5.8808864030973444E-4</v>
      </c>
      <c r="J352">
        <f>10^(_10sept_0_107[[#This Row],[V_mag_adj]]/20)*COS(RADIANS(_10sept_0_107[[#This Row],[V_phase]]))</f>
        <v>-9.9052193042348333E-4</v>
      </c>
      <c r="K352">
        <f>10^(_10sept_0_107[[#This Row],[V_mag_adj]]/20)*SIN(RADIANS(_10sept_0_107[[#This Row],[V_phase]]))</f>
        <v>6.1414961689908209E-4</v>
      </c>
    </row>
    <row r="353" spans="1:11" x14ac:dyDescent="0.3">
      <c r="A353">
        <v>170</v>
      </c>
      <c r="B353">
        <v>-19.260000000000002</v>
      </c>
      <c r="C353">
        <v>139.41999999999999</v>
      </c>
      <c r="D353">
        <v>-18.920000000000002</v>
      </c>
      <c r="E353">
        <v>140.59</v>
      </c>
      <c r="F353">
        <f>_10sept_0_107[[#This Row],[H_mag]]-40</f>
        <v>-59.260000000000005</v>
      </c>
      <c r="G353">
        <f>_10sept_0_107[[#This Row],[V_mag]]-40</f>
        <v>-58.92</v>
      </c>
      <c r="H353">
        <f>10^(_10sept_0_107[[#This Row],[H_mag_adj]]/20)*COS(RADIANS(_10sept_0_107[[#This Row],[H_phase]]))</f>
        <v>-8.2704068987271442E-4</v>
      </c>
      <c r="I353">
        <f>10^(_10sept_0_107[[#This Row],[H_mag_adj]]/20)*SIN(RADIANS(_10sept_0_107[[#This Row],[H_phase]]))</f>
        <v>7.0835898064612959E-4</v>
      </c>
      <c r="J353">
        <f>10^(_10sept_0_107[[#This Row],[V_mag_adj]]/20)*COS(RADIANS(_10sept_0_107[[#This Row],[V_phase]]))</f>
        <v>-8.7491831711843592E-4</v>
      </c>
      <c r="K353">
        <f>10^(_10sept_0_107[[#This Row],[V_mag_adj]]/20)*SIN(RADIANS(_10sept_0_107[[#This Row],[V_phase]]))</f>
        <v>7.1892177670916538E-4</v>
      </c>
    </row>
    <row r="354" spans="1:11" x14ac:dyDescent="0.3">
      <c r="A354">
        <v>171</v>
      </c>
      <c r="B354">
        <v>-19.48</v>
      </c>
      <c r="C354">
        <v>131.99</v>
      </c>
      <c r="D354">
        <v>-19.18</v>
      </c>
      <c r="E354">
        <v>133.18</v>
      </c>
      <c r="F354">
        <f>_10sept_0_107[[#This Row],[H_mag]]-40</f>
        <v>-59.480000000000004</v>
      </c>
      <c r="G354">
        <f>_10sept_0_107[[#This Row],[V_mag]]-40</f>
        <v>-59.18</v>
      </c>
      <c r="H354">
        <f>10^(_10sept_0_107[[#This Row],[H_mag_adj]]/20)*COS(RADIANS(_10sept_0_107[[#This Row],[H_phase]]))</f>
        <v>-7.1027527578346389E-4</v>
      </c>
      <c r="I354">
        <f>10^(_10sept_0_107[[#This Row],[H_mag_adj]]/20)*SIN(RADIANS(_10sept_0_107[[#This Row],[H_phase]]))</f>
        <v>7.8911753800446746E-4</v>
      </c>
      <c r="J354">
        <f>10^(_10sept_0_107[[#This Row],[V_mag_adj]]/20)*COS(RADIANS(_10sept_0_107[[#This Row],[V_phase]]))</f>
        <v>-7.5204157006684123E-4</v>
      </c>
      <c r="K354">
        <f>10^(_10sept_0_107[[#This Row],[V_mag_adj]]/20)*SIN(RADIANS(_10sept_0_107[[#This Row],[V_phase]]))</f>
        <v>8.0140333914838257E-4</v>
      </c>
    </row>
    <row r="355" spans="1:11" x14ac:dyDescent="0.3">
      <c r="A355">
        <v>172</v>
      </c>
      <c r="B355">
        <v>-19.64</v>
      </c>
      <c r="C355">
        <v>125.89</v>
      </c>
      <c r="D355">
        <v>-19.350000000000001</v>
      </c>
      <c r="E355">
        <v>127.15</v>
      </c>
      <c r="F355">
        <f>_10sept_0_107[[#This Row],[H_mag]]-40</f>
        <v>-59.64</v>
      </c>
      <c r="G355">
        <f>_10sept_0_107[[#This Row],[V_mag]]-40</f>
        <v>-59.35</v>
      </c>
      <c r="H355">
        <f>10^(_10sept_0_107[[#This Row],[H_mag_adj]]/20)*COS(RADIANS(_10sept_0_107[[#This Row],[H_phase]]))</f>
        <v>-6.1103875650176537E-4</v>
      </c>
      <c r="I355">
        <f>10^(_10sept_0_107[[#This Row],[H_mag_adj]]/20)*SIN(RADIANS(_10sept_0_107[[#This Row],[H_phase]]))</f>
        <v>8.444271796133984E-4</v>
      </c>
      <c r="J355">
        <f>10^(_10sept_0_107[[#This Row],[V_mag_adj]]/20)*COS(RADIANS(_10sept_0_107[[#This Row],[V_phase]]))</f>
        <v>-6.5083027778257833E-4</v>
      </c>
      <c r="K355">
        <f>10^(_10sept_0_107[[#This Row],[V_mag_adj]]/20)*SIN(RADIANS(_10sept_0_107[[#This Row],[V_phase]]))</f>
        <v>8.5899276094842194E-4</v>
      </c>
    </row>
    <row r="356" spans="1:11" x14ac:dyDescent="0.3">
      <c r="A356">
        <v>173</v>
      </c>
      <c r="B356">
        <v>-19.899999999999999</v>
      </c>
      <c r="C356">
        <v>119.82</v>
      </c>
      <c r="D356">
        <v>-19.7</v>
      </c>
      <c r="E356">
        <v>121.49</v>
      </c>
      <c r="F356">
        <f>_10sept_0_107[[#This Row],[H_mag]]-40</f>
        <v>-59.9</v>
      </c>
      <c r="G356">
        <f>_10sept_0_107[[#This Row],[V_mag]]-40</f>
        <v>-59.7</v>
      </c>
      <c r="H356">
        <f>10^(_10sept_0_107[[#This Row],[H_mag_adj]]/20)*COS(RADIANS(_10sept_0_107[[#This Row],[H_phase]]))</f>
        <v>-5.0303503243042042E-4</v>
      </c>
      <c r="I356">
        <f>10^(_10sept_0_107[[#This Row],[H_mag_adj]]/20)*SIN(RADIANS(_10sept_0_107[[#This Row],[H_phase]]))</f>
        <v>8.7763816486549769E-4</v>
      </c>
      <c r="J356">
        <f>10^(_10sept_0_107[[#This Row],[V_mag_adj]]/20)*COS(RADIANS(_10sept_0_107[[#This Row],[V_phase]]))</f>
        <v>-5.4070624470916294E-4</v>
      </c>
      <c r="K356">
        <f>10^(_10sept_0_107[[#This Row],[V_mag_adj]]/20)*SIN(RADIANS(_10sept_0_107[[#This Row],[V_phase]]))</f>
        <v>8.8269817161367077E-4</v>
      </c>
    </row>
    <row r="357" spans="1:11" x14ac:dyDescent="0.3">
      <c r="A357">
        <v>174</v>
      </c>
      <c r="B357">
        <v>-20.16</v>
      </c>
      <c r="C357">
        <v>115.47</v>
      </c>
      <c r="D357">
        <v>-20.149999999999999</v>
      </c>
      <c r="E357">
        <v>117.19</v>
      </c>
      <c r="F357">
        <f>_10sept_0_107[[#This Row],[H_mag]]-40</f>
        <v>-60.16</v>
      </c>
      <c r="G357">
        <f>_10sept_0_107[[#This Row],[V_mag]]-40</f>
        <v>-60.15</v>
      </c>
      <c r="H357">
        <f>10^(_10sept_0_107[[#This Row],[H_mag_adj]]/20)*COS(RADIANS(_10sept_0_107[[#This Row],[H_phase]]))</f>
        <v>-4.2218935905999724E-4</v>
      </c>
      <c r="I357">
        <f>10^(_10sept_0_107[[#This Row],[H_mag_adj]]/20)*SIN(RADIANS(_10sept_0_107[[#This Row],[H_phase]]))</f>
        <v>8.8633242562848708E-4</v>
      </c>
      <c r="J357">
        <f>10^(_10sept_0_107[[#This Row],[V_mag_adj]]/20)*COS(RADIANS(_10sept_0_107[[#This Row],[V_phase]]))</f>
        <v>-4.4911931386906414E-4</v>
      </c>
      <c r="K357">
        <f>10^(_10sept_0_107[[#This Row],[V_mag_adj]]/20)*SIN(RADIANS(_10sept_0_107[[#This Row],[V_phase]]))</f>
        <v>8.7426696203138853E-4</v>
      </c>
    </row>
    <row r="358" spans="1:11" x14ac:dyDescent="0.3">
      <c r="A358">
        <v>175</v>
      </c>
      <c r="B358">
        <v>-20.72</v>
      </c>
      <c r="C358">
        <v>111.72</v>
      </c>
      <c r="D358">
        <v>-20.59</v>
      </c>
      <c r="E358">
        <v>113.51</v>
      </c>
      <c r="F358">
        <f>_10sept_0_107[[#This Row],[H_mag]]-40</f>
        <v>-60.72</v>
      </c>
      <c r="G358">
        <f>_10sept_0_107[[#This Row],[V_mag]]-40</f>
        <v>-60.59</v>
      </c>
      <c r="H358">
        <f>10^(_10sept_0_107[[#This Row],[H_mag_adj]]/20)*COS(RADIANS(_10sept_0_107[[#This Row],[H_phase]]))</f>
        <v>-3.4063175163349924E-4</v>
      </c>
      <c r="I358">
        <f>10^(_10sept_0_107[[#This Row],[H_mag_adj]]/20)*SIN(RADIANS(_10sept_0_107[[#This Row],[H_phase]]))</f>
        <v>8.5510082675652275E-4</v>
      </c>
      <c r="J358">
        <f>10^(_10sept_0_107[[#This Row],[V_mag_adj]]/20)*COS(RADIANS(_10sept_0_107[[#This Row],[V_phase]]))</f>
        <v>-3.7271250610831311E-4</v>
      </c>
      <c r="K358">
        <f>10^(_10sept_0_107[[#This Row],[V_mag_adj]]/20)*SIN(RADIANS(_10sept_0_107[[#This Row],[V_phase]]))</f>
        <v>8.5677112240000884E-4</v>
      </c>
    </row>
    <row r="359" spans="1:11" x14ac:dyDescent="0.3">
      <c r="A359">
        <v>176</v>
      </c>
      <c r="B359">
        <v>-21.47</v>
      </c>
      <c r="C359">
        <v>108.62</v>
      </c>
      <c r="D359">
        <v>-21.3</v>
      </c>
      <c r="E359">
        <v>111.22</v>
      </c>
      <c r="F359">
        <f>_10sept_0_107[[#This Row],[H_mag]]-40</f>
        <v>-61.47</v>
      </c>
      <c r="G359">
        <f>_10sept_0_107[[#This Row],[V_mag]]-40</f>
        <v>-61.3</v>
      </c>
      <c r="H359">
        <f>10^(_10sept_0_107[[#This Row],[H_mag_adj]]/20)*COS(RADIANS(_10sept_0_107[[#This Row],[H_phase]]))</f>
        <v>-2.6957864420473239E-4</v>
      </c>
      <c r="I359">
        <f>10^(_10sept_0_107[[#This Row],[H_mag_adj]]/20)*SIN(RADIANS(_10sept_0_107[[#This Row],[H_phase]]))</f>
        <v>8.0011273250414974E-4</v>
      </c>
      <c r="J359">
        <f>10^(_10sept_0_107[[#This Row],[V_mag_adj]]/20)*COS(RADIANS(_10sept_0_107[[#This Row],[V_phase]]))</f>
        <v>-3.1163668037605314E-4</v>
      </c>
      <c r="K359">
        <f>10^(_10sept_0_107[[#This Row],[V_mag_adj]]/20)*SIN(RADIANS(_10sept_0_107[[#This Row],[V_phase]]))</f>
        <v>8.026162350370878E-4</v>
      </c>
    </row>
    <row r="360" spans="1:11" x14ac:dyDescent="0.3">
      <c r="A360">
        <v>177</v>
      </c>
      <c r="B360">
        <v>-22.48</v>
      </c>
      <c r="C360">
        <v>106.29</v>
      </c>
      <c r="D360">
        <v>-22.4</v>
      </c>
      <c r="E360">
        <v>109.05</v>
      </c>
      <c r="F360">
        <f>_10sept_0_107[[#This Row],[H_mag]]-40</f>
        <v>-62.480000000000004</v>
      </c>
      <c r="G360">
        <f>_10sept_0_107[[#This Row],[V_mag]]-40</f>
        <v>-62.4</v>
      </c>
      <c r="H360">
        <f>10^(_10sept_0_107[[#This Row],[H_mag_adj]]/20)*COS(RADIANS(_10sept_0_107[[#This Row],[H_phase]]))</f>
        <v>-2.108296107189359E-4</v>
      </c>
      <c r="I360">
        <f>10^(_10sept_0_107[[#This Row],[H_mag_adj]]/20)*SIN(RADIANS(_10sept_0_107[[#This Row],[H_phase]]))</f>
        <v>7.2144843894515688E-4</v>
      </c>
      <c r="J360">
        <f>10^(_10sept_0_107[[#This Row],[V_mag_adj]]/20)*COS(RADIANS(_10sept_0_107[[#This Row],[V_phase]]))</f>
        <v>-2.4759452499127519E-4</v>
      </c>
      <c r="K360">
        <f>10^(_10sept_0_107[[#This Row],[V_mag_adj]]/20)*SIN(RADIANS(_10sept_0_107[[#This Row],[V_phase]]))</f>
        <v>7.1703339429311113E-4</v>
      </c>
    </row>
    <row r="361" spans="1:11" x14ac:dyDescent="0.3">
      <c r="A361">
        <v>178</v>
      </c>
      <c r="B361">
        <v>-23.76</v>
      </c>
      <c r="C361">
        <v>103.51</v>
      </c>
      <c r="D361">
        <v>-23.64</v>
      </c>
      <c r="E361">
        <v>105.11</v>
      </c>
      <c r="F361">
        <f>_10sept_0_107[[#This Row],[H_mag]]-40</f>
        <v>-63.760000000000005</v>
      </c>
      <c r="G361">
        <f>_10sept_0_107[[#This Row],[V_mag]]-40</f>
        <v>-63.64</v>
      </c>
      <c r="H361">
        <f>10^(_10sept_0_107[[#This Row],[H_mag_adj]]/20)*COS(RADIANS(_10sept_0_107[[#This Row],[H_phase]]))</f>
        <v>-1.515307791595322E-4</v>
      </c>
      <c r="I361">
        <f>10^(_10sept_0_107[[#This Row],[H_mag_adj]]/20)*SIN(RADIANS(_10sept_0_107[[#This Row],[H_phase]]))</f>
        <v>6.3068617501238153E-4</v>
      </c>
      <c r="J361">
        <f>10^(_10sept_0_107[[#This Row],[V_mag_adj]]/20)*COS(RADIANS(_10sept_0_107[[#This Row],[V_phase]]))</f>
        <v>-1.7143364895828595E-4</v>
      </c>
      <c r="K361">
        <f>10^(_10sept_0_107[[#This Row],[V_mag_adj]]/20)*SIN(RADIANS(_10sept_0_107[[#This Row],[V_phase]]))</f>
        <v>6.3492073130419643E-4</v>
      </c>
    </row>
    <row r="362" spans="1:11" x14ac:dyDescent="0.3">
      <c r="A362">
        <v>179</v>
      </c>
      <c r="B362">
        <v>-25.71</v>
      </c>
      <c r="C362">
        <v>98.3</v>
      </c>
      <c r="D362">
        <v>-25.44</v>
      </c>
      <c r="E362">
        <v>102.39</v>
      </c>
      <c r="F362">
        <f>_10sept_0_107[[#This Row],[H_mag]]-40</f>
        <v>-65.710000000000008</v>
      </c>
      <c r="G362">
        <f>_10sept_0_107[[#This Row],[V_mag]]-40</f>
        <v>-65.44</v>
      </c>
      <c r="H362">
        <f>10^(_10sept_0_107[[#This Row],[H_mag_adj]]/20)*COS(RADIANS(_10sept_0_107[[#This Row],[H_phase]]))</f>
        <v>-7.4805829709120975E-5</v>
      </c>
      <c r="I362">
        <f>10^(_10sept_0_107[[#This Row],[H_mag_adj]]/20)*SIN(RADIANS(_10sept_0_107[[#This Row],[H_phase]]))</f>
        <v>5.1277532351643037E-4</v>
      </c>
      <c r="J362">
        <f>10^(_10sept_0_107[[#This Row],[V_mag_adj]]/20)*COS(RADIANS(_10sept_0_107[[#This Row],[V_phase]]))</f>
        <v>-1.1469872823272199E-4</v>
      </c>
      <c r="K362">
        <f>10^(_10sept_0_107[[#This Row],[V_mag_adj]]/20)*SIN(RADIANS(_10sept_0_107[[#This Row],[V_phase]]))</f>
        <v>5.2211421746519284E-4</v>
      </c>
    </row>
    <row r="363" spans="1:11" x14ac:dyDescent="0.3">
      <c r="A363">
        <v>180</v>
      </c>
      <c r="B363">
        <v>-27.95</v>
      </c>
      <c r="C363">
        <v>91.1</v>
      </c>
      <c r="D363">
        <v>-27.66</v>
      </c>
      <c r="E363">
        <v>96.29</v>
      </c>
      <c r="F363">
        <f>_10sept_0_107[[#This Row],[H_mag]]-40</f>
        <v>-67.95</v>
      </c>
      <c r="G363">
        <f>_10sept_0_107[[#This Row],[V_mag]]-40</f>
        <v>-67.66</v>
      </c>
      <c r="H363">
        <f>10^(_10sept_0_107[[#This Row],[H_mag_adj]]/20)*COS(RADIANS(_10sept_0_107[[#This Row],[H_phase]]))</f>
        <v>-7.686760914796367E-6</v>
      </c>
      <c r="I363">
        <f>10^(_10sept_0_107[[#This Row],[H_mag_adj]]/20)*SIN(RADIANS(_10sept_0_107[[#This Row],[H_phase]]))</f>
        <v>4.0033167845630549E-4</v>
      </c>
      <c r="J363">
        <f>10^(_10sept_0_107[[#This Row],[V_mag_adj]]/20)*COS(RADIANS(_10sept_0_107[[#This Row],[V_phase]]))</f>
        <v>-4.5358148203079286E-5</v>
      </c>
      <c r="K363">
        <f>10^(_10sept_0_107[[#This Row],[V_mag_adj]]/20)*SIN(RADIANS(_10sept_0_107[[#This Row],[V_phase]]))</f>
        <v>4.1150743509981656E-4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58BA-ABFA-465E-8290-DE8767159DA5}">
  <dimension ref="A1:G363"/>
  <sheetViews>
    <sheetView workbookViewId="0">
      <selection activeCell="B3" sqref="B3"/>
    </sheetView>
  </sheetViews>
  <sheetFormatPr defaultRowHeight="14.4" x14ac:dyDescent="0.3"/>
  <cols>
    <col min="1" max="6" width="10.6640625" bestFit="1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20</v>
      </c>
      <c r="G1" t="s">
        <v>0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21</v>
      </c>
      <c r="G2" t="s">
        <v>22</v>
      </c>
    </row>
    <row r="3" spans="1:7" x14ac:dyDescent="0.3">
      <c r="A3">
        <v>-180</v>
      </c>
      <c r="B3">
        <v>-32.880000000000003</v>
      </c>
      <c r="C3">
        <v>-106.07</v>
      </c>
      <c r="D3">
        <v>-32.9</v>
      </c>
      <c r="E3">
        <v>-106.62</v>
      </c>
      <c r="F3">
        <f>_10sept_0_all[[#This Row],[H_mag]]-26</f>
        <v>-58.88</v>
      </c>
      <c r="G3">
        <f>_10sept_0_all[[#This Row],[V_mag]]-26</f>
        <v>-58.9</v>
      </c>
    </row>
    <row r="4" spans="1:7" x14ac:dyDescent="0.3">
      <c r="A4">
        <v>-179</v>
      </c>
      <c r="B4">
        <v>-32.06</v>
      </c>
      <c r="C4">
        <v>-103.61</v>
      </c>
      <c r="D4">
        <v>-31.94</v>
      </c>
      <c r="E4">
        <v>-104.1</v>
      </c>
      <c r="F4">
        <f>_10sept_0_all[[#This Row],[H_mag]]-26</f>
        <v>-58.06</v>
      </c>
      <c r="G4">
        <f>_10sept_0_all[[#This Row],[V_mag]]-26</f>
        <v>-57.94</v>
      </c>
    </row>
    <row r="5" spans="1:7" x14ac:dyDescent="0.3">
      <c r="A5">
        <v>-178</v>
      </c>
      <c r="B5">
        <v>-31.28</v>
      </c>
      <c r="C5">
        <v>-100.58</v>
      </c>
      <c r="D5">
        <v>-31.38</v>
      </c>
      <c r="E5">
        <v>-101.64</v>
      </c>
      <c r="F5">
        <f>_10sept_0_all[[#This Row],[H_mag]]-26</f>
        <v>-57.28</v>
      </c>
      <c r="G5">
        <f>_10sept_0_all[[#This Row],[V_mag]]-26</f>
        <v>-57.379999999999995</v>
      </c>
    </row>
    <row r="6" spans="1:7" x14ac:dyDescent="0.3">
      <c r="A6">
        <v>-177</v>
      </c>
      <c r="B6">
        <v>-30.94</v>
      </c>
      <c r="C6">
        <v>-97.47</v>
      </c>
      <c r="D6">
        <v>-31.06</v>
      </c>
      <c r="E6">
        <v>-98.43</v>
      </c>
      <c r="F6">
        <f>_10sept_0_all[[#This Row],[H_mag]]-26</f>
        <v>-56.94</v>
      </c>
      <c r="G6">
        <f>_10sept_0_all[[#This Row],[V_mag]]-26</f>
        <v>-57.06</v>
      </c>
    </row>
    <row r="7" spans="1:7" x14ac:dyDescent="0.3">
      <c r="A7">
        <v>-176</v>
      </c>
      <c r="B7">
        <v>-30.93</v>
      </c>
      <c r="C7">
        <v>-93.62</v>
      </c>
      <c r="D7">
        <v>-30.82</v>
      </c>
      <c r="E7">
        <v>-94.09</v>
      </c>
      <c r="F7">
        <f>_10sept_0_all[[#This Row],[H_mag]]-26</f>
        <v>-56.93</v>
      </c>
      <c r="G7">
        <f>_10sept_0_all[[#This Row],[V_mag]]-26</f>
        <v>-56.82</v>
      </c>
    </row>
    <row r="8" spans="1:7" x14ac:dyDescent="0.3">
      <c r="A8">
        <v>-175</v>
      </c>
      <c r="B8">
        <v>-31.14</v>
      </c>
      <c r="C8">
        <v>-88.61</v>
      </c>
      <c r="D8">
        <v>-31.11</v>
      </c>
      <c r="E8">
        <v>-89.75</v>
      </c>
      <c r="F8">
        <f>_10sept_0_all[[#This Row],[H_mag]]-26</f>
        <v>-57.14</v>
      </c>
      <c r="G8">
        <f>_10sept_0_all[[#This Row],[V_mag]]-26</f>
        <v>-57.11</v>
      </c>
    </row>
    <row r="9" spans="1:7" x14ac:dyDescent="0.3">
      <c r="A9">
        <v>-174</v>
      </c>
      <c r="B9">
        <v>-31.45</v>
      </c>
      <c r="C9">
        <v>-83.9</v>
      </c>
      <c r="D9">
        <v>-31.55</v>
      </c>
      <c r="E9">
        <v>-84.88</v>
      </c>
      <c r="F9">
        <f>_10sept_0_all[[#This Row],[H_mag]]-26</f>
        <v>-57.45</v>
      </c>
      <c r="G9">
        <f>_10sept_0_all[[#This Row],[V_mag]]-26</f>
        <v>-57.55</v>
      </c>
    </row>
    <row r="10" spans="1:7" x14ac:dyDescent="0.3">
      <c r="A10">
        <v>-173</v>
      </c>
      <c r="B10">
        <v>-32.08</v>
      </c>
      <c r="C10">
        <v>-78.31</v>
      </c>
      <c r="D10">
        <v>-32.1</v>
      </c>
      <c r="E10">
        <v>-78.72</v>
      </c>
      <c r="F10">
        <f>_10sept_0_all[[#This Row],[H_mag]]-26</f>
        <v>-58.08</v>
      </c>
      <c r="G10">
        <f>_10sept_0_all[[#This Row],[V_mag]]-26</f>
        <v>-58.1</v>
      </c>
    </row>
    <row r="11" spans="1:7" x14ac:dyDescent="0.3">
      <c r="A11">
        <v>-172</v>
      </c>
      <c r="B11">
        <v>-32.78</v>
      </c>
      <c r="C11">
        <v>-71.53</v>
      </c>
      <c r="D11">
        <v>-32.75</v>
      </c>
      <c r="E11">
        <v>-72.45</v>
      </c>
      <c r="F11">
        <f>_10sept_0_all[[#This Row],[H_mag]]-26</f>
        <v>-58.78</v>
      </c>
      <c r="G11">
        <f>_10sept_0_all[[#This Row],[V_mag]]-26</f>
        <v>-58.75</v>
      </c>
    </row>
    <row r="12" spans="1:7" x14ac:dyDescent="0.3">
      <c r="A12">
        <v>-171</v>
      </c>
      <c r="B12">
        <v>-33.57</v>
      </c>
      <c r="C12">
        <v>-64.849999999999994</v>
      </c>
      <c r="D12">
        <v>-33.590000000000003</v>
      </c>
      <c r="E12">
        <v>-64.290000000000006</v>
      </c>
      <c r="F12">
        <f>_10sept_0_all[[#This Row],[H_mag]]-26</f>
        <v>-59.57</v>
      </c>
      <c r="G12">
        <f>_10sept_0_all[[#This Row],[V_mag]]-26</f>
        <v>-59.59</v>
      </c>
    </row>
    <row r="13" spans="1:7" x14ac:dyDescent="0.3">
      <c r="A13">
        <v>-170</v>
      </c>
      <c r="B13">
        <v>-34.49</v>
      </c>
      <c r="C13">
        <v>-55.77</v>
      </c>
      <c r="D13">
        <v>-34.56</v>
      </c>
      <c r="E13">
        <v>-55.89</v>
      </c>
      <c r="F13">
        <f>_10sept_0_all[[#This Row],[H_mag]]-26</f>
        <v>-60.49</v>
      </c>
      <c r="G13">
        <f>_10sept_0_all[[#This Row],[V_mag]]-26</f>
        <v>-60.56</v>
      </c>
    </row>
    <row r="14" spans="1:7" x14ac:dyDescent="0.3">
      <c r="A14">
        <v>-169</v>
      </c>
      <c r="B14">
        <v>-35.76</v>
      </c>
      <c r="C14">
        <v>-46.35</v>
      </c>
      <c r="D14">
        <v>-35.76</v>
      </c>
      <c r="E14">
        <v>-45.99</v>
      </c>
      <c r="F14">
        <f>_10sept_0_all[[#This Row],[H_mag]]-26</f>
        <v>-61.76</v>
      </c>
      <c r="G14">
        <f>_10sept_0_all[[#This Row],[V_mag]]-26</f>
        <v>-61.76</v>
      </c>
    </row>
    <row r="15" spans="1:7" x14ac:dyDescent="0.3">
      <c r="A15">
        <v>-168</v>
      </c>
      <c r="B15">
        <v>-37.090000000000003</v>
      </c>
      <c r="C15">
        <v>-33.06</v>
      </c>
      <c r="D15">
        <v>-37.17</v>
      </c>
      <c r="E15">
        <v>-32.450000000000003</v>
      </c>
      <c r="F15">
        <f>_10sept_0_all[[#This Row],[H_mag]]-26</f>
        <v>-63.09</v>
      </c>
      <c r="G15">
        <f>_10sept_0_all[[#This Row],[V_mag]]-26</f>
        <v>-63.17</v>
      </c>
    </row>
    <row r="16" spans="1:7" x14ac:dyDescent="0.3">
      <c r="A16">
        <v>-167</v>
      </c>
      <c r="B16">
        <v>-38.74</v>
      </c>
      <c r="C16">
        <v>-18.55</v>
      </c>
      <c r="D16">
        <v>-38.69</v>
      </c>
      <c r="E16">
        <v>-18.100000000000001</v>
      </c>
      <c r="F16">
        <f>_10sept_0_all[[#This Row],[H_mag]]-26</f>
        <v>-64.740000000000009</v>
      </c>
      <c r="G16">
        <f>_10sept_0_all[[#This Row],[V_mag]]-26</f>
        <v>-64.69</v>
      </c>
    </row>
    <row r="17" spans="1:7" x14ac:dyDescent="0.3">
      <c r="A17">
        <v>-166</v>
      </c>
      <c r="B17">
        <v>-40.4</v>
      </c>
      <c r="C17">
        <v>2.84</v>
      </c>
      <c r="D17">
        <v>-39.950000000000003</v>
      </c>
      <c r="E17">
        <v>3.75</v>
      </c>
      <c r="F17">
        <f>_10sept_0_all[[#This Row],[H_mag]]-26</f>
        <v>-66.400000000000006</v>
      </c>
      <c r="G17">
        <f>_10sept_0_all[[#This Row],[V_mag]]-26</f>
        <v>-65.95</v>
      </c>
    </row>
    <row r="18" spans="1:7" x14ac:dyDescent="0.3">
      <c r="A18">
        <v>-165</v>
      </c>
      <c r="B18">
        <v>-41.27</v>
      </c>
      <c r="C18">
        <v>27.5</v>
      </c>
      <c r="D18">
        <v>-40.799999999999997</v>
      </c>
      <c r="E18">
        <v>28.27</v>
      </c>
      <c r="F18">
        <f>_10sept_0_all[[#This Row],[H_mag]]-26</f>
        <v>-67.27000000000001</v>
      </c>
      <c r="G18">
        <f>_10sept_0_all[[#This Row],[V_mag]]-26</f>
        <v>-66.8</v>
      </c>
    </row>
    <row r="19" spans="1:7" x14ac:dyDescent="0.3">
      <c r="A19">
        <v>-164</v>
      </c>
      <c r="B19">
        <v>-41.09</v>
      </c>
      <c r="C19">
        <v>53.23</v>
      </c>
      <c r="D19">
        <v>-40.729999999999997</v>
      </c>
      <c r="E19">
        <v>52.29</v>
      </c>
      <c r="F19">
        <f>_10sept_0_all[[#This Row],[H_mag]]-26</f>
        <v>-67.09</v>
      </c>
      <c r="G19">
        <f>_10sept_0_all[[#This Row],[V_mag]]-26</f>
        <v>-66.72999999999999</v>
      </c>
    </row>
    <row r="20" spans="1:7" x14ac:dyDescent="0.3">
      <c r="A20">
        <v>-163</v>
      </c>
      <c r="B20">
        <v>-40.97</v>
      </c>
      <c r="C20">
        <v>76.099999999999994</v>
      </c>
      <c r="D20">
        <v>-40.33</v>
      </c>
      <c r="E20">
        <v>73.61</v>
      </c>
      <c r="F20">
        <f>_10sept_0_all[[#This Row],[H_mag]]-26</f>
        <v>-66.97</v>
      </c>
      <c r="G20">
        <f>_10sept_0_all[[#This Row],[V_mag]]-26</f>
        <v>-66.33</v>
      </c>
    </row>
    <row r="21" spans="1:7" x14ac:dyDescent="0.3">
      <c r="A21">
        <v>-162</v>
      </c>
      <c r="B21">
        <v>-40.340000000000003</v>
      </c>
      <c r="C21">
        <v>94.24</v>
      </c>
      <c r="D21">
        <v>-40.21</v>
      </c>
      <c r="E21">
        <v>92.11</v>
      </c>
      <c r="F21">
        <f>_10sept_0_all[[#This Row],[H_mag]]-26</f>
        <v>-66.34</v>
      </c>
      <c r="G21">
        <f>_10sept_0_all[[#This Row],[V_mag]]-26</f>
        <v>-66.210000000000008</v>
      </c>
    </row>
    <row r="22" spans="1:7" x14ac:dyDescent="0.3">
      <c r="A22">
        <v>-161</v>
      </c>
      <c r="B22">
        <v>-40.39</v>
      </c>
      <c r="C22">
        <v>112.44</v>
      </c>
      <c r="D22">
        <v>-39.880000000000003</v>
      </c>
      <c r="E22">
        <v>111.98</v>
      </c>
      <c r="F22">
        <f>_10sept_0_all[[#This Row],[H_mag]]-26</f>
        <v>-66.39</v>
      </c>
      <c r="G22">
        <f>_10sept_0_all[[#This Row],[V_mag]]-26</f>
        <v>-65.88</v>
      </c>
    </row>
    <row r="23" spans="1:7" x14ac:dyDescent="0.3">
      <c r="A23">
        <v>-160</v>
      </c>
      <c r="B23">
        <v>-40.47</v>
      </c>
      <c r="C23">
        <v>130.75</v>
      </c>
      <c r="D23">
        <v>-39.93</v>
      </c>
      <c r="E23">
        <v>129.06</v>
      </c>
      <c r="F23">
        <f>_10sept_0_all[[#This Row],[H_mag]]-26</f>
        <v>-66.47</v>
      </c>
      <c r="G23">
        <f>_10sept_0_all[[#This Row],[V_mag]]-26</f>
        <v>-65.930000000000007</v>
      </c>
    </row>
    <row r="24" spans="1:7" x14ac:dyDescent="0.3">
      <c r="A24">
        <v>-159</v>
      </c>
      <c r="B24">
        <v>-40.549999999999997</v>
      </c>
      <c r="C24">
        <v>147.15</v>
      </c>
      <c r="D24">
        <v>-40.36</v>
      </c>
      <c r="E24">
        <v>144.34</v>
      </c>
      <c r="F24">
        <f>_10sept_0_all[[#This Row],[H_mag]]-26</f>
        <v>-66.55</v>
      </c>
      <c r="G24">
        <f>_10sept_0_all[[#This Row],[V_mag]]-26</f>
        <v>-66.36</v>
      </c>
    </row>
    <row r="25" spans="1:7" x14ac:dyDescent="0.3">
      <c r="A25">
        <v>-158</v>
      </c>
      <c r="B25">
        <v>-41.01</v>
      </c>
      <c r="C25">
        <v>165.86</v>
      </c>
      <c r="D25">
        <v>-41.17</v>
      </c>
      <c r="E25">
        <v>164.37</v>
      </c>
      <c r="F25">
        <f>_10sept_0_all[[#This Row],[H_mag]]-26</f>
        <v>-67.009999999999991</v>
      </c>
      <c r="G25">
        <f>_10sept_0_all[[#This Row],[V_mag]]-26</f>
        <v>-67.17</v>
      </c>
    </row>
    <row r="26" spans="1:7" x14ac:dyDescent="0.3">
      <c r="A26">
        <v>-157</v>
      </c>
      <c r="B26">
        <v>-41.72</v>
      </c>
      <c r="C26">
        <v>-175.67</v>
      </c>
      <c r="D26">
        <v>-41.51</v>
      </c>
      <c r="E26">
        <v>-174.97</v>
      </c>
      <c r="F26">
        <f>_10sept_0_all[[#This Row],[H_mag]]-26</f>
        <v>-67.72</v>
      </c>
      <c r="G26">
        <f>_10sept_0_all[[#This Row],[V_mag]]-26</f>
        <v>-67.509999999999991</v>
      </c>
    </row>
    <row r="27" spans="1:7" x14ac:dyDescent="0.3">
      <c r="A27">
        <v>-156</v>
      </c>
      <c r="B27">
        <v>-41.77</v>
      </c>
      <c r="C27">
        <v>-158.22999999999999</v>
      </c>
      <c r="D27">
        <v>-41.37</v>
      </c>
      <c r="E27">
        <v>-158.97</v>
      </c>
      <c r="F27">
        <f>_10sept_0_all[[#This Row],[H_mag]]-26</f>
        <v>-67.77000000000001</v>
      </c>
      <c r="G27">
        <f>_10sept_0_all[[#This Row],[V_mag]]-26</f>
        <v>-67.37</v>
      </c>
    </row>
    <row r="28" spans="1:7" x14ac:dyDescent="0.3">
      <c r="A28">
        <v>-155</v>
      </c>
      <c r="B28">
        <v>-41.55</v>
      </c>
      <c r="C28">
        <v>-144.01</v>
      </c>
      <c r="D28">
        <v>-41.2</v>
      </c>
      <c r="E28">
        <v>-146.43</v>
      </c>
      <c r="F28">
        <f>_10sept_0_all[[#This Row],[H_mag]]-26</f>
        <v>-67.55</v>
      </c>
      <c r="G28">
        <f>_10sept_0_all[[#This Row],[V_mag]]-26</f>
        <v>-67.2</v>
      </c>
    </row>
    <row r="29" spans="1:7" x14ac:dyDescent="0.3">
      <c r="A29">
        <v>-154</v>
      </c>
      <c r="B29">
        <v>-41.61</v>
      </c>
      <c r="C29">
        <v>-133.91</v>
      </c>
      <c r="D29">
        <v>-41.61</v>
      </c>
      <c r="E29">
        <v>-137.02000000000001</v>
      </c>
      <c r="F29">
        <f>_10sept_0_all[[#This Row],[H_mag]]-26</f>
        <v>-67.61</v>
      </c>
      <c r="G29">
        <f>_10sept_0_all[[#This Row],[V_mag]]-26</f>
        <v>-67.61</v>
      </c>
    </row>
    <row r="30" spans="1:7" x14ac:dyDescent="0.3">
      <c r="A30">
        <v>-153</v>
      </c>
      <c r="B30">
        <v>-42.38</v>
      </c>
      <c r="C30">
        <v>-126.96</v>
      </c>
      <c r="D30">
        <v>-42.4</v>
      </c>
      <c r="E30">
        <v>-130.18</v>
      </c>
      <c r="F30">
        <f>_10sept_0_all[[#This Row],[H_mag]]-26</f>
        <v>-68.38</v>
      </c>
      <c r="G30">
        <f>_10sept_0_all[[#This Row],[V_mag]]-26</f>
        <v>-68.400000000000006</v>
      </c>
    </row>
    <row r="31" spans="1:7" x14ac:dyDescent="0.3">
      <c r="A31">
        <v>-152</v>
      </c>
      <c r="B31">
        <v>-43.37</v>
      </c>
      <c r="C31">
        <v>-119</v>
      </c>
      <c r="D31">
        <v>-43.6</v>
      </c>
      <c r="E31">
        <v>-122.27</v>
      </c>
      <c r="F31">
        <f>_10sept_0_all[[#This Row],[H_mag]]-26</f>
        <v>-69.37</v>
      </c>
      <c r="G31">
        <f>_10sept_0_all[[#This Row],[V_mag]]-26</f>
        <v>-69.599999999999994</v>
      </c>
    </row>
    <row r="32" spans="1:7" x14ac:dyDescent="0.3">
      <c r="A32">
        <v>-151</v>
      </c>
      <c r="B32">
        <v>-44.76</v>
      </c>
      <c r="C32">
        <v>-111.41</v>
      </c>
      <c r="D32">
        <v>-45.13</v>
      </c>
      <c r="E32">
        <v>-111.69</v>
      </c>
      <c r="F32">
        <f>_10sept_0_all[[#This Row],[H_mag]]-26</f>
        <v>-70.759999999999991</v>
      </c>
      <c r="G32">
        <f>_10sept_0_all[[#This Row],[V_mag]]-26</f>
        <v>-71.13</v>
      </c>
    </row>
    <row r="33" spans="1:7" x14ac:dyDescent="0.3">
      <c r="A33">
        <v>-150</v>
      </c>
      <c r="B33">
        <v>-46.45</v>
      </c>
      <c r="C33">
        <v>-98.71</v>
      </c>
      <c r="D33">
        <v>-46.56</v>
      </c>
      <c r="E33">
        <v>-100.58</v>
      </c>
      <c r="F33">
        <f>_10sept_0_all[[#This Row],[H_mag]]-26</f>
        <v>-72.45</v>
      </c>
      <c r="G33">
        <f>_10sept_0_all[[#This Row],[V_mag]]-26</f>
        <v>-72.56</v>
      </c>
    </row>
    <row r="34" spans="1:7" x14ac:dyDescent="0.3">
      <c r="A34">
        <v>-149</v>
      </c>
      <c r="B34">
        <v>-47.54</v>
      </c>
      <c r="C34">
        <v>-84.78</v>
      </c>
      <c r="D34">
        <v>-47.99</v>
      </c>
      <c r="E34">
        <v>-86.2</v>
      </c>
      <c r="F34">
        <f>_10sept_0_all[[#This Row],[H_mag]]-26</f>
        <v>-73.539999999999992</v>
      </c>
      <c r="G34">
        <f>_10sept_0_all[[#This Row],[V_mag]]-26</f>
        <v>-73.990000000000009</v>
      </c>
    </row>
    <row r="35" spans="1:7" x14ac:dyDescent="0.3">
      <c r="A35">
        <v>-148</v>
      </c>
      <c r="B35">
        <v>-49.07</v>
      </c>
      <c r="C35">
        <v>-70.16</v>
      </c>
      <c r="D35">
        <v>-49.02</v>
      </c>
      <c r="E35">
        <v>-72.650000000000006</v>
      </c>
      <c r="F35">
        <f>_10sept_0_all[[#This Row],[H_mag]]-26</f>
        <v>-75.069999999999993</v>
      </c>
      <c r="G35">
        <f>_10sept_0_all[[#This Row],[V_mag]]-26</f>
        <v>-75.02000000000001</v>
      </c>
    </row>
    <row r="36" spans="1:7" x14ac:dyDescent="0.3">
      <c r="A36">
        <v>-147</v>
      </c>
      <c r="B36">
        <v>-51.57</v>
      </c>
      <c r="C36">
        <v>-40.86</v>
      </c>
      <c r="D36">
        <v>-50.98</v>
      </c>
      <c r="E36">
        <v>-53.96</v>
      </c>
      <c r="F36">
        <f>_10sept_0_all[[#This Row],[H_mag]]-26</f>
        <v>-77.569999999999993</v>
      </c>
      <c r="G36">
        <f>_10sept_0_all[[#This Row],[V_mag]]-26</f>
        <v>-76.97999999999999</v>
      </c>
    </row>
    <row r="37" spans="1:7" x14ac:dyDescent="0.3">
      <c r="A37">
        <v>-146</v>
      </c>
      <c r="B37">
        <v>-50.86</v>
      </c>
      <c r="C37">
        <v>-1.21</v>
      </c>
      <c r="D37">
        <v>-51.9</v>
      </c>
      <c r="E37">
        <v>-9.69</v>
      </c>
      <c r="F37">
        <f>_10sept_0_all[[#This Row],[H_mag]]-26</f>
        <v>-76.86</v>
      </c>
      <c r="G37">
        <f>_10sept_0_all[[#This Row],[V_mag]]-26</f>
        <v>-77.900000000000006</v>
      </c>
    </row>
    <row r="38" spans="1:7" x14ac:dyDescent="0.3">
      <c r="A38">
        <v>-145</v>
      </c>
      <c r="B38">
        <v>-48.17</v>
      </c>
      <c r="C38">
        <v>24.22</v>
      </c>
      <c r="D38">
        <v>-48.85</v>
      </c>
      <c r="E38">
        <v>24.43</v>
      </c>
      <c r="F38">
        <f>_10sept_0_all[[#This Row],[H_mag]]-26</f>
        <v>-74.17</v>
      </c>
      <c r="G38">
        <f>_10sept_0_all[[#This Row],[V_mag]]-26</f>
        <v>-74.849999999999994</v>
      </c>
    </row>
    <row r="39" spans="1:7" x14ac:dyDescent="0.3">
      <c r="A39">
        <v>-144</v>
      </c>
      <c r="B39">
        <v>-44.25</v>
      </c>
      <c r="C39">
        <v>46.94</v>
      </c>
      <c r="D39">
        <v>-45.05</v>
      </c>
      <c r="E39">
        <v>47.37</v>
      </c>
      <c r="F39">
        <f>_10sept_0_all[[#This Row],[H_mag]]-26</f>
        <v>-70.25</v>
      </c>
      <c r="G39">
        <f>_10sept_0_all[[#This Row],[V_mag]]-26</f>
        <v>-71.05</v>
      </c>
    </row>
    <row r="40" spans="1:7" x14ac:dyDescent="0.3">
      <c r="A40">
        <v>-143</v>
      </c>
      <c r="B40">
        <v>-41.66</v>
      </c>
      <c r="C40">
        <v>59.95</v>
      </c>
      <c r="D40">
        <v>-42.01</v>
      </c>
      <c r="E40">
        <v>59.11</v>
      </c>
      <c r="F40">
        <f>_10sept_0_all[[#This Row],[H_mag]]-26</f>
        <v>-67.66</v>
      </c>
      <c r="G40">
        <f>_10sept_0_all[[#This Row],[V_mag]]-26</f>
        <v>-68.009999999999991</v>
      </c>
    </row>
    <row r="41" spans="1:7" x14ac:dyDescent="0.3">
      <c r="A41">
        <v>-142</v>
      </c>
      <c r="B41">
        <v>-39.53</v>
      </c>
      <c r="C41">
        <v>70.06</v>
      </c>
      <c r="D41">
        <v>-39.71</v>
      </c>
      <c r="E41">
        <v>70.92</v>
      </c>
      <c r="F41">
        <f>_10sept_0_all[[#This Row],[H_mag]]-26</f>
        <v>-65.53</v>
      </c>
      <c r="G41">
        <f>_10sept_0_all[[#This Row],[V_mag]]-26</f>
        <v>-65.710000000000008</v>
      </c>
    </row>
    <row r="42" spans="1:7" x14ac:dyDescent="0.3">
      <c r="A42">
        <v>-141</v>
      </c>
      <c r="B42">
        <v>-37.700000000000003</v>
      </c>
      <c r="C42">
        <v>75.94</v>
      </c>
      <c r="D42">
        <v>-37.86</v>
      </c>
      <c r="E42">
        <v>74.52</v>
      </c>
      <c r="F42">
        <f>_10sept_0_all[[#This Row],[H_mag]]-26</f>
        <v>-63.7</v>
      </c>
      <c r="G42">
        <f>_10sept_0_all[[#This Row],[V_mag]]-26</f>
        <v>-63.86</v>
      </c>
    </row>
    <row r="43" spans="1:7" x14ac:dyDescent="0.3">
      <c r="A43">
        <v>-140</v>
      </c>
      <c r="B43">
        <v>-36.42</v>
      </c>
      <c r="C43">
        <v>78.239999999999995</v>
      </c>
      <c r="D43">
        <v>-36.44</v>
      </c>
      <c r="E43">
        <v>76.78</v>
      </c>
      <c r="F43">
        <f>_10sept_0_all[[#This Row],[H_mag]]-26</f>
        <v>-62.42</v>
      </c>
      <c r="G43">
        <f>_10sept_0_all[[#This Row],[V_mag]]-26</f>
        <v>-62.44</v>
      </c>
    </row>
    <row r="44" spans="1:7" x14ac:dyDescent="0.3">
      <c r="A44">
        <v>-139</v>
      </c>
      <c r="B44">
        <v>-35.31</v>
      </c>
      <c r="C44">
        <v>82.96</v>
      </c>
      <c r="D44">
        <v>-35.67</v>
      </c>
      <c r="E44">
        <v>80.650000000000006</v>
      </c>
      <c r="F44">
        <f>_10sept_0_all[[#This Row],[H_mag]]-26</f>
        <v>-61.31</v>
      </c>
      <c r="G44">
        <f>_10sept_0_all[[#This Row],[V_mag]]-26</f>
        <v>-61.67</v>
      </c>
    </row>
    <row r="45" spans="1:7" x14ac:dyDescent="0.3">
      <c r="A45">
        <v>-138</v>
      </c>
      <c r="B45">
        <v>-34.86</v>
      </c>
      <c r="C45">
        <v>87.1</v>
      </c>
      <c r="D45">
        <v>-35.01</v>
      </c>
      <c r="E45">
        <v>85.52</v>
      </c>
      <c r="F45">
        <f>_10sept_0_all[[#This Row],[H_mag]]-26</f>
        <v>-60.86</v>
      </c>
      <c r="G45">
        <f>_10sept_0_all[[#This Row],[V_mag]]-26</f>
        <v>-61.01</v>
      </c>
    </row>
    <row r="46" spans="1:7" x14ac:dyDescent="0.3">
      <c r="A46">
        <v>-137</v>
      </c>
      <c r="B46">
        <v>-34.700000000000003</v>
      </c>
      <c r="C46">
        <v>91.53</v>
      </c>
      <c r="D46">
        <v>-35.04</v>
      </c>
      <c r="E46">
        <v>89.93</v>
      </c>
      <c r="F46">
        <f>_10sept_0_all[[#This Row],[H_mag]]-26</f>
        <v>-60.7</v>
      </c>
      <c r="G46">
        <f>_10sept_0_all[[#This Row],[V_mag]]-26</f>
        <v>-61.04</v>
      </c>
    </row>
    <row r="47" spans="1:7" x14ac:dyDescent="0.3">
      <c r="A47">
        <v>-136</v>
      </c>
      <c r="B47">
        <v>-35.270000000000003</v>
      </c>
      <c r="C47">
        <v>97.56</v>
      </c>
      <c r="D47">
        <v>-35.61</v>
      </c>
      <c r="E47">
        <v>96</v>
      </c>
      <c r="F47">
        <f>_10sept_0_all[[#This Row],[H_mag]]-26</f>
        <v>-61.27</v>
      </c>
      <c r="G47">
        <f>_10sept_0_all[[#This Row],[V_mag]]-26</f>
        <v>-61.61</v>
      </c>
    </row>
    <row r="48" spans="1:7" x14ac:dyDescent="0.3">
      <c r="A48">
        <v>-135</v>
      </c>
      <c r="B48">
        <v>-36.479999999999997</v>
      </c>
      <c r="C48">
        <v>104.09</v>
      </c>
      <c r="D48">
        <v>-36.92</v>
      </c>
      <c r="E48">
        <v>104.43</v>
      </c>
      <c r="F48">
        <f>_10sept_0_all[[#This Row],[H_mag]]-26</f>
        <v>-62.48</v>
      </c>
      <c r="G48">
        <f>_10sept_0_all[[#This Row],[V_mag]]-26</f>
        <v>-62.92</v>
      </c>
    </row>
    <row r="49" spans="1:7" x14ac:dyDescent="0.3">
      <c r="A49">
        <v>-134</v>
      </c>
      <c r="B49">
        <v>-38.53</v>
      </c>
      <c r="C49">
        <v>115.94</v>
      </c>
      <c r="D49">
        <v>-39.01</v>
      </c>
      <c r="E49">
        <v>117.47</v>
      </c>
      <c r="F49">
        <f>_10sept_0_all[[#This Row],[H_mag]]-26</f>
        <v>-64.53</v>
      </c>
      <c r="G49">
        <f>_10sept_0_all[[#This Row],[V_mag]]-26</f>
        <v>-65.009999999999991</v>
      </c>
    </row>
    <row r="50" spans="1:7" x14ac:dyDescent="0.3">
      <c r="A50">
        <v>-133</v>
      </c>
      <c r="B50">
        <v>-41.43</v>
      </c>
      <c r="C50">
        <v>137.22999999999999</v>
      </c>
      <c r="D50">
        <v>-41.84</v>
      </c>
      <c r="E50">
        <v>140.85</v>
      </c>
      <c r="F50">
        <f>_10sept_0_all[[#This Row],[H_mag]]-26</f>
        <v>-67.430000000000007</v>
      </c>
      <c r="G50">
        <f>_10sept_0_all[[#This Row],[V_mag]]-26</f>
        <v>-67.84</v>
      </c>
    </row>
    <row r="51" spans="1:7" x14ac:dyDescent="0.3">
      <c r="A51">
        <v>-132</v>
      </c>
      <c r="B51">
        <v>-43.04</v>
      </c>
      <c r="C51">
        <v>176.77</v>
      </c>
      <c r="D51">
        <v>-43.17</v>
      </c>
      <c r="E51">
        <v>-178.28</v>
      </c>
      <c r="F51">
        <f>_10sept_0_all[[#This Row],[H_mag]]-26</f>
        <v>-69.039999999999992</v>
      </c>
      <c r="G51">
        <f>_10sept_0_all[[#This Row],[V_mag]]-26</f>
        <v>-69.17</v>
      </c>
    </row>
    <row r="52" spans="1:7" x14ac:dyDescent="0.3">
      <c r="A52">
        <v>-131</v>
      </c>
      <c r="B52">
        <v>-41.05</v>
      </c>
      <c r="C52">
        <v>-143.38999999999999</v>
      </c>
      <c r="D52">
        <v>-40.79</v>
      </c>
      <c r="E52">
        <v>-141.22</v>
      </c>
      <c r="F52">
        <f>_10sept_0_all[[#This Row],[H_mag]]-26</f>
        <v>-67.05</v>
      </c>
      <c r="G52">
        <f>_10sept_0_all[[#This Row],[V_mag]]-26</f>
        <v>-66.789999999999992</v>
      </c>
    </row>
    <row r="53" spans="1:7" x14ac:dyDescent="0.3">
      <c r="A53">
        <v>-130</v>
      </c>
      <c r="B53">
        <v>-38.04</v>
      </c>
      <c r="C53">
        <v>-122.2</v>
      </c>
      <c r="D53">
        <v>-37.979999999999997</v>
      </c>
      <c r="E53">
        <v>-121.01</v>
      </c>
      <c r="F53">
        <f>_10sept_0_all[[#This Row],[H_mag]]-26</f>
        <v>-64.039999999999992</v>
      </c>
      <c r="G53">
        <f>_10sept_0_all[[#This Row],[V_mag]]-26</f>
        <v>-63.98</v>
      </c>
    </row>
    <row r="54" spans="1:7" x14ac:dyDescent="0.3">
      <c r="A54">
        <v>-129</v>
      </c>
      <c r="B54">
        <v>-36</v>
      </c>
      <c r="C54">
        <v>-108.82</v>
      </c>
      <c r="D54">
        <v>-35.880000000000003</v>
      </c>
      <c r="E54">
        <v>-106.65</v>
      </c>
      <c r="F54">
        <f>_10sept_0_all[[#This Row],[H_mag]]-26</f>
        <v>-62</v>
      </c>
      <c r="G54">
        <f>_10sept_0_all[[#This Row],[V_mag]]-26</f>
        <v>-61.88</v>
      </c>
    </row>
    <row r="55" spans="1:7" x14ac:dyDescent="0.3">
      <c r="A55">
        <v>-128</v>
      </c>
      <c r="B55">
        <v>-34.840000000000003</v>
      </c>
      <c r="C55">
        <v>-96.69</v>
      </c>
      <c r="D55">
        <v>-34.83</v>
      </c>
      <c r="E55">
        <v>-95.87</v>
      </c>
      <c r="F55">
        <f>_10sept_0_all[[#This Row],[H_mag]]-26</f>
        <v>-60.84</v>
      </c>
      <c r="G55">
        <f>_10sept_0_all[[#This Row],[V_mag]]-26</f>
        <v>-60.83</v>
      </c>
    </row>
    <row r="56" spans="1:7" x14ac:dyDescent="0.3">
      <c r="A56">
        <v>-127</v>
      </c>
      <c r="B56">
        <v>-34.729999999999997</v>
      </c>
      <c r="C56">
        <v>-84.39</v>
      </c>
      <c r="D56">
        <v>-34.590000000000003</v>
      </c>
      <c r="E56">
        <v>-82.85</v>
      </c>
      <c r="F56">
        <f>_10sept_0_all[[#This Row],[H_mag]]-26</f>
        <v>-60.73</v>
      </c>
      <c r="G56">
        <f>_10sept_0_all[[#This Row],[V_mag]]-26</f>
        <v>-60.59</v>
      </c>
    </row>
    <row r="57" spans="1:7" x14ac:dyDescent="0.3">
      <c r="A57">
        <v>-126</v>
      </c>
      <c r="B57">
        <v>-35.479999999999997</v>
      </c>
      <c r="C57">
        <v>-67.63</v>
      </c>
      <c r="D57">
        <v>-35.090000000000003</v>
      </c>
      <c r="E57">
        <v>-66.52</v>
      </c>
      <c r="F57">
        <f>_10sept_0_all[[#This Row],[H_mag]]-26</f>
        <v>-61.48</v>
      </c>
      <c r="G57">
        <f>_10sept_0_all[[#This Row],[V_mag]]-26</f>
        <v>-61.09</v>
      </c>
    </row>
    <row r="58" spans="1:7" x14ac:dyDescent="0.3">
      <c r="A58">
        <v>-125</v>
      </c>
      <c r="B58">
        <v>-36.450000000000003</v>
      </c>
      <c r="C58">
        <v>-40.83</v>
      </c>
      <c r="D58">
        <v>-36.090000000000003</v>
      </c>
      <c r="E58">
        <v>-41.67</v>
      </c>
      <c r="F58">
        <f>_10sept_0_all[[#This Row],[H_mag]]-26</f>
        <v>-62.45</v>
      </c>
      <c r="G58">
        <f>_10sept_0_all[[#This Row],[V_mag]]-26</f>
        <v>-62.09</v>
      </c>
    </row>
    <row r="59" spans="1:7" x14ac:dyDescent="0.3">
      <c r="A59">
        <v>-124</v>
      </c>
      <c r="B59">
        <v>-36.409999999999997</v>
      </c>
      <c r="C59">
        <v>-8.02</v>
      </c>
      <c r="D59">
        <v>-36.25</v>
      </c>
      <c r="E59">
        <v>-10.83</v>
      </c>
      <c r="F59">
        <f>_10sept_0_all[[#This Row],[H_mag]]-26</f>
        <v>-62.41</v>
      </c>
      <c r="G59">
        <f>_10sept_0_all[[#This Row],[V_mag]]-26</f>
        <v>-62.25</v>
      </c>
    </row>
    <row r="60" spans="1:7" x14ac:dyDescent="0.3">
      <c r="A60">
        <v>-123</v>
      </c>
      <c r="B60">
        <v>-34.92</v>
      </c>
      <c r="C60">
        <v>20.91</v>
      </c>
      <c r="D60">
        <v>-34.83</v>
      </c>
      <c r="E60">
        <v>17.940000000000001</v>
      </c>
      <c r="F60">
        <f>_10sept_0_all[[#This Row],[H_mag]]-26</f>
        <v>-60.92</v>
      </c>
      <c r="G60">
        <f>_10sept_0_all[[#This Row],[V_mag]]-26</f>
        <v>-60.83</v>
      </c>
    </row>
    <row r="61" spans="1:7" x14ac:dyDescent="0.3">
      <c r="A61">
        <v>-122</v>
      </c>
      <c r="B61">
        <v>-32.92</v>
      </c>
      <c r="C61">
        <v>40.93</v>
      </c>
      <c r="D61">
        <v>-33</v>
      </c>
      <c r="E61">
        <v>39.26</v>
      </c>
      <c r="F61">
        <f>_10sept_0_all[[#This Row],[H_mag]]-26</f>
        <v>-58.92</v>
      </c>
      <c r="G61">
        <f>_10sept_0_all[[#This Row],[V_mag]]-26</f>
        <v>-59</v>
      </c>
    </row>
    <row r="62" spans="1:7" x14ac:dyDescent="0.3">
      <c r="A62">
        <v>-121</v>
      </c>
      <c r="B62">
        <v>-31.37</v>
      </c>
      <c r="C62">
        <v>55.19</v>
      </c>
      <c r="D62">
        <v>-31.49</v>
      </c>
      <c r="E62">
        <v>54.38</v>
      </c>
      <c r="F62">
        <f>_10sept_0_all[[#This Row],[H_mag]]-26</f>
        <v>-57.370000000000005</v>
      </c>
      <c r="G62">
        <f>_10sept_0_all[[#This Row],[V_mag]]-26</f>
        <v>-57.489999999999995</v>
      </c>
    </row>
    <row r="63" spans="1:7" x14ac:dyDescent="0.3">
      <c r="A63">
        <v>-120</v>
      </c>
      <c r="B63">
        <v>-30.51</v>
      </c>
      <c r="C63">
        <v>65.95</v>
      </c>
      <c r="D63">
        <v>-30.6</v>
      </c>
      <c r="E63">
        <v>66.239999999999995</v>
      </c>
      <c r="F63">
        <f>_10sept_0_all[[#This Row],[H_mag]]-26</f>
        <v>-56.510000000000005</v>
      </c>
      <c r="G63">
        <f>_10sept_0_all[[#This Row],[V_mag]]-26</f>
        <v>-56.6</v>
      </c>
    </row>
    <row r="64" spans="1:7" x14ac:dyDescent="0.3">
      <c r="A64">
        <v>-119</v>
      </c>
      <c r="B64">
        <v>-30.2</v>
      </c>
      <c r="C64">
        <v>76.12</v>
      </c>
      <c r="D64">
        <v>-30.25</v>
      </c>
      <c r="E64">
        <v>76.58</v>
      </c>
      <c r="F64">
        <f>_10sept_0_all[[#This Row],[H_mag]]-26</f>
        <v>-56.2</v>
      </c>
      <c r="G64">
        <f>_10sept_0_all[[#This Row],[V_mag]]-26</f>
        <v>-56.25</v>
      </c>
    </row>
    <row r="65" spans="1:7" x14ac:dyDescent="0.3">
      <c r="A65">
        <v>-118</v>
      </c>
      <c r="B65">
        <v>-30.41</v>
      </c>
      <c r="C65">
        <v>88.54</v>
      </c>
      <c r="D65">
        <v>-30.36</v>
      </c>
      <c r="E65">
        <v>87.91</v>
      </c>
      <c r="F65">
        <f>_10sept_0_all[[#This Row],[H_mag]]-26</f>
        <v>-56.41</v>
      </c>
      <c r="G65">
        <f>_10sept_0_all[[#This Row],[V_mag]]-26</f>
        <v>-56.36</v>
      </c>
    </row>
    <row r="66" spans="1:7" x14ac:dyDescent="0.3">
      <c r="A66">
        <v>-117</v>
      </c>
      <c r="B66">
        <v>-30.9</v>
      </c>
      <c r="C66">
        <v>101.68</v>
      </c>
      <c r="D66">
        <v>-30.86</v>
      </c>
      <c r="E66">
        <v>100.38</v>
      </c>
      <c r="F66">
        <f>_10sept_0_all[[#This Row],[H_mag]]-26</f>
        <v>-56.9</v>
      </c>
      <c r="G66">
        <f>_10sept_0_all[[#This Row],[V_mag]]-26</f>
        <v>-56.86</v>
      </c>
    </row>
    <row r="67" spans="1:7" x14ac:dyDescent="0.3">
      <c r="A67">
        <v>-116</v>
      </c>
      <c r="B67">
        <v>-31.7</v>
      </c>
      <c r="C67">
        <v>115.66</v>
      </c>
      <c r="D67">
        <v>-31.77</v>
      </c>
      <c r="E67">
        <v>114.39</v>
      </c>
      <c r="F67">
        <f>_10sept_0_all[[#This Row],[H_mag]]-26</f>
        <v>-57.7</v>
      </c>
      <c r="G67">
        <f>_10sept_0_all[[#This Row],[V_mag]]-26</f>
        <v>-57.769999999999996</v>
      </c>
    </row>
    <row r="68" spans="1:7" x14ac:dyDescent="0.3">
      <c r="A68">
        <v>-115</v>
      </c>
      <c r="B68">
        <v>-32.700000000000003</v>
      </c>
      <c r="C68">
        <v>131.63999999999999</v>
      </c>
      <c r="D68">
        <v>-32.9</v>
      </c>
      <c r="E68">
        <v>129.93</v>
      </c>
      <c r="F68">
        <f>_10sept_0_all[[#This Row],[H_mag]]-26</f>
        <v>-58.7</v>
      </c>
      <c r="G68">
        <f>_10sept_0_all[[#This Row],[V_mag]]-26</f>
        <v>-58.9</v>
      </c>
    </row>
    <row r="69" spans="1:7" x14ac:dyDescent="0.3">
      <c r="A69">
        <v>-114</v>
      </c>
      <c r="B69">
        <v>-34.049999999999997</v>
      </c>
      <c r="C69">
        <v>151.44</v>
      </c>
      <c r="D69">
        <v>-34.36</v>
      </c>
      <c r="E69">
        <v>149.25</v>
      </c>
      <c r="F69">
        <f>_10sept_0_all[[#This Row],[H_mag]]-26</f>
        <v>-60.05</v>
      </c>
      <c r="G69">
        <f>_10sept_0_all[[#This Row],[V_mag]]-26</f>
        <v>-60.36</v>
      </c>
    </row>
    <row r="70" spans="1:7" x14ac:dyDescent="0.3">
      <c r="A70">
        <v>-113</v>
      </c>
      <c r="B70">
        <v>-35.65</v>
      </c>
      <c r="C70">
        <v>172.67</v>
      </c>
      <c r="D70">
        <v>-36.090000000000003</v>
      </c>
      <c r="E70">
        <v>172.85</v>
      </c>
      <c r="F70">
        <f>_10sept_0_all[[#This Row],[H_mag]]-26</f>
        <v>-61.65</v>
      </c>
      <c r="G70">
        <f>_10sept_0_all[[#This Row],[V_mag]]-26</f>
        <v>-62.09</v>
      </c>
    </row>
    <row r="71" spans="1:7" x14ac:dyDescent="0.3">
      <c r="A71">
        <v>-112</v>
      </c>
      <c r="B71">
        <v>-36.97</v>
      </c>
      <c r="C71">
        <v>-159.13</v>
      </c>
      <c r="D71">
        <v>-37.53</v>
      </c>
      <c r="E71">
        <v>-158.80000000000001</v>
      </c>
      <c r="F71">
        <f>_10sept_0_all[[#This Row],[H_mag]]-26</f>
        <v>-62.97</v>
      </c>
      <c r="G71">
        <f>_10sept_0_all[[#This Row],[V_mag]]-26</f>
        <v>-63.53</v>
      </c>
    </row>
    <row r="72" spans="1:7" x14ac:dyDescent="0.3">
      <c r="A72">
        <v>-111</v>
      </c>
      <c r="B72">
        <v>-37.17</v>
      </c>
      <c r="C72">
        <v>-127.64</v>
      </c>
      <c r="D72">
        <v>-37.35</v>
      </c>
      <c r="E72">
        <v>-126.68</v>
      </c>
      <c r="F72">
        <f>_10sept_0_all[[#This Row],[H_mag]]-26</f>
        <v>-63.17</v>
      </c>
      <c r="G72">
        <f>_10sept_0_all[[#This Row],[V_mag]]-26</f>
        <v>-63.35</v>
      </c>
    </row>
    <row r="73" spans="1:7" x14ac:dyDescent="0.3">
      <c r="A73">
        <v>-110</v>
      </c>
      <c r="B73">
        <v>-36.03</v>
      </c>
      <c r="C73">
        <v>-100.73</v>
      </c>
      <c r="D73">
        <v>-36.1</v>
      </c>
      <c r="E73">
        <v>-99.93</v>
      </c>
      <c r="F73">
        <f>_10sept_0_all[[#This Row],[H_mag]]-26</f>
        <v>-62.03</v>
      </c>
      <c r="G73">
        <f>_10sept_0_all[[#This Row],[V_mag]]-26</f>
        <v>-62.1</v>
      </c>
    </row>
    <row r="74" spans="1:7" x14ac:dyDescent="0.3">
      <c r="A74">
        <v>-109</v>
      </c>
      <c r="B74">
        <v>-34.39</v>
      </c>
      <c r="C74">
        <v>-80.83</v>
      </c>
      <c r="D74">
        <v>-34.47</v>
      </c>
      <c r="E74">
        <v>-80.37</v>
      </c>
      <c r="F74">
        <f>_10sept_0_all[[#This Row],[H_mag]]-26</f>
        <v>-60.39</v>
      </c>
      <c r="G74">
        <f>_10sept_0_all[[#This Row],[V_mag]]-26</f>
        <v>-60.47</v>
      </c>
    </row>
    <row r="75" spans="1:7" x14ac:dyDescent="0.3">
      <c r="A75">
        <v>-108</v>
      </c>
      <c r="B75">
        <v>-33.340000000000003</v>
      </c>
      <c r="C75">
        <v>-66.02</v>
      </c>
      <c r="D75">
        <v>-33.409999999999997</v>
      </c>
      <c r="E75">
        <v>-67.150000000000006</v>
      </c>
      <c r="F75">
        <f>_10sept_0_all[[#This Row],[H_mag]]-26</f>
        <v>-59.34</v>
      </c>
      <c r="G75">
        <f>_10sept_0_all[[#This Row],[V_mag]]-26</f>
        <v>-59.41</v>
      </c>
    </row>
    <row r="76" spans="1:7" x14ac:dyDescent="0.3">
      <c r="A76">
        <v>-107</v>
      </c>
      <c r="B76">
        <v>-32.9</v>
      </c>
      <c r="C76">
        <v>-54.19</v>
      </c>
      <c r="D76">
        <v>-33</v>
      </c>
      <c r="E76">
        <v>-53.48</v>
      </c>
      <c r="F76">
        <f>_10sept_0_all[[#This Row],[H_mag]]-26</f>
        <v>-58.9</v>
      </c>
      <c r="G76">
        <f>_10sept_0_all[[#This Row],[V_mag]]-26</f>
        <v>-59</v>
      </c>
    </row>
    <row r="77" spans="1:7" x14ac:dyDescent="0.3">
      <c r="A77">
        <v>-106</v>
      </c>
      <c r="B77">
        <v>-33.32</v>
      </c>
      <c r="C77">
        <v>-39.39</v>
      </c>
      <c r="D77">
        <v>-33.49</v>
      </c>
      <c r="E77">
        <v>-39.97</v>
      </c>
      <c r="F77">
        <f>_10sept_0_all[[#This Row],[H_mag]]-26</f>
        <v>-59.32</v>
      </c>
      <c r="G77">
        <f>_10sept_0_all[[#This Row],[V_mag]]-26</f>
        <v>-59.49</v>
      </c>
    </row>
    <row r="78" spans="1:7" x14ac:dyDescent="0.3">
      <c r="A78">
        <v>-105</v>
      </c>
      <c r="B78">
        <v>-34.520000000000003</v>
      </c>
      <c r="C78">
        <v>-20.11</v>
      </c>
      <c r="D78">
        <v>-34.61</v>
      </c>
      <c r="E78">
        <v>-19.12</v>
      </c>
      <c r="F78">
        <f>_10sept_0_all[[#This Row],[H_mag]]-26</f>
        <v>-60.52</v>
      </c>
      <c r="G78">
        <f>_10sept_0_all[[#This Row],[V_mag]]-26</f>
        <v>-60.61</v>
      </c>
    </row>
    <row r="79" spans="1:7" x14ac:dyDescent="0.3">
      <c r="A79">
        <v>-104</v>
      </c>
      <c r="B79">
        <v>-36.14</v>
      </c>
      <c r="C79">
        <v>6.98</v>
      </c>
      <c r="D79">
        <v>-35.880000000000003</v>
      </c>
      <c r="E79">
        <v>8.58</v>
      </c>
      <c r="F79">
        <f>_10sept_0_all[[#This Row],[H_mag]]-26</f>
        <v>-62.14</v>
      </c>
      <c r="G79">
        <f>_10sept_0_all[[#This Row],[V_mag]]-26</f>
        <v>-61.88</v>
      </c>
    </row>
    <row r="80" spans="1:7" x14ac:dyDescent="0.3">
      <c r="A80">
        <v>-103</v>
      </c>
      <c r="B80">
        <v>-36.44</v>
      </c>
      <c r="C80">
        <v>44.21</v>
      </c>
      <c r="D80">
        <v>-36.11</v>
      </c>
      <c r="E80">
        <v>43.98</v>
      </c>
      <c r="F80">
        <f>_10sept_0_all[[#This Row],[H_mag]]-26</f>
        <v>-62.44</v>
      </c>
      <c r="G80">
        <f>_10sept_0_all[[#This Row],[V_mag]]-26</f>
        <v>-62.11</v>
      </c>
    </row>
    <row r="81" spans="1:7" x14ac:dyDescent="0.3">
      <c r="A81">
        <v>-102</v>
      </c>
      <c r="B81">
        <v>-34.549999999999997</v>
      </c>
      <c r="C81">
        <v>77.739999999999995</v>
      </c>
      <c r="D81">
        <v>-34.43</v>
      </c>
      <c r="E81">
        <v>77.45</v>
      </c>
      <c r="F81">
        <f>_10sept_0_all[[#This Row],[H_mag]]-26</f>
        <v>-60.55</v>
      </c>
      <c r="G81">
        <f>_10sept_0_all[[#This Row],[V_mag]]-26</f>
        <v>-60.43</v>
      </c>
    </row>
    <row r="82" spans="1:7" x14ac:dyDescent="0.3">
      <c r="A82">
        <v>-101</v>
      </c>
      <c r="B82">
        <v>-32.58</v>
      </c>
      <c r="C82">
        <v>100.87</v>
      </c>
      <c r="D82">
        <v>-32.44</v>
      </c>
      <c r="E82">
        <v>99.95</v>
      </c>
      <c r="F82">
        <f>_10sept_0_all[[#This Row],[H_mag]]-26</f>
        <v>-58.58</v>
      </c>
      <c r="G82">
        <f>_10sept_0_all[[#This Row],[V_mag]]-26</f>
        <v>-58.44</v>
      </c>
    </row>
    <row r="83" spans="1:7" x14ac:dyDescent="0.3">
      <c r="A83">
        <v>-100</v>
      </c>
      <c r="B83">
        <v>-30.88</v>
      </c>
      <c r="C83">
        <v>118.48</v>
      </c>
      <c r="D83">
        <v>-30.87</v>
      </c>
      <c r="E83">
        <v>117.89</v>
      </c>
      <c r="F83">
        <f>_10sept_0_all[[#This Row],[H_mag]]-26</f>
        <v>-56.879999999999995</v>
      </c>
      <c r="G83">
        <f>_10sept_0_all[[#This Row],[V_mag]]-26</f>
        <v>-56.870000000000005</v>
      </c>
    </row>
    <row r="84" spans="1:7" x14ac:dyDescent="0.3">
      <c r="A84">
        <v>-99</v>
      </c>
      <c r="B84">
        <v>-29.8</v>
      </c>
      <c r="C84">
        <v>134.76</v>
      </c>
      <c r="D84">
        <v>-29.83</v>
      </c>
      <c r="E84">
        <v>134.4</v>
      </c>
      <c r="F84">
        <f>_10sept_0_all[[#This Row],[H_mag]]-26</f>
        <v>-55.8</v>
      </c>
      <c r="G84">
        <f>_10sept_0_all[[#This Row],[V_mag]]-26</f>
        <v>-55.83</v>
      </c>
    </row>
    <row r="85" spans="1:7" x14ac:dyDescent="0.3">
      <c r="A85">
        <v>-98</v>
      </c>
      <c r="B85">
        <v>-29.21</v>
      </c>
      <c r="C85">
        <v>152.13</v>
      </c>
      <c r="D85">
        <v>-29.25</v>
      </c>
      <c r="E85">
        <v>150.4</v>
      </c>
      <c r="F85">
        <f>_10sept_0_all[[#This Row],[H_mag]]-26</f>
        <v>-55.21</v>
      </c>
      <c r="G85">
        <f>_10sept_0_all[[#This Row],[V_mag]]-26</f>
        <v>-55.25</v>
      </c>
    </row>
    <row r="86" spans="1:7" x14ac:dyDescent="0.3">
      <c r="A86">
        <v>-97</v>
      </c>
      <c r="B86">
        <v>-28.72</v>
      </c>
      <c r="C86">
        <v>169.22</v>
      </c>
      <c r="D86">
        <v>-28.79</v>
      </c>
      <c r="E86">
        <v>167.47</v>
      </c>
      <c r="F86">
        <f>_10sept_0_all[[#This Row],[H_mag]]-26</f>
        <v>-54.72</v>
      </c>
      <c r="G86">
        <f>_10sept_0_all[[#This Row],[V_mag]]-26</f>
        <v>-54.79</v>
      </c>
    </row>
    <row r="87" spans="1:7" x14ac:dyDescent="0.3">
      <c r="A87">
        <v>-96</v>
      </c>
      <c r="B87">
        <v>-28.46</v>
      </c>
      <c r="C87">
        <v>-173.31</v>
      </c>
      <c r="D87">
        <v>-28.61</v>
      </c>
      <c r="E87">
        <v>-174.8</v>
      </c>
      <c r="F87">
        <f>_10sept_0_all[[#This Row],[H_mag]]-26</f>
        <v>-54.46</v>
      </c>
      <c r="G87">
        <f>_10sept_0_all[[#This Row],[V_mag]]-26</f>
        <v>-54.61</v>
      </c>
    </row>
    <row r="88" spans="1:7" x14ac:dyDescent="0.3">
      <c r="A88">
        <v>-95</v>
      </c>
      <c r="B88">
        <v>-28.52</v>
      </c>
      <c r="C88">
        <v>-156.94</v>
      </c>
      <c r="D88">
        <v>-28.68</v>
      </c>
      <c r="E88">
        <v>-158.38</v>
      </c>
      <c r="F88">
        <f>_10sept_0_all[[#This Row],[H_mag]]-26</f>
        <v>-54.519999999999996</v>
      </c>
      <c r="G88">
        <f>_10sept_0_all[[#This Row],[V_mag]]-26</f>
        <v>-54.68</v>
      </c>
    </row>
    <row r="89" spans="1:7" x14ac:dyDescent="0.3">
      <c r="A89">
        <v>-94</v>
      </c>
      <c r="B89">
        <v>-29.01</v>
      </c>
      <c r="C89">
        <v>-140.55000000000001</v>
      </c>
      <c r="D89">
        <v>-29.12</v>
      </c>
      <c r="E89">
        <v>-140.86000000000001</v>
      </c>
      <c r="F89">
        <f>_10sept_0_all[[#This Row],[H_mag]]-26</f>
        <v>-55.010000000000005</v>
      </c>
      <c r="G89">
        <f>_10sept_0_all[[#This Row],[V_mag]]-26</f>
        <v>-55.120000000000005</v>
      </c>
    </row>
    <row r="90" spans="1:7" x14ac:dyDescent="0.3">
      <c r="A90">
        <v>-93</v>
      </c>
      <c r="B90">
        <v>-29.79</v>
      </c>
      <c r="C90">
        <v>-119.59</v>
      </c>
      <c r="D90">
        <v>-29.85</v>
      </c>
      <c r="E90">
        <v>-119.5</v>
      </c>
      <c r="F90">
        <f>_10sept_0_all[[#This Row],[H_mag]]-26</f>
        <v>-55.79</v>
      </c>
      <c r="G90">
        <f>_10sept_0_all[[#This Row],[V_mag]]-26</f>
        <v>-55.85</v>
      </c>
    </row>
    <row r="91" spans="1:7" x14ac:dyDescent="0.3">
      <c r="A91">
        <v>-92</v>
      </c>
      <c r="B91">
        <v>-30.43</v>
      </c>
      <c r="C91">
        <v>-96.06</v>
      </c>
      <c r="D91">
        <v>-30.42</v>
      </c>
      <c r="E91">
        <v>-96.53</v>
      </c>
      <c r="F91">
        <f>_10sept_0_all[[#This Row],[H_mag]]-26</f>
        <v>-56.43</v>
      </c>
      <c r="G91">
        <f>_10sept_0_all[[#This Row],[V_mag]]-26</f>
        <v>-56.42</v>
      </c>
    </row>
    <row r="92" spans="1:7" x14ac:dyDescent="0.3">
      <c r="A92">
        <v>-91</v>
      </c>
      <c r="B92">
        <v>-30.33</v>
      </c>
      <c r="C92">
        <v>-71.92</v>
      </c>
      <c r="D92">
        <v>-30.32</v>
      </c>
      <c r="E92">
        <v>-72.52</v>
      </c>
      <c r="F92">
        <f>_10sept_0_all[[#This Row],[H_mag]]-26</f>
        <v>-56.33</v>
      </c>
      <c r="G92">
        <f>_10sept_0_all[[#This Row],[V_mag]]-26</f>
        <v>-56.32</v>
      </c>
    </row>
    <row r="93" spans="1:7" x14ac:dyDescent="0.3">
      <c r="A93">
        <v>-90</v>
      </c>
      <c r="B93">
        <v>-29.5</v>
      </c>
      <c r="C93">
        <v>-49.52</v>
      </c>
      <c r="D93">
        <v>-29.48</v>
      </c>
      <c r="E93">
        <v>-51.16</v>
      </c>
      <c r="F93">
        <f>_10sept_0_all[[#This Row],[H_mag]]-26</f>
        <v>-55.5</v>
      </c>
      <c r="G93">
        <f>_10sept_0_all[[#This Row],[V_mag]]-26</f>
        <v>-55.480000000000004</v>
      </c>
    </row>
    <row r="94" spans="1:7" x14ac:dyDescent="0.3">
      <c r="A94">
        <v>-89</v>
      </c>
      <c r="B94">
        <v>-28.58</v>
      </c>
      <c r="C94">
        <v>-32.99</v>
      </c>
      <c r="D94">
        <v>-28.6</v>
      </c>
      <c r="E94">
        <v>-34.479999999999997</v>
      </c>
      <c r="F94">
        <f>_10sept_0_all[[#This Row],[H_mag]]-26</f>
        <v>-54.58</v>
      </c>
      <c r="G94">
        <f>_10sept_0_all[[#This Row],[V_mag]]-26</f>
        <v>-54.6</v>
      </c>
    </row>
    <row r="95" spans="1:7" x14ac:dyDescent="0.3">
      <c r="A95">
        <v>-88</v>
      </c>
      <c r="B95">
        <v>-27.87</v>
      </c>
      <c r="C95">
        <v>-20.25</v>
      </c>
      <c r="D95">
        <v>-27.89</v>
      </c>
      <c r="E95">
        <v>-21.73</v>
      </c>
      <c r="F95">
        <f>_10sept_0_all[[#This Row],[H_mag]]-26</f>
        <v>-53.870000000000005</v>
      </c>
      <c r="G95">
        <f>_10sept_0_all[[#This Row],[V_mag]]-26</f>
        <v>-53.89</v>
      </c>
    </row>
    <row r="96" spans="1:7" x14ac:dyDescent="0.3">
      <c r="A96">
        <v>-87</v>
      </c>
      <c r="B96">
        <v>-27.42</v>
      </c>
      <c r="C96">
        <v>-8.7200000000000006</v>
      </c>
      <c r="D96">
        <v>-27.45</v>
      </c>
      <c r="E96">
        <v>-9.91</v>
      </c>
      <c r="F96">
        <f>_10sept_0_all[[#This Row],[H_mag]]-26</f>
        <v>-53.42</v>
      </c>
      <c r="G96">
        <f>_10sept_0_all[[#This Row],[V_mag]]-26</f>
        <v>-53.45</v>
      </c>
    </row>
    <row r="97" spans="1:7" x14ac:dyDescent="0.3">
      <c r="A97">
        <v>-86</v>
      </c>
      <c r="B97">
        <v>-27.2</v>
      </c>
      <c r="C97">
        <v>4.4000000000000004</v>
      </c>
      <c r="D97">
        <v>-27.22</v>
      </c>
      <c r="E97">
        <v>3.33</v>
      </c>
      <c r="F97">
        <f>_10sept_0_all[[#This Row],[H_mag]]-26</f>
        <v>-53.2</v>
      </c>
      <c r="G97">
        <f>_10sept_0_all[[#This Row],[V_mag]]-26</f>
        <v>-53.22</v>
      </c>
    </row>
    <row r="98" spans="1:7" x14ac:dyDescent="0.3">
      <c r="A98">
        <v>-85</v>
      </c>
      <c r="B98">
        <v>-27.1</v>
      </c>
      <c r="C98">
        <v>19.09</v>
      </c>
      <c r="D98">
        <v>-27.15</v>
      </c>
      <c r="E98">
        <v>17.440000000000001</v>
      </c>
      <c r="F98">
        <f>_10sept_0_all[[#This Row],[H_mag]]-26</f>
        <v>-53.1</v>
      </c>
      <c r="G98">
        <f>_10sept_0_all[[#This Row],[V_mag]]-26</f>
        <v>-53.15</v>
      </c>
    </row>
    <row r="99" spans="1:7" x14ac:dyDescent="0.3">
      <c r="A99">
        <v>-84</v>
      </c>
      <c r="B99">
        <v>-26.85</v>
      </c>
      <c r="C99">
        <v>35.270000000000003</v>
      </c>
      <c r="D99">
        <v>-26.93</v>
      </c>
      <c r="E99">
        <v>33.75</v>
      </c>
      <c r="F99">
        <f>_10sept_0_all[[#This Row],[H_mag]]-26</f>
        <v>-52.85</v>
      </c>
      <c r="G99">
        <f>_10sept_0_all[[#This Row],[V_mag]]-26</f>
        <v>-52.93</v>
      </c>
    </row>
    <row r="100" spans="1:7" x14ac:dyDescent="0.3">
      <c r="A100">
        <v>-83</v>
      </c>
      <c r="B100">
        <v>-26.2</v>
      </c>
      <c r="C100">
        <v>52.56</v>
      </c>
      <c r="D100">
        <v>-26.3</v>
      </c>
      <c r="E100">
        <v>51.28</v>
      </c>
      <c r="F100">
        <f>_10sept_0_all[[#This Row],[H_mag]]-26</f>
        <v>-52.2</v>
      </c>
      <c r="G100">
        <f>_10sept_0_all[[#This Row],[V_mag]]-26</f>
        <v>-52.3</v>
      </c>
    </row>
    <row r="101" spans="1:7" x14ac:dyDescent="0.3">
      <c r="A101">
        <v>-82</v>
      </c>
      <c r="B101">
        <v>-25.07</v>
      </c>
      <c r="C101">
        <v>69.69</v>
      </c>
      <c r="D101">
        <v>-25.19</v>
      </c>
      <c r="E101">
        <v>68.73</v>
      </c>
      <c r="F101">
        <f>_10sept_0_all[[#This Row],[H_mag]]-26</f>
        <v>-51.07</v>
      </c>
      <c r="G101">
        <f>_10sept_0_all[[#This Row],[V_mag]]-26</f>
        <v>-51.19</v>
      </c>
    </row>
    <row r="102" spans="1:7" x14ac:dyDescent="0.3">
      <c r="A102">
        <v>-81</v>
      </c>
      <c r="B102">
        <v>-23.83</v>
      </c>
      <c r="C102">
        <v>84.04</v>
      </c>
      <c r="D102">
        <v>-23.98</v>
      </c>
      <c r="E102">
        <v>82.91</v>
      </c>
      <c r="F102">
        <f>_10sept_0_all[[#This Row],[H_mag]]-26</f>
        <v>-49.83</v>
      </c>
      <c r="G102">
        <f>_10sept_0_all[[#This Row],[V_mag]]-26</f>
        <v>-49.980000000000004</v>
      </c>
    </row>
    <row r="103" spans="1:7" x14ac:dyDescent="0.3">
      <c r="A103">
        <v>-80</v>
      </c>
      <c r="B103">
        <v>-22.75</v>
      </c>
      <c r="C103">
        <v>96.23</v>
      </c>
      <c r="D103">
        <v>-22.84</v>
      </c>
      <c r="E103">
        <v>95.68</v>
      </c>
      <c r="F103">
        <f>_10sept_0_all[[#This Row],[H_mag]]-26</f>
        <v>-48.75</v>
      </c>
      <c r="G103">
        <f>_10sept_0_all[[#This Row],[V_mag]]-26</f>
        <v>-48.84</v>
      </c>
    </row>
    <row r="104" spans="1:7" x14ac:dyDescent="0.3">
      <c r="A104">
        <v>-79</v>
      </c>
      <c r="B104">
        <v>-22.07</v>
      </c>
      <c r="C104">
        <v>107.54</v>
      </c>
      <c r="D104">
        <v>-22.14</v>
      </c>
      <c r="E104">
        <v>107.15</v>
      </c>
      <c r="F104">
        <f>_10sept_0_all[[#This Row],[H_mag]]-26</f>
        <v>-48.07</v>
      </c>
      <c r="G104">
        <f>_10sept_0_all[[#This Row],[V_mag]]-26</f>
        <v>-48.14</v>
      </c>
    </row>
    <row r="105" spans="1:7" x14ac:dyDescent="0.3">
      <c r="A105">
        <v>-78</v>
      </c>
      <c r="B105">
        <v>-21.72</v>
      </c>
      <c r="C105">
        <v>119.23</v>
      </c>
      <c r="D105">
        <v>-21.83</v>
      </c>
      <c r="E105">
        <v>118.72</v>
      </c>
      <c r="F105">
        <f>_10sept_0_all[[#This Row],[H_mag]]-26</f>
        <v>-47.72</v>
      </c>
      <c r="G105">
        <f>_10sept_0_all[[#This Row],[V_mag]]-26</f>
        <v>-47.83</v>
      </c>
    </row>
    <row r="106" spans="1:7" x14ac:dyDescent="0.3">
      <c r="A106">
        <v>-77</v>
      </c>
      <c r="B106">
        <v>-21.81</v>
      </c>
      <c r="C106">
        <v>131.52000000000001</v>
      </c>
      <c r="D106">
        <v>-21.79</v>
      </c>
      <c r="E106">
        <v>131.76</v>
      </c>
      <c r="F106">
        <f>_10sept_0_all[[#This Row],[H_mag]]-26</f>
        <v>-47.81</v>
      </c>
      <c r="G106">
        <f>_10sept_0_all[[#This Row],[V_mag]]-26</f>
        <v>-47.79</v>
      </c>
    </row>
    <row r="107" spans="1:7" x14ac:dyDescent="0.3">
      <c r="A107">
        <v>-76</v>
      </c>
      <c r="B107">
        <v>-22.02</v>
      </c>
      <c r="C107">
        <v>146.25</v>
      </c>
      <c r="D107">
        <v>-21.99</v>
      </c>
      <c r="E107">
        <v>146.16</v>
      </c>
      <c r="F107">
        <f>_10sept_0_all[[#This Row],[H_mag]]-26</f>
        <v>-48.019999999999996</v>
      </c>
      <c r="G107">
        <f>_10sept_0_all[[#This Row],[V_mag]]-26</f>
        <v>-47.989999999999995</v>
      </c>
    </row>
    <row r="108" spans="1:7" x14ac:dyDescent="0.3">
      <c r="A108">
        <v>-75</v>
      </c>
      <c r="B108">
        <v>-22.29</v>
      </c>
      <c r="C108">
        <v>161.71</v>
      </c>
      <c r="D108">
        <v>-22.27</v>
      </c>
      <c r="E108">
        <v>161.57</v>
      </c>
      <c r="F108">
        <f>_10sept_0_all[[#This Row],[H_mag]]-26</f>
        <v>-48.29</v>
      </c>
      <c r="G108">
        <f>_10sept_0_all[[#This Row],[V_mag]]-26</f>
        <v>-48.269999999999996</v>
      </c>
    </row>
    <row r="109" spans="1:7" x14ac:dyDescent="0.3">
      <c r="A109">
        <v>-74</v>
      </c>
      <c r="B109">
        <v>-22.54</v>
      </c>
      <c r="C109">
        <v>178.37</v>
      </c>
      <c r="D109">
        <v>-22.53</v>
      </c>
      <c r="E109">
        <v>177.77</v>
      </c>
      <c r="F109">
        <f>_10sept_0_all[[#This Row],[H_mag]]-26</f>
        <v>-48.54</v>
      </c>
      <c r="G109">
        <f>_10sept_0_all[[#This Row],[V_mag]]-26</f>
        <v>-48.53</v>
      </c>
    </row>
    <row r="110" spans="1:7" x14ac:dyDescent="0.3">
      <c r="A110">
        <v>-73</v>
      </c>
      <c r="B110">
        <v>-22.62</v>
      </c>
      <c r="C110">
        <v>-165.58</v>
      </c>
      <c r="D110">
        <v>-22.66</v>
      </c>
      <c r="E110">
        <v>-166.28</v>
      </c>
      <c r="F110">
        <f>_10sept_0_all[[#This Row],[H_mag]]-26</f>
        <v>-48.620000000000005</v>
      </c>
      <c r="G110">
        <f>_10sept_0_all[[#This Row],[V_mag]]-26</f>
        <v>-48.66</v>
      </c>
    </row>
    <row r="111" spans="1:7" x14ac:dyDescent="0.3">
      <c r="A111">
        <v>-72</v>
      </c>
      <c r="B111">
        <v>-22.67</v>
      </c>
      <c r="C111">
        <v>-150.77000000000001</v>
      </c>
      <c r="D111">
        <v>-22.69</v>
      </c>
      <c r="E111">
        <v>-151.47999999999999</v>
      </c>
      <c r="F111">
        <f>_10sept_0_all[[#This Row],[H_mag]]-26</f>
        <v>-48.67</v>
      </c>
      <c r="G111">
        <f>_10sept_0_all[[#This Row],[V_mag]]-26</f>
        <v>-48.69</v>
      </c>
    </row>
    <row r="112" spans="1:7" x14ac:dyDescent="0.3">
      <c r="A112">
        <v>-71</v>
      </c>
      <c r="B112">
        <v>-22.71</v>
      </c>
      <c r="C112">
        <v>-137.56</v>
      </c>
      <c r="D112">
        <v>-22.76</v>
      </c>
      <c r="E112">
        <v>-138.22999999999999</v>
      </c>
      <c r="F112">
        <f>_10sept_0_all[[#This Row],[H_mag]]-26</f>
        <v>-48.71</v>
      </c>
      <c r="G112">
        <f>_10sept_0_all[[#This Row],[V_mag]]-26</f>
        <v>-48.760000000000005</v>
      </c>
    </row>
    <row r="113" spans="1:7" x14ac:dyDescent="0.3">
      <c r="A113">
        <v>-70</v>
      </c>
      <c r="B113">
        <v>-22.84</v>
      </c>
      <c r="C113">
        <v>-124.6</v>
      </c>
      <c r="D113">
        <v>-22.79</v>
      </c>
      <c r="E113">
        <v>-125.16</v>
      </c>
      <c r="F113">
        <f>_10sept_0_all[[#This Row],[H_mag]]-26</f>
        <v>-48.84</v>
      </c>
      <c r="G113">
        <f>_10sept_0_all[[#This Row],[V_mag]]-26</f>
        <v>-48.79</v>
      </c>
    </row>
    <row r="114" spans="1:7" x14ac:dyDescent="0.3">
      <c r="A114">
        <v>-69</v>
      </c>
      <c r="B114">
        <v>-23</v>
      </c>
      <c r="C114">
        <v>-113.18</v>
      </c>
      <c r="D114">
        <v>-22.92</v>
      </c>
      <c r="E114">
        <v>-113.46</v>
      </c>
      <c r="F114">
        <f>_10sept_0_all[[#This Row],[H_mag]]-26</f>
        <v>-49</v>
      </c>
      <c r="G114">
        <f>_10sept_0_all[[#This Row],[V_mag]]-26</f>
        <v>-48.92</v>
      </c>
    </row>
    <row r="115" spans="1:7" x14ac:dyDescent="0.3">
      <c r="A115">
        <v>-68</v>
      </c>
      <c r="B115">
        <v>-23.02</v>
      </c>
      <c r="C115">
        <v>-101.3</v>
      </c>
      <c r="D115">
        <v>-23</v>
      </c>
      <c r="E115">
        <v>-102.26</v>
      </c>
      <c r="F115">
        <f>_10sept_0_all[[#This Row],[H_mag]]-26</f>
        <v>-49.019999999999996</v>
      </c>
      <c r="G115">
        <f>_10sept_0_all[[#This Row],[V_mag]]-26</f>
        <v>-49</v>
      </c>
    </row>
    <row r="116" spans="1:7" x14ac:dyDescent="0.3">
      <c r="A116">
        <v>-67</v>
      </c>
      <c r="B116">
        <v>-23</v>
      </c>
      <c r="C116">
        <v>-90.47</v>
      </c>
      <c r="D116">
        <v>-22.97</v>
      </c>
      <c r="E116">
        <v>-91.13</v>
      </c>
      <c r="F116">
        <f>_10sept_0_all[[#This Row],[H_mag]]-26</f>
        <v>-49</v>
      </c>
      <c r="G116">
        <f>_10sept_0_all[[#This Row],[V_mag]]-26</f>
        <v>-48.97</v>
      </c>
    </row>
    <row r="117" spans="1:7" x14ac:dyDescent="0.3">
      <c r="A117">
        <v>-66</v>
      </c>
      <c r="B117">
        <v>-22.89</v>
      </c>
      <c r="C117">
        <v>-80.099999999999994</v>
      </c>
      <c r="D117">
        <v>-22.87</v>
      </c>
      <c r="E117">
        <v>-80.89</v>
      </c>
      <c r="F117">
        <f>_10sept_0_all[[#This Row],[H_mag]]-26</f>
        <v>-48.89</v>
      </c>
      <c r="G117">
        <f>_10sept_0_all[[#This Row],[V_mag]]-26</f>
        <v>-48.870000000000005</v>
      </c>
    </row>
    <row r="118" spans="1:7" x14ac:dyDescent="0.3">
      <c r="A118">
        <v>-65</v>
      </c>
      <c r="B118">
        <v>-22.61</v>
      </c>
      <c r="C118">
        <v>-70.33</v>
      </c>
      <c r="D118">
        <v>-22.61</v>
      </c>
      <c r="E118">
        <v>-71.17</v>
      </c>
      <c r="F118">
        <f>_10sept_0_all[[#This Row],[H_mag]]-26</f>
        <v>-48.61</v>
      </c>
      <c r="G118">
        <f>_10sept_0_all[[#This Row],[V_mag]]-26</f>
        <v>-48.61</v>
      </c>
    </row>
    <row r="119" spans="1:7" x14ac:dyDescent="0.3">
      <c r="A119">
        <v>-64</v>
      </c>
      <c r="B119">
        <v>-22.29</v>
      </c>
      <c r="C119">
        <v>-61.77</v>
      </c>
      <c r="D119">
        <v>-22.28</v>
      </c>
      <c r="E119">
        <v>-62.66</v>
      </c>
      <c r="F119">
        <f>_10sept_0_all[[#This Row],[H_mag]]-26</f>
        <v>-48.29</v>
      </c>
      <c r="G119">
        <f>_10sept_0_all[[#This Row],[V_mag]]-26</f>
        <v>-48.28</v>
      </c>
    </row>
    <row r="120" spans="1:7" x14ac:dyDescent="0.3">
      <c r="A120">
        <v>-63</v>
      </c>
      <c r="B120">
        <v>-22.02</v>
      </c>
      <c r="C120">
        <v>-53.64</v>
      </c>
      <c r="D120">
        <v>-22</v>
      </c>
      <c r="E120">
        <v>-54.04</v>
      </c>
      <c r="F120">
        <f>_10sept_0_all[[#This Row],[H_mag]]-26</f>
        <v>-48.019999999999996</v>
      </c>
      <c r="G120">
        <f>_10sept_0_all[[#This Row],[V_mag]]-26</f>
        <v>-48</v>
      </c>
    </row>
    <row r="121" spans="1:7" x14ac:dyDescent="0.3">
      <c r="A121">
        <v>-62</v>
      </c>
      <c r="B121">
        <v>-21.8</v>
      </c>
      <c r="C121">
        <v>-45.19</v>
      </c>
      <c r="D121">
        <v>-21.84</v>
      </c>
      <c r="E121">
        <v>-46.28</v>
      </c>
      <c r="F121">
        <f>_10sept_0_all[[#This Row],[H_mag]]-26</f>
        <v>-47.8</v>
      </c>
      <c r="G121">
        <f>_10sept_0_all[[#This Row],[V_mag]]-26</f>
        <v>-47.84</v>
      </c>
    </row>
    <row r="122" spans="1:7" x14ac:dyDescent="0.3">
      <c r="A122">
        <v>-61</v>
      </c>
      <c r="B122">
        <v>-21.8</v>
      </c>
      <c r="C122">
        <v>-37.86</v>
      </c>
      <c r="D122">
        <v>-21.82</v>
      </c>
      <c r="E122">
        <v>-38.46</v>
      </c>
      <c r="F122">
        <f>_10sept_0_all[[#This Row],[H_mag]]-26</f>
        <v>-47.8</v>
      </c>
      <c r="G122">
        <f>_10sept_0_all[[#This Row],[V_mag]]-26</f>
        <v>-47.82</v>
      </c>
    </row>
    <row r="123" spans="1:7" x14ac:dyDescent="0.3">
      <c r="A123">
        <v>-60</v>
      </c>
      <c r="B123">
        <v>-21.97</v>
      </c>
      <c r="C123">
        <v>-30.16</v>
      </c>
      <c r="D123">
        <v>-21.98</v>
      </c>
      <c r="E123">
        <v>-30.9</v>
      </c>
      <c r="F123">
        <f>_10sept_0_all[[#This Row],[H_mag]]-26</f>
        <v>-47.97</v>
      </c>
      <c r="G123">
        <f>_10sept_0_all[[#This Row],[V_mag]]-26</f>
        <v>-47.980000000000004</v>
      </c>
    </row>
    <row r="124" spans="1:7" x14ac:dyDescent="0.3">
      <c r="A124">
        <v>-59</v>
      </c>
      <c r="B124">
        <v>-22.28</v>
      </c>
      <c r="C124">
        <v>-22.48</v>
      </c>
      <c r="D124">
        <v>-22.3</v>
      </c>
      <c r="E124">
        <v>-23.05</v>
      </c>
      <c r="F124">
        <f>_10sept_0_all[[#This Row],[H_mag]]-26</f>
        <v>-48.28</v>
      </c>
      <c r="G124">
        <f>_10sept_0_all[[#This Row],[V_mag]]-26</f>
        <v>-48.3</v>
      </c>
    </row>
    <row r="125" spans="1:7" x14ac:dyDescent="0.3">
      <c r="A125">
        <v>-58</v>
      </c>
      <c r="B125">
        <v>-22.78</v>
      </c>
      <c r="C125">
        <v>-14.6</v>
      </c>
      <c r="D125">
        <v>-22.78</v>
      </c>
      <c r="E125">
        <v>-15.38</v>
      </c>
      <c r="F125">
        <f>_10sept_0_all[[#This Row],[H_mag]]-26</f>
        <v>-48.78</v>
      </c>
      <c r="G125">
        <f>_10sept_0_all[[#This Row],[V_mag]]-26</f>
        <v>-48.78</v>
      </c>
    </row>
    <row r="126" spans="1:7" x14ac:dyDescent="0.3">
      <c r="A126">
        <v>-57</v>
      </c>
      <c r="B126">
        <v>-23.34</v>
      </c>
      <c r="C126">
        <v>-5.9</v>
      </c>
      <c r="D126">
        <v>-23.35</v>
      </c>
      <c r="E126">
        <v>-7.23</v>
      </c>
      <c r="F126">
        <f>_10sept_0_all[[#This Row],[H_mag]]-26</f>
        <v>-49.34</v>
      </c>
      <c r="G126">
        <f>_10sept_0_all[[#This Row],[V_mag]]-26</f>
        <v>-49.35</v>
      </c>
    </row>
    <row r="127" spans="1:7" x14ac:dyDescent="0.3">
      <c r="A127">
        <v>-56</v>
      </c>
      <c r="B127">
        <v>-23.97</v>
      </c>
      <c r="C127">
        <v>1</v>
      </c>
      <c r="D127">
        <v>-23.94</v>
      </c>
      <c r="E127">
        <v>-0.47</v>
      </c>
      <c r="F127">
        <f>_10sept_0_all[[#This Row],[H_mag]]-26</f>
        <v>-49.97</v>
      </c>
      <c r="G127">
        <f>_10sept_0_all[[#This Row],[V_mag]]-26</f>
        <v>-49.94</v>
      </c>
    </row>
    <row r="128" spans="1:7" x14ac:dyDescent="0.3">
      <c r="A128">
        <v>-55</v>
      </c>
      <c r="B128">
        <v>-24.44</v>
      </c>
      <c r="C128">
        <v>7.51</v>
      </c>
      <c r="D128">
        <v>-24.42</v>
      </c>
      <c r="E128">
        <v>5.54</v>
      </c>
      <c r="F128">
        <f>_10sept_0_all[[#This Row],[H_mag]]-26</f>
        <v>-50.44</v>
      </c>
      <c r="G128">
        <f>_10sept_0_all[[#This Row],[V_mag]]-26</f>
        <v>-50.42</v>
      </c>
    </row>
    <row r="129" spans="1:7" x14ac:dyDescent="0.3">
      <c r="A129">
        <v>-54</v>
      </c>
      <c r="B129">
        <v>-24.71</v>
      </c>
      <c r="C129">
        <v>12.54</v>
      </c>
      <c r="D129">
        <v>-24.69</v>
      </c>
      <c r="E129">
        <v>9.7899999999999991</v>
      </c>
      <c r="F129">
        <f>_10sept_0_all[[#This Row],[H_mag]]-26</f>
        <v>-50.71</v>
      </c>
      <c r="G129">
        <f>_10sept_0_all[[#This Row],[V_mag]]-26</f>
        <v>-50.69</v>
      </c>
    </row>
    <row r="130" spans="1:7" x14ac:dyDescent="0.3">
      <c r="A130">
        <v>-53</v>
      </c>
      <c r="B130">
        <v>-24.58</v>
      </c>
      <c r="C130">
        <v>15.61</v>
      </c>
      <c r="D130">
        <v>-24.62</v>
      </c>
      <c r="E130">
        <v>12</v>
      </c>
      <c r="F130">
        <f>_10sept_0_all[[#This Row],[H_mag]]-26</f>
        <v>-50.58</v>
      </c>
      <c r="G130">
        <f>_10sept_0_all[[#This Row],[V_mag]]-26</f>
        <v>-50.620000000000005</v>
      </c>
    </row>
    <row r="131" spans="1:7" x14ac:dyDescent="0.3">
      <c r="A131">
        <v>-52</v>
      </c>
      <c r="B131">
        <v>-24.08</v>
      </c>
      <c r="C131">
        <v>17.46</v>
      </c>
      <c r="D131">
        <v>-24.22</v>
      </c>
      <c r="E131">
        <v>12.26</v>
      </c>
      <c r="F131">
        <f>_10sept_0_all[[#This Row],[H_mag]]-26</f>
        <v>-50.08</v>
      </c>
      <c r="G131">
        <f>_10sept_0_all[[#This Row],[V_mag]]-26</f>
        <v>-50.22</v>
      </c>
    </row>
    <row r="132" spans="1:7" x14ac:dyDescent="0.3">
      <c r="A132">
        <v>-51</v>
      </c>
      <c r="B132">
        <v>-23.44</v>
      </c>
      <c r="C132">
        <v>17.37</v>
      </c>
      <c r="D132">
        <v>-23.58</v>
      </c>
      <c r="E132">
        <v>13.08</v>
      </c>
      <c r="F132">
        <f>_10sept_0_all[[#This Row],[H_mag]]-26</f>
        <v>-49.44</v>
      </c>
      <c r="G132">
        <f>_10sept_0_all[[#This Row],[V_mag]]-26</f>
        <v>-49.58</v>
      </c>
    </row>
    <row r="133" spans="1:7" x14ac:dyDescent="0.3">
      <c r="A133">
        <v>-50</v>
      </c>
      <c r="B133">
        <v>-22.64</v>
      </c>
      <c r="C133">
        <v>17.7</v>
      </c>
      <c r="D133">
        <v>-22.88</v>
      </c>
      <c r="E133">
        <v>13.98</v>
      </c>
      <c r="F133">
        <f>_10sept_0_all[[#This Row],[H_mag]]-26</f>
        <v>-48.64</v>
      </c>
      <c r="G133">
        <f>_10sept_0_all[[#This Row],[V_mag]]-26</f>
        <v>-48.879999999999995</v>
      </c>
    </row>
    <row r="134" spans="1:7" x14ac:dyDescent="0.3">
      <c r="A134">
        <v>-49</v>
      </c>
      <c r="B134">
        <v>-21.84</v>
      </c>
      <c r="C134">
        <v>18.489999999999998</v>
      </c>
      <c r="D134">
        <v>-22</v>
      </c>
      <c r="E134">
        <v>17.23</v>
      </c>
      <c r="F134">
        <f>_10sept_0_all[[#This Row],[H_mag]]-26</f>
        <v>-47.84</v>
      </c>
      <c r="G134">
        <f>_10sept_0_all[[#This Row],[V_mag]]-26</f>
        <v>-48</v>
      </c>
    </row>
    <row r="135" spans="1:7" x14ac:dyDescent="0.3">
      <c r="A135">
        <v>-48</v>
      </c>
      <c r="B135">
        <v>-21.06</v>
      </c>
      <c r="C135">
        <v>20.36</v>
      </c>
      <c r="D135">
        <v>-21.16</v>
      </c>
      <c r="E135">
        <v>19.57</v>
      </c>
      <c r="F135">
        <f>_10sept_0_all[[#This Row],[H_mag]]-26</f>
        <v>-47.06</v>
      </c>
      <c r="G135">
        <f>_10sept_0_all[[#This Row],[V_mag]]-26</f>
        <v>-47.16</v>
      </c>
    </row>
    <row r="136" spans="1:7" x14ac:dyDescent="0.3">
      <c r="A136">
        <v>-47</v>
      </c>
      <c r="B136">
        <v>-20.239999999999998</v>
      </c>
      <c r="C136">
        <v>24.12</v>
      </c>
      <c r="D136">
        <v>-20.3</v>
      </c>
      <c r="E136">
        <v>23.9</v>
      </c>
      <c r="F136">
        <f>_10sept_0_all[[#This Row],[H_mag]]-26</f>
        <v>-46.239999999999995</v>
      </c>
      <c r="G136">
        <f>_10sept_0_all[[#This Row],[V_mag]]-26</f>
        <v>-46.3</v>
      </c>
    </row>
    <row r="137" spans="1:7" x14ac:dyDescent="0.3">
      <c r="A137">
        <v>-46</v>
      </c>
      <c r="B137">
        <v>-19.39</v>
      </c>
      <c r="C137">
        <v>29.44</v>
      </c>
      <c r="D137">
        <v>-19.47</v>
      </c>
      <c r="E137">
        <v>28.12</v>
      </c>
      <c r="F137">
        <f>_10sept_0_all[[#This Row],[H_mag]]-26</f>
        <v>-45.39</v>
      </c>
      <c r="G137">
        <f>_10sept_0_all[[#This Row],[V_mag]]-26</f>
        <v>-45.47</v>
      </c>
    </row>
    <row r="138" spans="1:7" x14ac:dyDescent="0.3">
      <c r="A138">
        <v>-45</v>
      </c>
      <c r="B138">
        <v>-18.59</v>
      </c>
      <c r="C138">
        <v>34.22</v>
      </c>
      <c r="D138">
        <v>-18.59</v>
      </c>
      <c r="E138">
        <v>33.19</v>
      </c>
      <c r="F138">
        <f>_10sept_0_all[[#This Row],[H_mag]]-26</f>
        <v>-44.59</v>
      </c>
      <c r="G138">
        <f>_10sept_0_all[[#This Row],[V_mag]]-26</f>
        <v>-44.59</v>
      </c>
    </row>
    <row r="139" spans="1:7" x14ac:dyDescent="0.3">
      <c r="A139">
        <v>-44</v>
      </c>
      <c r="B139">
        <v>-17.8</v>
      </c>
      <c r="C139">
        <v>39.67</v>
      </c>
      <c r="D139">
        <v>-17.8</v>
      </c>
      <c r="E139">
        <v>39.049999999999997</v>
      </c>
      <c r="F139">
        <f>_10sept_0_all[[#This Row],[H_mag]]-26</f>
        <v>-43.8</v>
      </c>
      <c r="G139">
        <f>_10sept_0_all[[#This Row],[V_mag]]-26</f>
        <v>-43.8</v>
      </c>
    </row>
    <row r="140" spans="1:7" x14ac:dyDescent="0.3">
      <c r="A140">
        <v>-43</v>
      </c>
      <c r="B140">
        <v>-17.04</v>
      </c>
      <c r="C140">
        <v>46.07</v>
      </c>
      <c r="D140">
        <v>-17.03</v>
      </c>
      <c r="E140">
        <v>44.72</v>
      </c>
      <c r="F140">
        <f>_10sept_0_all[[#This Row],[H_mag]]-26</f>
        <v>-43.04</v>
      </c>
      <c r="G140">
        <f>_10sept_0_all[[#This Row],[V_mag]]-26</f>
        <v>-43.03</v>
      </c>
    </row>
    <row r="141" spans="1:7" x14ac:dyDescent="0.3">
      <c r="A141">
        <v>-42</v>
      </c>
      <c r="B141">
        <v>-16.329999999999998</v>
      </c>
      <c r="C141">
        <v>52.09</v>
      </c>
      <c r="D141">
        <v>-16.32</v>
      </c>
      <c r="E141">
        <v>51.13</v>
      </c>
      <c r="F141">
        <f>_10sept_0_all[[#This Row],[H_mag]]-26</f>
        <v>-42.33</v>
      </c>
      <c r="G141">
        <f>_10sept_0_all[[#This Row],[V_mag]]-26</f>
        <v>-42.32</v>
      </c>
    </row>
    <row r="142" spans="1:7" x14ac:dyDescent="0.3">
      <c r="A142">
        <v>-41</v>
      </c>
      <c r="B142">
        <v>-15.65</v>
      </c>
      <c r="C142">
        <v>58.88</v>
      </c>
      <c r="D142">
        <v>-15.64</v>
      </c>
      <c r="E142">
        <v>58</v>
      </c>
      <c r="F142">
        <f>_10sept_0_all[[#This Row],[H_mag]]-26</f>
        <v>-41.65</v>
      </c>
      <c r="G142">
        <f>_10sept_0_all[[#This Row],[V_mag]]-26</f>
        <v>-41.64</v>
      </c>
    </row>
    <row r="143" spans="1:7" x14ac:dyDescent="0.3">
      <c r="A143">
        <v>-40</v>
      </c>
      <c r="B143">
        <v>-15.03</v>
      </c>
      <c r="C143">
        <v>65.180000000000007</v>
      </c>
      <c r="D143">
        <v>-15.01</v>
      </c>
      <c r="E143">
        <v>64.27</v>
      </c>
      <c r="F143">
        <f>_10sept_0_all[[#This Row],[H_mag]]-26</f>
        <v>-41.03</v>
      </c>
      <c r="G143">
        <f>_10sept_0_all[[#This Row],[V_mag]]-26</f>
        <v>-41.01</v>
      </c>
    </row>
    <row r="144" spans="1:7" x14ac:dyDescent="0.3">
      <c r="A144">
        <v>-39</v>
      </c>
      <c r="B144">
        <v>-14.45</v>
      </c>
      <c r="C144">
        <v>72.08</v>
      </c>
      <c r="D144">
        <v>-14.43</v>
      </c>
      <c r="E144">
        <v>70.66</v>
      </c>
      <c r="F144">
        <f>_10sept_0_all[[#This Row],[H_mag]]-26</f>
        <v>-40.450000000000003</v>
      </c>
      <c r="G144">
        <f>_10sept_0_all[[#This Row],[V_mag]]-26</f>
        <v>-40.43</v>
      </c>
    </row>
    <row r="145" spans="1:7" x14ac:dyDescent="0.3">
      <c r="A145">
        <v>-38</v>
      </c>
      <c r="B145">
        <v>-13.93</v>
      </c>
      <c r="C145">
        <v>78.78</v>
      </c>
      <c r="D145">
        <v>-13.94</v>
      </c>
      <c r="E145">
        <v>77.81</v>
      </c>
      <c r="F145">
        <f>_10sept_0_all[[#This Row],[H_mag]]-26</f>
        <v>-39.93</v>
      </c>
      <c r="G145">
        <f>_10sept_0_all[[#This Row],[V_mag]]-26</f>
        <v>-39.94</v>
      </c>
    </row>
    <row r="146" spans="1:7" x14ac:dyDescent="0.3">
      <c r="A146">
        <v>-37</v>
      </c>
      <c r="B146">
        <v>-13.49</v>
      </c>
      <c r="C146">
        <v>85.73</v>
      </c>
      <c r="D146">
        <v>-13.49</v>
      </c>
      <c r="E146">
        <v>85.09</v>
      </c>
      <c r="F146">
        <f>_10sept_0_all[[#This Row],[H_mag]]-26</f>
        <v>-39.49</v>
      </c>
      <c r="G146">
        <f>_10sept_0_all[[#This Row],[V_mag]]-26</f>
        <v>-39.49</v>
      </c>
    </row>
    <row r="147" spans="1:7" x14ac:dyDescent="0.3">
      <c r="A147">
        <v>-36</v>
      </c>
      <c r="B147">
        <v>-13.16</v>
      </c>
      <c r="C147">
        <v>91.86</v>
      </c>
      <c r="D147">
        <v>-13.15</v>
      </c>
      <c r="E147">
        <v>91.2</v>
      </c>
      <c r="F147">
        <f>_10sept_0_all[[#This Row],[H_mag]]-26</f>
        <v>-39.159999999999997</v>
      </c>
      <c r="G147">
        <f>_10sept_0_all[[#This Row],[V_mag]]-26</f>
        <v>-39.15</v>
      </c>
    </row>
    <row r="148" spans="1:7" x14ac:dyDescent="0.3">
      <c r="A148">
        <v>-35</v>
      </c>
      <c r="B148">
        <v>-12.89</v>
      </c>
      <c r="C148">
        <v>98.36</v>
      </c>
      <c r="D148">
        <v>-12.89</v>
      </c>
      <c r="E148">
        <v>97.95</v>
      </c>
      <c r="F148">
        <f>_10sept_0_all[[#This Row],[H_mag]]-26</f>
        <v>-38.89</v>
      </c>
      <c r="G148">
        <f>_10sept_0_all[[#This Row],[V_mag]]-26</f>
        <v>-38.89</v>
      </c>
    </row>
    <row r="149" spans="1:7" x14ac:dyDescent="0.3">
      <c r="A149">
        <v>-34</v>
      </c>
      <c r="B149">
        <v>-12.74</v>
      </c>
      <c r="C149">
        <v>104.67</v>
      </c>
      <c r="D149">
        <v>-12.74</v>
      </c>
      <c r="E149">
        <v>104.24</v>
      </c>
      <c r="F149">
        <f>_10sept_0_all[[#This Row],[H_mag]]-26</f>
        <v>-38.74</v>
      </c>
      <c r="G149">
        <f>_10sept_0_all[[#This Row],[V_mag]]-26</f>
        <v>-38.74</v>
      </c>
    </row>
    <row r="150" spans="1:7" x14ac:dyDescent="0.3">
      <c r="A150">
        <v>-33</v>
      </c>
      <c r="B150">
        <v>-12.72</v>
      </c>
      <c r="C150">
        <v>111.08</v>
      </c>
      <c r="D150">
        <v>-12.72</v>
      </c>
      <c r="E150">
        <v>110.43</v>
      </c>
      <c r="F150">
        <f>_10sept_0_all[[#This Row],[H_mag]]-26</f>
        <v>-38.72</v>
      </c>
      <c r="G150">
        <f>_10sept_0_all[[#This Row],[V_mag]]-26</f>
        <v>-38.72</v>
      </c>
    </row>
    <row r="151" spans="1:7" x14ac:dyDescent="0.3">
      <c r="A151">
        <v>-32</v>
      </c>
      <c r="B151">
        <v>-12.84</v>
      </c>
      <c r="C151">
        <v>116.64</v>
      </c>
      <c r="D151">
        <v>-12.84</v>
      </c>
      <c r="E151">
        <v>116.08</v>
      </c>
      <c r="F151">
        <f>_10sept_0_all[[#This Row],[H_mag]]-26</f>
        <v>-38.840000000000003</v>
      </c>
      <c r="G151">
        <f>_10sept_0_all[[#This Row],[V_mag]]-26</f>
        <v>-38.840000000000003</v>
      </c>
    </row>
    <row r="152" spans="1:7" x14ac:dyDescent="0.3">
      <c r="A152">
        <v>-31</v>
      </c>
      <c r="B152">
        <v>-13.13</v>
      </c>
      <c r="C152">
        <v>122.7</v>
      </c>
      <c r="D152">
        <v>-13.14</v>
      </c>
      <c r="E152">
        <v>121.93</v>
      </c>
      <c r="F152">
        <f>_10sept_0_all[[#This Row],[H_mag]]-26</f>
        <v>-39.130000000000003</v>
      </c>
      <c r="G152">
        <f>_10sept_0_all[[#This Row],[V_mag]]-26</f>
        <v>-39.14</v>
      </c>
    </row>
    <row r="153" spans="1:7" x14ac:dyDescent="0.3">
      <c r="A153">
        <v>-30</v>
      </c>
      <c r="B153">
        <v>-13.64</v>
      </c>
      <c r="C153">
        <v>128.93</v>
      </c>
      <c r="D153">
        <v>-13.64</v>
      </c>
      <c r="E153">
        <v>128.1</v>
      </c>
      <c r="F153">
        <f>_10sept_0_all[[#This Row],[H_mag]]-26</f>
        <v>-39.64</v>
      </c>
      <c r="G153">
        <f>_10sept_0_all[[#This Row],[V_mag]]-26</f>
        <v>-39.64</v>
      </c>
    </row>
    <row r="154" spans="1:7" x14ac:dyDescent="0.3">
      <c r="A154">
        <v>-29</v>
      </c>
      <c r="B154">
        <v>-14.38</v>
      </c>
      <c r="C154">
        <v>135.02000000000001</v>
      </c>
      <c r="D154">
        <v>-14.38</v>
      </c>
      <c r="E154">
        <v>134.33000000000001</v>
      </c>
      <c r="F154">
        <f>_10sept_0_all[[#This Row],[H_mag]]-26</f>
        <v>-40.380000000000003</v>
      </c>
      <c r="G154">
        <f>_10sept_0_all[[#This Row],[V_mag]]-26</f>
        <v>-40.380000000000003</v>
      </c>
    </row>
    <row r="155" spans="1:7" x14ac:dyDescent="0.3">
      <c r="A155">
        <v>-28</v>
      </c>
      <c r="B155">
        <v>-15.39</v>
      </c>
      <c r="C155">
        <v>141.41999999999999</v>
      </c>
      <c r="D155">
        <v>-15.38</v>
      </c>
      <c r="E155">
        <v>141.16</v>
      </c>
      <c r="F155">
        <f>_10sept_0_all[[#This Row],[H_mag]]-26</f>
        <v>-41.39</v>
      </c>
      <c r="G155">
        <f>_10sept_0_all[[#This Row],[V_mag]]-26</f>
        <v>-41.38</v>
      </c>
    </row>
    <row r="156" spans="1:7" x14ac:dyDescent="0.3">
      <c r="A156">
        <v>-27</v>
      </c>
      <c r="B156">
        <v>-16.75</v>
      </c>
      <c r="C156">
        <v>148.57</v>
      </c>
      <c r="D156">
        <v>-16.739999999999998</v>
      </c>
      <c r="E156">
        <v>148.38</v>
      </c>
      <c r="F156">
        <f>_10sept_0_all[[#This Row],[H_mag]]-26</f>
        <v>-42.75</v>
      </c>
      <c r="G156">
        <f>_10sept_0_all[[#This Row],[V_mag]]-26</f>
        <v>-42.739999999999995</v>
      </c>
    </row>
    <row r="157" spans="1:7" x14ac:dyDescent="0.3">
      <c r="A157">
        <v>-26</v>
      </c>
      <c r="B157">
        <v>-18.64</v>
      </c>
      <c r="C157">
        <v>157.63999999999999</v>
      </c>
      <c r="D157">
        <v>-18.59</v>
      </c>
      <c r="E157">
        <v>157.33000000000001</v>
      </c>
      <c r="F157">
        <f>_10sept_0_all[[#This Row],[H_mag]]-26</f>
        <v>-44.64</v>
      </c>
      <c r="G157">
        <f>_10sept_0_all[[#This Row],[V_mag]]-26</f>
        <v>-44.59</v>
      </c>
    </row>
    <row r="158" spans="1:7" x14ac:dyDescent="0.3">
      <c r="A158">
        <v>-25</v>
      </c>
      <c r="B158">
        <v>-21.22</v>
      </c>
      <c r="C158">
        <v>170.16</v>
      </c>
      <c r="D158">
        <v>-21.21</v>
      </c>
      <c r="E158">
        <v>169.66</v>
      </c>
      <c r="F158">
        <f>_10sept_0_all[[#This Row],[H_mag]]-26</f>
        <v>-47.22</v>
      </c>
      <c r="G158">
        <f>_10sept_0_all[[#This Row],[V_mag]]-26</f>
        <v>-47.21</v>
      </c>
    </row>
    <row r="159" spans="1:7" x14ac:dyDescent="0.3">
      <c r="A159">
        <v>-24</v>
      </c>
      <c r="B159">
        <v>-24.79</v>
      </c>
      <c r="C159">
        <v>-167.65</v>
      </c>
      <c r="D159">
        <v>-24.7</v>
      </c>
      <c r="E159">
        <v>-169.04</v>
      </c>
      <c r="F159">
        <f>_10sept_0_all[[#This Row],[H_mag]]-26</f>
        <v>-50.79</v>
      </c>
      <c r="G159">
        <f>_10sept_0_all[[#This Row],[V_mag]]-26</f>
        <v>-50.7</v>
      </c>
    </row>
    <row r="160" spans="1:7" x14ac:dyDescent="0.3">
      <c r="A160">
        <v>-23</v>
      </c>
      <c r="B160">
        <v>-27.63</v>
      </c>
      <c r="C160">
        <v>-120.46</v>
      </c>
      <c r="D160">
        <v>-27.57</v>
      </c>
      <c r="E160">
        <v>-121.41</v>
      </c>
      <c r="F160">
        <f>_10sept_0_all[[#This Row],[H_mag]]-26</f>
        <v>-53.629999999999995</v>
      </c>
      <c r="G160">
        <f>_10sept_0_all[[#This Row],[V_mag]]-26</f>
        <v>-53.57</v>
      </c>
    </row>
    <row r="161" spans="1:7" x14ac:dyDescent="0.3">
      <c r="A161">
        <v>-22</v>
      </c>
      <c r="B161">
        <v>-24.43</v>
      </c>
      <c r="C161">
        <v>-69.06</v>
      </c>
      <c r="D161">
        <v>-24.53</v>
      </c>
      <c r="E161">
        <v>-70.3</v>
      </c>
      <c r="F161">
        <f>_10sept_0_all[[#This Row],[H_mag]]-26</f>
        <v>-50.43</v>
      </c>
      <c r="G161">
        <f>_10sept_0_all[[#This Row],[V_mag]]-26</f>
        <v>-50.53</v>
      </c>
    </row>
    <row r="162" spans="1:7" x14ac:dyDescent="0.3">
      <c r="A162">
        <v>-21</v>
      </c>
      <c r="B162">
        <v>-20.170000000000002</v>
      </c>
      <c r="C162">
        <v>-45.58</v>
      </c>
      <c r="D162">
        <v>-20.16</v>
      </c>
      <c r="E162">
        <v>-46.27</v>
      </c>
      <c r="F162">
        <f>_10sept_0_all[[#This Row],[H_mag]]-26</f>
        <v>-46.17</v>
      </c>
      <c r="G162">
        <f>_10sept_0_all[[#This Row],[V_mag]]-26</f>
        <v>-46.16</v>
      </c>
    </row>
    <row r="163" spans="1:7" x14ac:dyDescent="0.3">
      <c r="A163">
        <v>-20</v>
      </c>
      <c r="B163">
        <v>-16.850000000000001</v>
      </c>
      <c r="C163">
        <v>-33.89</v>
      </c>
      <c r="D163">
        <v>-16.899999999999999</v>
      </c>
      <c r="E163">
        <v>-34.49</v>
      </c>
      <c r="F163">
        <f>_10sept_0_all[[#This Row],[H_mag]]-26</f>
        <v>-42.85</v>
      </c>
      <c r="G163">
        <f>_10sept_0_all[[#This Row],[V_mag]]-26</f>
        <v>-42.9</v>
      </c>
    </row>
    <row r="164" spans="1:7" x14ac:dyDescent="0.3">
      <c r="A164">
        <v>-19</v>
      </c>
      <c r="B164">
        <v>-14.29</v>
      </c>
      <c r="C164">
        <v>-26.29</v>
      </c>
      <c r="D164">
        <v>-14.31</v>
      </c>
      <c r="E164">
        <v>-26.93</v>
      </c>
      <c r="F164">
        <f>_10sept_0_all[[#This Row],[H_mag]]-26</f>
        <v>-40.29</v>
      </c>
      <c r="G164">
        <f>_10sept_0_all[[#This Row],[V_mag]]-26</f>
        <v>-40.31</v>
      </c>
    </row>
    <row r="165" spans="1:7" x14ac:dyDescent="0.3">
      <c r="A165">
        <v>-18</v>
      </c>
      <c r="B165">
        <v>-12.13</v>
      </c>
      <c r="C165">
        <v>-20.11</v>
      </c>
      <c r="D165">
        <v>-12.18</v>
      </c>
      <c r="E165">
        <v>-20.62</v>
      </c>
      <c r="F165">
        <f>_10sept_0_all[[#This Row],[H_mag]]-26</f>
        <v>-38.130000000000003</v>
      </c>
      <c r="G165">
        <f>_10sept_0_all[[#This Row],[V_mag]]-26</f>
        <v>-38.18</v>
      </c>
    </row>
    <row r="166" spans="1:7" x14ac:dyDescent="0.3">
      <c r="A166">
        <v>-17</v>
      </c>
      <c r="B166">
        <v>-10.38</v>
      </c>
      <c r="C166">
        <v>-15.12</v>
      </c>
      <c r="D166">
        <v>-10.39</v>
      </c>
      <c r="E166">
        <v>-15.67</v>
      </c>
      <c r="F166">
        <f>_10sept_0_all[[#This Row],[H_mag]]-26</f>
        <v>-36.380000000000003</v>
      </c>
      <c r="G166">
        <f>_10sept_0_all[[#This Row],[V_mag]]-26</f>
        <v>-36.39</v>
      </c>
    </row>
    <row r="167" spans="1:7" x14ac:dyDescent="0.3">
      <c r="A167">
        <v>-16</v>
      </c>
      <c r="B167">
        <v>-8.8800000000000008</v>
      </c>
      <c r="C167">
        <v>-10.75</v>
      </c>
      <c r="D167">
        <v>-8.92</v>
      </c>
      <c r="E167">
        <v>-11.28</v>
      </c>
      <c r="F167">
        <f>_10sept_0_all[[#This Row],[H_mag]]-26</f>
        <v>-34.880000000000003</v>
      </c>
      <c r="G167">
        <f>_10sept_0_all[[#This Row],[V_mag]]-26</f>
        <v>-34.92</v>
      </c>
    </row>
    <row r="168" spans="1:7" x14ac:dyDescent="0.3">
      <c r="A168">
        <v>-15</v>
      </c>
      <c r="B168">
        <v>-7.6</v>
      </c>
      <c r="C168">
        <v>-7.63</v>
      </c>
      <c r="D168">
        <v>-7.61</v>
      </c>
      <c r="E168">
        <v>-8.16</v>
      </c>
      <c r="F168">
        <f>_10sept_0_all[[#This Row],[H_mag]]-26</f>
        <v>-33.6</v>
      </c>
      <c r="G168">
        <f>_10sept_0_all[[#This Row],[V_mag]]-26</f>
        <v>-33.61</v>
      </c>
    </row>
    <row r="169" spans="1:7" x14ac:dyDescent="0.3">
      <c r="A169">
        <v>-14</v>
      </c>
      <c r="B169">
        <v>-6.44</v>
      </c>
      <c r="C169">
        <v>-4.5599999999999996</v>
      </c>
      <c r="D169">
        <v>-6.47</v>
      </c>
      <c r="E169">
        <v>-5.07</v>
      </c>
      <c r="F169">
        <f>_10sept_0_all[[#This Row],[H_mag]]-26</f>
        <v>-32.44</v>
      </c>
      <c r="G169">
        <f>_10sept_0_all[[#This Row],[V_mag]]-26</f>
        <v>-32.47</v>
      </c>
    </row>
    <row r="170" spans="1:7" x14ac:dyDescent="0.3">
      <c r="A170">
        <v>-13</v>
      </c>
      <c r="B170">
        <v>-5.44</v>
      </c>
      <c r="C170">
        <v>-2.0699999999999998</v>
      </c>
      <c r="D170">
        <v>-5.46</v>
      </c>
      <c r="E170">
        <v>-2.71</v>
      </c>
      <c r="F170">
        <f>_10sept_0_all[[#This Row],[H_mag]]-26</f>
        <v>-31.44</v>
      </c>
      <c r="G170">
        <f>_10sept_0_all[[#This Row],[V_mag]]-26</f>
        <v>-31.46</v>
      </c>
    </row>
    <row r="171" spans="1:7" x14ac:dyDescent="0.3">
      <c r="A171">
        <v>-12</v>
      </c>
      <c r="B171">
        <v>-4.57</v>
      </c>
      <c r="C171">
        <v>-0.49</v>
      </c>
      <c r="D171">
        <v>-4.5999999999999996</v>
      </c>
      <c r="E171">
        <v>-1.21</v>
      </c>
      <c r="F171">
        <f>_10sept_0_all[[#This Row],[H_mag]]-26</f>
        <v>-30.57</v>
      </c>
      <c r="G171">
        <f>_10sept_0_all[[#This Row],[V_mag]]-26</f>
        <v>-30.6</v>
      </c>
    </row>
    <row r="172" spans="1:7" x14ac:dyDescent="0.3">
      <c r="A172">
        <v>-11</v>
      </c>
      <c r="B172">
        <v>-3.8</v>
      </c>
      <c r="C172">
        <v>0.8</v>
      </c>
      <c r="D172">
        <v>-3.82</v>
      </c>
      <c r="E172">
        <v>0.44</v>
      </c>
      <c r="F172">
        <f>_10sept_0_all[[#This Row],[H_mag]]-26</f>
        <v>-29.8</v>
      </c>
      <c r="G172">
        <f>_10sept_0_all[[#This Row],[V_mag]]-26</f>
        <v>-29.82</v>
      </c>
    </row>
    <row r="173" spans="1:7" x14ac:dyDescent="0.3">
      <c r="A173">
        <v>-10</v>
      </c>
      <c r="B173">
        <v>-3.09</v>
      </c>
      <c r="C173">
        <v>2.2200000000000002</v>
      </c>
      <c r="D173">
        <v>-3.12</v>
      </c>
      <c r="E173">
        <v>1.55</v>
      </c>
      <c r="F173">
        <f>_10sept_0_all[[#This Row],[H_mag]]-26</f>
        <v>-29.09</v>
      </c>
      <c r="G173">
        <f>_10sept_0_all[[#This Row],[V_mag]]-26</f>
        <v>-29.12</v>
      </c>
    </row>
    <row r="174" spans="1:7" x14ac:dyDescent="0.3">
      <c r="A174">
        <v>-9</v>
      </c>
      <c r="B174">
        <v>-2.48</v>
      </c>
      <c r="C174">
        <v>3.34</v>
      </c>
      <c r="D174">
        <v>-2.5</v>
      </c>
      <c r="E174">
        <v>2.63</v>
      </c>
      <c r="F174">
        <f>_10sept_0_all[[#This Row],[H_mag]]-26</f>
        <v>-28.48</v>
      </c>
      <c r="G174">
        <f>_10sept_0_all[[#This Row],[V_mag]]-26</f>
        <v>-28.5</v>
      </c>
    </row>
    <row r="175" spans="1:7" x14ac:dyDescent="0.3">
      <c r="A175">
        <v>-8</v>
      </c>
      <c r="B175">
        <v>-1.94</v>
      </c>
      <c r="C175">
        <v>3.63</v>
      </c>
      <c r="D175">
        <v>-1.97</v>
      </c>
      <c r="E175">
        <v>2.85</v>
      </c>
      <c r="F175">
        <f>_10sept_0_all[[#This Row],[H_mag]]-26</f>
        <v>-27.94</v>
      </c>
      <c r="G175">
        <f>_10sept_0_all[[#This Row],[V_mag]]-26</f>
        <v>-27.97</v>
      </c>
    </row>
    <row r="176" spans="1:7" x14ac:dyDescent="0.3">
      <c r="A176">
        <v>-7</v>
      </c>
      <c r="B176">
        <v>-1.47</v>
      </c>
      <c r="C176">
        <v>3.98</v>
      </c>
      <c r="D176">
        <v>-1.49</v>
      </c>
      <c r="E176">
        <v>3.29</v>
      </c>
      <c r="F176">
        <f>_10sept_0_all[[#This Row],[H_mag]]-26</f>
        <v>-27.47</v>
      </c>
      <c r="G176">
        <f>_10sept_0_all[[#This Row],[V_mag]]-26</f>
        <v>-27.49</v>
      </c>
    </row>
    <row r="177" spans="1:7" x14ac:dyDescent="0.3">
      <c r="A177">
        <v>-6</v>
      </c>
      <c r="B177">
        <v>-1.06</v>
      </c>
      <c r="C177">
        <v>3.84</v>
      </c>
      <c r="D177">
        <v>-1.0900000000000001</v>
      </c>
      <c r="E177">
        <v>3.15</v>
      </c>
      <c r="F177">
        <f>_10sept_0_all[[#This Row],[H_mag]]-26</f>
        <v>-27.06</v>
      </c>
      <c r="G177">
        <f>_10sept_0_all[[#This Row],[V_mag]]-26</f>
        <v>-27.09</v>
      </c>
    </row>
    <row r="178" spans="1:7" x14ac:dyDescent="0.3">
      <c r="A178">
        <v>-5</v>
      </c>
      <c r="B178">
        <v>-0.72</v>
      </c>
      <c r="C178">
        <v>3.45</v>
      </c>
      <c r="D178">
        <v>-0.74</v>
      </c>
      <c r="E178">
        <v>2.48</v>
      </c>
      <c r="F178">
        <f>_10sept_0_all[[#This Row],[H_mag]]-26</f>
        <v>-26.72</v>
      </c>
      <c r="G178">
        <f>_10sept_0_all[[#This Row],[V_mag]]-26</f>
        <v>-26.74</v>
      </c>
    </row>
    <row r="179" spans="1:7" x14ac:dyDescent="0.3">
      <c r="A179">
        <v>-4</v>
      </c>
      <c r="B179">
        <v>-0.45</v>
      </c>
      <c r="C179">
        <v>2.78</v>
      </c>
      <c r="D179">
        <v>-0.48</v>
      </c>
      <c r="E179">
        <v>2.02</v>
      </c>
      <c r="F179">
        <f>_10sept_0_all[[#This Row],[H_mag]]-26</f>
        <v>-26.45</v>
      </c>
      <c r="G179">
        <f>_10sept_0_all[[#This Row],[V_mag]]-26</f>
        <v>-26.48</v>
      </c>
    </row>
    <row r="180" spans="1:7" x14ac:dyDescent="0.3">
      <c r="A180">
        <v>-3</v>
      </c>
      <c r="B180">
        <v>-0.24</v>
      </c>
      <c r="C180">
        <v>1.92</v>
      </c>
      <c r="D180">
        <v>-0.26</v>
      </c>
      <c r="E180">
        <v>1.24</v>
      </c>
      <c r="F180">
        <f>_10sept_0_all[[#This Row],[H_mag]]-26</f>
        <v>-26.24</v>
      </c>
      <c r="G180">
        <f>_10sept_0_all[[#This Row],[V_mag]]-26</f>
        <v>-26.26</v>
      </c>
    </row>
    <row r="181" spans="1:7" x14ac:dyDescent="0.3">
      <c r="A181">
        <v>-2</v>
      </c>
      <c r="B181">
        <v>-0.09</v>
      </c>
      <c r="C181">
        <v>0.78</v>
      </c>
      <c r="D181">
        <v>-0.12</v>
      </c>
      <c r="E181">
        <v>0.18</v>
      </c>
      <c r="F181">
        <f>_10sept_0_all[[#This Row],[H_mag]]-26</f>
        <v>-26.09</v>
      </c>
      <c r="G181">
        <f>_10sept_0_all[[#This Row],[V_mag]]-26</f>
        <v>-26.12</v>
      </c>
    </row>
    <row r="182" spans="1:7" x14ac:dyDescent="0.3">
      <c r="A182">
        <v>-1</v>
      </c>
      <c r="B182">
        <v>-0.01</v>
      </c>
      <c r="C182">
        <v>-0.75</v>
      </c>
      <c r="D182">
        <v>-0.04</v>
      </c>
      <c r="E182">
        <v>-1.4</v>
      </c>
      <c r="F182">
        <f>_10sept_0_all[[#This Row],[H_mag]]-26</f>
        <v>-26.01</v>
      </c>
      <c r="G182">
        <f>_10sept_0_all[[#This Row],[V_mag]]-26</f>
        <v>-26.04</v>
      </c>
    </row>
    <row r="183" spans="1:7" x14ac:dyDescent="0.3">
      <c r="A183">
        <v>0</v>
      </c>
      <c r="B183">
        <v>0</v>
      </c>
      <c r="C183">
        <v>-2.4</v>
      </c>
      <c r="D183">
        <v>-0.02</v>
      </c>
      <c r="E183">
        <v>-3.12</v>
      </c>
      <c r="F183">
        <f>_10sept_0_all[[#This Row],[H_mag]]-26</f>
        <v>-26</v>
      </c>
      <c r="G183">
        <f>_10sept_0_all[[#This Row],[V_mag]]-26</f>
        <v>-26.02</v>
      </c>
    </row>
    <row r="184" spans="1:7" x14ac:dyDescent="0.3">
      <c r="A184">
        <v>1</v>
      </c>
      <c r="B184">
        <v>-0.05</v>
      </c>
      <c r="C184">
        <v>-4.2300000000000004</v>
      </c>
      <c r="D184">
        <v>-7.0000000000000007E-2</v>
      </c>
      <c r="E184">
        <v>-5.12</v>
      </c>
      <c r="F184">
        <f>_10sept_0_all[[#This Row],[H_mag]]-26</f>
        <v>-26.05</v>
      </c>
      <c r="G184">
        <f>_10sept_0_all[[#This Row],[V_mag]]-26</f>
        <v>-26.07</v>
      </c>
    </row>
    <row r="185" spans="1:7" x14ac:dyDescent="0.3">
      <c r="A185">
        <v>2</v>
      </c>
      <c r="B185">
        <v>-0.17</v>
      </c>
      <c r="C185">
        <v>-6.25</v>
      </c>
      <c r="D185">
        <v>-0.18</v>
      </c>
      <c r="E185">
        <v>-7.39</v>
      </c>
      <c r="F185">
        <f>_10sept_0_all[[#This Row],[H_mag]]-26</f>
        <v>-26.17</v>
      </c>
      <c r="G185">
        <f>_10sept_0_all[[#This Row],[V_mag]]-26</f>
        <v>-26.18</v>
      </c>
    </row>
    <row r="186" spans="1:7" x14ac:dyDescent="0.3">
      <c r="A186">
        <v>3</v>
      </c>
      <c r="B186">
        <v>-0.34</v>
      </c>
      <c r="C186">
        <v>-8.77</v>
      </c>
      <c r="D186">
        <v>-0.36</v>
      </c>
      <c r="E186">
        <v>-9.81</v>
      </c>
      <c r="F186">
        <f>_10sept_0_all[[#This Row],[H_mag]]-26</f>
        <v>-26.34</v>
      </c>
      <c r="G186">
        <f>_10sept_0_all[[#This Row],[V_mag]]-26</f>
        <v>-26.36</v>
      </c>
    </row>
    <row r="187" spans="1:7" x14ac:dyDescent="0.3">
      <c r="A187">
        <v>4</v>
      </c>
      <c r="B187">
        <v>-0.59</v>
      </c>
      <c r="C187">
        <v>-11.44</v>
      </c>
      <c r="D187">
        <v>-0.6</v>
      </c>
      <c r="E187">
        <v>-12.19</v>
      </c>
      <c r="F187">
        <f>_10sept_0_all[[#This Row],[H_mag]]-26</f>
        <v>-26.59</v>
      </c>
      <c r="G187">
        <f>_10sept_0_all[[#This Row],[V_mag]]-26</f>
        <v>-26.6</v>
      </c>
    </row>
    <row r="188" spans="1:7" x14ac:dyDescent="0.3">
      <c r="A188">
        <v>5</v>
      </c>
      <c r="B188">
        <v>-0.89</v>
      </c>
      <c r="C188">
        <v>-14.41</v>
      </c>
      <c r="D188">
        <v>-0.91</v>
      </c>
      <c r="E188">
        <v>-15.2</v>
      </c>
      <c r="F188">
        <f>_10sept_0_all[[#This Row],[H_mag]]-26</f>
        <v>-26.89</v>
      </c>
      <c r="G188">
        <f>_10sept_0_all[[#This Row],[V_mag]]-26</f>
        <v>-26.91</v>
      </c>
    </row>
    <row r="189" spans="1:7" x14ac:dyDescent="0.3">
      <c r="A189">
        <v>6</v>
      </c>
      <c r="B189">
        <v>-1.27</v>
      </c>
      <c r="C189">
        <v>-17.350000000000001</v>
      </c>
      <c r="D189">
        <v>-1.29</v>
      </c>
      <c r="E189">
        <v>-18.2</v>
      </c>
      <c r="F189">
        <f>_10sept_0_all[[#This Row],[H_mag]]-26</f>
        <v>-27.27</v>
      </c>
      <c r="G189">
        <f>_10sept_0_all[[#This Row],[V_mag]]-26</f>
        <v>-27.29</v>
      </c>
    </row>
    <row r="190" spans="1:7" x14ac:dyDescent="0.3">
      <c r="A190">
        <v>7</v>
      </c>
      <c r="B190">
        <v>-1.72</v>
      </c>
      <c r="C190">
        <v>-21.04</v>
      </c>
      <c r="D190">
        <v>-1.76</v>
      </c>
      <c r="E190">
        <v>-21.71</v>
      </c>
      <c r="F190">
        <f>_10sept_0_all[[#This Row],[H_mag]]-26</f>
        <v>-27.72</v>
      </c>
      <c r="G190">
        <f>_10sept_0_all[[#This Row],[V_mag]]-26</f>
        <v>-27.76</v>
      </c>
    </row>
    <row r="191" spans="1:7" x14ac:dyDescent="0.3">
      <c r="A191">
        <v>8</v>
      </c>
      <c r="B191">
        <v>-2.2599999999999998</v>
      </c>
      <c r="C191">
        <v>-24.84</v>
      </c>
      <c r="D191">
        <v>-2.2799999999999998</v>
      </c>
      <c r="E191">
        <v>-25.29</v>
      </c>
      <c r="F191">
        <f>_10sept_0_all[[#This Row],[H_mag]]-26</f>
        <v>-28.259999999999998</v>
      </c>
      <c r="G191">
        <f>_10sept_0_all[[#This Row],[V_mag]]-26</f>
        <v>-28.28</v>
      </c>
    </row>
    <row r="192" spans="1:7" x14ac:dyDescent="0.3">
      <c r="A192">
        <v>9</v>
      </c>
      <c r="B192">
        <v>-2.87</v>
      </c>
      <c r="C192">
        <v>-28.21</v>
      </c>
      <c r="D192">
        <v>-2.9</v>
      </c>
      <c r="E192">
        <v>-28.73</v>
      </c>
      <c r="F192">
        <f>_10sept_0_all[[#This Row],[H_mag]]-26</f>
        <v>-28.87</v>
      </c>
      <c r="G192">
        <f>_10sept_0_all[[#This Row],[V_mag]]-26</f>
        <v>-28.9</v>
      </c>
    </row>
    <row r="193" spans="1:7" x14ac:dyDescent="0.3">
      <c r="A193">
        <v>10</v>
      </c>
      <c r="B193">
        <v>-3.61</v>
      </c>
      <c r="C193">
        <v>-32.28</v>
      </c>
      <c r="D193">
        <v>-3.63</v>
      </c>
      <c r="E193">
        <v>-32.85</v>
      </c>
      <c r="F193">
        <f>_10sept_0_all[[#This Row],[H_mag]]-26</f>
        <v>-29.61</v>
      </c>
      <c r="G193">
        <f>_10sept_0_all[[#This Row],[V_mag]]-26</f>
        <v>-29.63</v>
      </c>
    </row>
    <row r="194" spans="1:7" x14ac:dyDescent="0.3">
      <c r="A194">
        <v>11</v>
      </c>
      <c r="B194">
        <v>-4.43</v>
      </c>
      <c r="C194">
        <v>-36.5</v>
      </c>
      <c r="D194">
        <v>-4.46</v>
      </c>
      <c r="E194">
        <v>-37.08</v>
      </c>
      <c r="F194">
        <f>_10sept_0_all[[#This Row],[H_mag]]-26</f>
        <v>-30.43</v>
      </c>
      <c r="G194">
        <f>_10sept_0_all[[#This Row],[V_mag]]-26</f>
        <v>-30.46</v>
      </c>
    </row>
    <row r="195" spans="1:7" x14ac:dyDescent="0.3">
      <c r="A195">
        <v>12</v>
      </c>
      <c r="B195">
        <v>-5.37</v>
      </c>
      <c r="C195">
        <v>-40.76</v>
      </c>
      <c r="D195">
        <v>-5.39</v>
      </c>
      <c r="E195">
        <v>-41.22</v>
      </c>
      <c r="F195">
        <f>_10sept_0_all[[#This Row],[H_mag]]-26</f>
        <v>-31.37</v>
      </c>
      <c r="G195">
        <f>_10sept_0_all[[#This Row],[V_mag]]-26</f>
        <v>-31.39</v>
      </c>
    </row>
    <row r="196" spans="1:7" x14ac:dyDescent="0.3">
      <c r="A196">
        <v>13</v>
      </c>
      <c r="B196">
        <v>-6.4</v>
      </c>
      <c r="C196">
        <v>-47.41</v>
      </c>
      <c r="D196">
        <v>-6.44</v>
      </c>
      <c r="E196">
        <v>-47.86</v>
      </c>
      <c r="F196">
        <f>_10sept_0_all[[#This Row],[H_mag]]-26</f>
        <v>-32.4</v>
      </c>
      <c r="G196">
        <f>_10sept_0_all[[#This Row],[V_mag]]-26</f>
        <v>-32.44</v>
      </c>
    </row>
    <row r="197" spans="1:7" x14ac:dyDescent="0.3">
      <c r="A197">
        <v>14</v>
      </c>
      <c r="B197">
        <v>-7.65</v>
      </c>
      <c r="C197">
        <v>-52.2</v>
      </c>
      <c r="D197">
        <v>-7.66</v>
      </c>
      <c r="E197">
        <v>-52.81</v>
      </c>
      <c r="F197">
        <f>_10sept_0_all[[#This Row],[H_mag]]-26</f>
        <v>-33.65</v>
      </c>
      <c r="G197">
        <f>_10sept_0_all[[#This Row],[V_mag]]-26</f>
        <v>-33.659999999999997</v>
      </c>
    </row>
    <row r="198" spans="1:7" x14ac:dyDescent="0.3">
      <c r="A198">
        <v>15</v>
      </c>
      <c r="B198">
        <v>-9.09</v>
      </c>
      <c r="C198">
        <v>-56.65</v>
      </c>
      <c r="D198">
        <v>-9.1300000000000008</v>
      </c>
      <c r="E198">
        <v>-57.28</v>
      </c>
      <c r="F198">
        <f>_10sept_0_all[[#This Row],[H_mag]]-26</f>
        <v>-35.090000000000003</v>
      </c>
      <c r="G198">
        <f>_10sept_0_all[[#This Row],[V_mag]]-26</f>
        <v>-35.130000000000003</v>
      </c>
    </row>
    <row r="199" spans="1:7" x14ac:dyDescent="0.3">
      <c r="A199">
        <v>16</v>
      </c>
      <c r="B199">
        <v>-10.86</v>
      </c>
      <c r="C199">
        <v>-60.63</v>
      </c>
      <c r="D199">
        <v>-10.86</v>
      </c>
      <c r="E199">
        <v>-60.97</v>
      </c>
      <c r="F199">
        <f>_10sept_0_all[[#This Row],[H_mag]]-26</f>
        <v>-36.86</v>
      </c>
      <c r="G199">
        <f>_10sept_0_all[[#This Row],[V_mag]]-26</f>
        <v>-36.86</v>
      </c>
    </row>
    <row r="200" spans="1:7" x14ac:dyDescent="0.3">
      <c r="A200">
        <v>17</v>
      </c>
      <c r="B200">
        <v>-12.93</v>
      </c>
      <c r="C200">
        <v>-64.37</v>
      </c>
      <c r="D200">
        <v>-13</v>
      </c>
      <c r="E200">
        <v>-63.12</v>
      </c>
      <c r="F200">
        <f>_10sept_0_all[[#This Row],[H_mag]]-26</f>
        <v>-38.93</v>
      </c>
      <c r="G200">
        <f>_10sept_0_all[[#This Row],[V_mag]]-26</f>
        <v>-39</v>
      </c>
    </row>
    <row r="201" spans="1:7" x14ac:dyDescent="0.3">
      <c r="A201">
        <v>18</v>
      </c>
      <c r="B201">
        <v>-15.69</v>
      </c>
      <c r="C201">
        <v>-65.09</v>
      </c>
      <c r="D201">
        <v>-15.7</v>
      </c>
      <c r="E201">
        <v>-65.819999999999993</v>
      </c>
      <c r="F201">
        <f>_10sept_0_all[[#This Row],[H_mag]]-26</f>
        <v>-41.69</v>
      </c>
      <c r="G201">
        <f>_10sept_0_all[[#This Row],[V_mag]]-26</f>
        <v>-41.7</v>
      </c>
    </row>
    <row r="202" spans="1:7" x14ac:dyDescent="0.3">
      <c r="A202">
        <v>19</v>
      </c>
      <c r="B202">
        <v>-19.309999999999999</v>
      </c>
      <c r="C202">
        <v>-63.85</v>
      </c>
      <c r="D202">
        <v>-19.38</v>
      </c>
      <c r="E202">
        <v>-64.760000000000005</v>
      </c>
      <c r="F202">
        <f>_10sept_0_all[[#This Row],[H_mag]]-26</f>
        <v>-45.31</v>
      </c>
      <c r="G202">
        <f>_10sept_0_all[[#This Row],[V_mag]]-26</f>
        <v>-45.379999999999995</v>
      </c>
    </row>
    <row r="203" spans="1:7" x14ac:dyDescent="0.3">
      <c r="A203">
        <v>20</v>
      </c>
      <c r="B203">
        <v>-24.46</v>
      </c>
      <c r="C203">
        <v>-50.34</v>
      </c>
      <c r="D203">
        <v>-24.45</v>
      </c>
      <c r="E203">
        <v>-51.6</v>
      </c>
      <c r="F203">
        <f>_10sept_0_all[[#This Row],[H_mag]]-26</f>
        <v>-50.46</v>
      </c>
      <c r="G203">
        <f>_10sept_0_all[[#This Row],[V_mag]]-26</f>
        <v>-50.45</v>
      </c>
    </row>
    <row r="204" spans="1:7" x14ac:dyDescent="0.3">
      <c r="A204">
        <v>21</v>
      </c>
      <c r="B204">
        <v>-27.67</v>
      </c>
      <c r="C204">
        <v>2.57</v>
      </c>
      <c r="D204">
        <v>-27.83</v>
      </c>
      <c r="E204">
        <v>2.08</v>
      </c>
      <c r="F204">
        <f>_10sept_0_all[[#This Row],[H_mag]]-26</f>
        <v>-53.67</v>
      </c>
      <c r="G204">
        <f>_10sept_0_all[[#This Row],[V_mag]]-26</f>
        <v>-53.83</v>
      </c>
    </row>
    <row r="205" spans="1:7" x14ac:dyDescent="0.3">
      <c r="A205">
        <v>22</v>
      </c>
      <c r="B205">
        <v>-22.82</v>
      </c>
      <c r="C205">
        <v>38.29</v>
      </c>
      <c r="D205">
        <v>-23.01</v>
      </c>
      <c r="E205">
        <v>38.08</v>
      </c>
      <c r="F205">
        <f>_10sept_0_all[[#This Row],[H_mag]]-26</f>
        <v>-48.82</v>
      </c>
      <c r="G205">
        <f>_10sept_0_all[[#This Row],[V_mag]]-26</f>
        <v>-49.010000000000005</v>
      </c>
    </row>
    <row r="206" spans="1:7" x14ac:dyDescent="0.3">
      <c r="A206">
        <v>23</v>
      </c>
      <c r="B206">
        <v>-18.989999999999998</v>
      </c>
      <c r="C206">
        <v>43.47</v>
      </c>
      <c r="D206">
        <v>-19.059999999999999</v>
      </c>
      <c r="E206">
        <v>43.43</v>
      </c>
      <c r="F206">
        <f>_10sept_0_all[[#This Row],[H_mag]]-26</f>
        <v>-44.989999999999995</v>
      </c>
      <c r="G206">
        <f>_10sept_0_all[[#This Row],[V_mag]]-26</f>
        <v>-45.06</v>
      </c>
    </row>
    <row r="207" spans="1:7" x14ac:dyDescent="0.3">
      <c r="A207">
        <v>24</v>
      </c>
      <c r="B207">
        <v>-16.420000000000002</v>
      </c>
      <c r="C207">
        <v>41.39</v>
      </c>
      <c r="D207">
        <v>-16.5</v>
      </c>
      <c r="E207">
        <v>41.2</v>
      </c>
      <c r="F207">
        <f>_10sept_0_all[[#This Row],[H_mag]]-26</f>
        <v>-42.42</v>
      </c>
      <c r="G207">
        <f>_10sept_0_all[[#This Row],[V_mag]]-26</f>
        <v>-42.5</v>
      </c>
    </row>
    <row r="208" spans="1:7" x14ac:dyDescent="0.3">
      <c r="A208">
        <v>25</v>
      </c>
      <c r="B208">
        <v>-14.61</v>
      </c>
      <c r="C208">
        <v>36.369999999999997</v>
      </c>
      <c r="D208">
        <v>-14.63</v>
      </c>
      <c r="E208">
        <v>35.909999999999997</v>
      </c>
      <c r="F208">
        <f>_10sept_0_all[[#This Row],[H_mag]]-26</f>
        <v>-40.61</v>
      </c>
      <c r="G208">
        <f>_10sept_0_all[[#This Row],[V_mag]]-26</f>
        <v>-40.630000000000003</v>
      </c>
    </row>
    <row r="209" spans="1:7" x14ac:dyDescent="0.3">
      <c r="A209">
        <v>26</v>
      </c>
      <c r="B209">
        <v>-13.23</v>
      </c>
      <c r="C209">
        <v>29.42</v>
      </c>
      <c r="D209">
        <v>-13.26</v>
      </c>
      <c r="E209">
        <v>29.19</v>
      </c>
      <c r="F209">
        <f>_10sept_0_all[[#This Row],[H_mag]]-26</f>
        <v>-39.230000000000004</v>
      </c>
      <c r="G209">
        <f>_10sept_0_all[[#This Row],[V_mag]]-26</f>
        <v>-39.26</v>
      </c>
    </row>
    <row r="210" spans="1:7" x14ac:dyDescent="0.3">
      <c r="A210">
        <v>27</v>
      </c>
      <c r="B210">
        <v>-12.2</v>
      </c>
      <c r="C210">
        <v>21.99</v>
      </c>
      <c r="D210">
        <v>-12.24</v>
      </c>
      <c r="E210">
        <v>21.38</v>
      </c>
      <c r="F210">
        <f>_10sept_0_all[[#This Row],[H_mag]]-26</f>
        <v>-38.200000000000003</v>
      </c>
      <c r="G210">
        <f>_10sept_0_all[[#This Row],[V_mag]]-26</f>
        <v>-38.24</v>
      </c>
    </row>
    <row r="211" spans="1:7" x14ac:dyDescent="0.3">
      <c r="A211">
        <v>28</v>
      </c>
      <c r="B211">
        <v>-11.44</v>
      </c>
      <c r="C211">
        <v>13.47</v>
      </c>
      <c r="D211">
        <v>-11.49</v>
      </c>
      <c r="E211">
        <v>12.99</v>
      </c>
      <c r="F211">
        <f>_10sept_0_all[[#This Row],[H_mag]]-26</f>
        <v>-37.44</v>
      </c>
      <c r="G211">
        <f>_10sept_0_all[[#This Row],[V_mag]]-26</f>
        <v>-37.49</v>
      </c>
    </row>
    <row r="212" spans="1:7" x14ac:dyDescent="0.3">
      <c r="A212">
        <v>29</v>
      </c>
      <c r="B212">
        <v>-10.86</v>
      </c>
      <c r="C212">
        <v>4.9000000000000004</v>
      </c>
      <c r="D212">
        <v>-10.9</v>
      </c>
      <c r="E212">
        <v>4.33</v>
      </c>
      <c r="F212">
        <f>_10sept_0_all[[#This Row],[H_mag]]-26</f>
        <v>-36.86</v>
      </c>
      <c r="G212">
        <f>_10sept_0_all[[#This Row],[V_mag]]-26</f>
        <v>-36.9</v>
      </c>
    </row>
    <row r="213" spans="1:7" x14ac:dyDescent="0.3">
      <c r="A213">
        <v>30</v>
      </c>
      <c r="B213">
        <v>-10.44</v>
      </c>
      <c r="C213">
        <v>-4.24</v>
      </c>
      <c r="D213">
        <v>-10.48</v>
      </c>
      <c r="E213">
        <v>-4.96</v>
      </c>
      <c r="F213">
        <f>_10sept_0_all[[#This Row],[H_mag]]-26</f>
        <v>-36.44</v>
      </c>
      <c r="G213">
        <f>_10sept_0_all[[#This Row],[V_mag]]-26</f>
        <v>-36.480000000000004</v>
      </c>
    </row>
    <row r="214" spans="1:7" x14ac:dyDescent="0.3">
      <c r="A214">
        <v>31</v>
      </c>
      <c r="B214">
        <v>-10.199999999999999</v>
      </c>
      <c r="C214">
        <v>-13.73</v>
      </c>
      <c r="D214">
        <v>-10.220000000000001</v>
      </c>
      <c r="E214">
        <v>-14.54</v>
      </c>
      <c r="F214">
        <f>_10sept_0_all[[#This Row],[H_mag]]-26</f>
        <v>-36.200000000000003</v>
      </c>
      <c r="G214">
        <f>_10sept_0_all[[#This Row],[V_mag]]-26</f>
        <v>-36.22</v>
      </c>
    </row>
    <row r="215" spans="1:7" x14ac:dyDescent="0.3">
      <c r="A215">
        <v>32</v>
      </c>
      <c r="B215">
        <v>-10.07</v>
      </c>
      <c r="C215">
        <v>-23.42</v>
      </c>
      <c r="D215">
        <v>-10.09</v>
      </c>
      <c r="E215">
        <v>-23.96</v>
      </c>
      <c r="F215">
        <f>_10sept_0_all[[#This Row],[H_mag]]-26</f>
        <v>-36.07</v>
      </c>
      <c r="G215">
        <f>_10sept_0_all[[#This Row],[V_mag]]-26</f>
        <v>-36.090000000000003</v>
      </c>
    </row>
    <row r="216" spans="1:7" x14ac:dyDescent="0.3">
      <c r="A216">
        <v>33</v>
      </c>
      <c r="B216">
        <v>-10.08</v>
      </c>
      <c r="C216">
        <v>-33.47</v>
      </c>
      <c r="D216">
        <v>-10.07</v>
      </c>
      <c r="E216">
        <v>-34.07</v>
      </c>
      <c r="F216">
        <f>_10sept_0_all[[#This Row],[H_mag]]-26</f>
        <v>-36.08</v>
      </c>
      <c r="G216">
        <f>_10sept_0_all[[#This Row],[V_mag]]-26</f>
        <v>-36.07</v>
      </c>
    </row>
    <row r="217" spans="1:7" x14ac:dyDescent="0.3">
      <c r="A217">
        <v>34</v>
      </c>
      <c r="B217">
        <v>-10.18</v>
      </c>
      <c r="C217">
        <v>-43.38</v>
      </c>
      <c r="D217">
        <v>-10.17</v>
      </c>
      <c r="E217">
        <v>-43.72</v>
      </c>
      <c r="F217">
        <f>_10sept_0_all[[#This Row],[H_mag]]-26</f>
        <v>-36.18</v>
      </c>
      <c r="G217">
        <f>_10sept_0_all[[#This Row],[V_mag]]-26</f>
        <v>-36.17</v>
      </c>
    </row>
    <row r="218" spans="1:7" x14ac:dyDescent="0.3">
      <c r="A218">
        <v>35</v>
      </c>
      <c r="B218">
        <v>-10.4</v>
      </c>
      <c r="C218">
        <v>-53.58</v>
      </c>
      <c r="D218">
        <v>-10.42</v>
      </c>
      <c r="E218">
        <v>-54.13</v>
      </c>
      <c r="F218">
        <f>_10sept_0_all[[#This Row],[H_mag]]-26</f>
        <v>-36.4</v>
      </c>
      <c r="G218">
        <f>_10sept_0_all[[#This Row],[V_mag]]-26</f>
        <v>-36.42</v>
      </c>
    </row>
    <row r="219" spans="1:7" x14ac:dyDescent="0.3">
      <c r="A219">
        <v>36</v>
      </c>
      <c r="B219">
        <v>-10.77</v>
      </c>
      <c r="C219">
        <v>-65.02</v>
      </c>
      <c r="D219">
        <v>-10.8</v>
      </c>
      <c r="E219">
        <v>-65.03</v>
      </c>
      <c r="F219">
        <f>_10sept_0_all[[#This Row],[H_mag]]-26</f>
        <v>-36.769999999999996</v>
      </c>
      <c r="G219">
        <f>_10sept_0_all[[#This Row],[V_mag]]-26</f>
        <v>-36.799999999999997</v>
      </c>
    </row>
    <row r="220" spans="1:7" x14ac:dyDescent="0.3">
      <c r="A220">
        <v>37</v>
      </c>
      <c r="B220">
        <v>-11.21</v>
      </c>
      <c r="C220">
        <v>-75.56</v>
      </c>
      <c r="D220">
        <v>-11.27</v>
      </c>
      <c r="E220">
        <v>-76.040000000000006</v>
      </c>
      <c r="F220">
        <f>_10sept_0_all[[#This Row],[H_mag]]-26</f>
        <v>-37.21</v>
      </c>
      <c r="G220">
        <f>_10sept_0_all[[#This Row],[V_mag]]-26</f>
        <v>-37.269999999999996</v>
      </c>
    </row>
    <row r="221" spans="1:7" x14ac:dyDescent="0.3">
      <c r="A221">
        <v>38</v>
      </c>
      <c r="B221">
        <v>-11.81</v>
      </c>
      <c r="C221">
        <v>-87.45</v>
      </c>
      <c r="D221">
        <v>-11.87</v>
      </c>
      <c r="E221">
        <v>-87.9</v>
      </c>
      <c r="F221">
        <f>_10sept_0_all[[#This Row],[H_mag]]-26</f>
        <v>-37.81</v>
      </c>
      <c r="G221">
        <f>_10sept_0_all[[#This Row],[V_mag]]-26</f>
        <v>-37.869999999999997</v>
      </c>
    </row>
    <row r="222" spans="1:7" x14ac:dyDescent="0.3">
      <c r="A222">
        <v>39</v>
      </c>
      <c r="B222">
        <v>-12.48</v>
      </c>
      <c r="C222">
        <v>-99.63</v>
      </c>
      <c r="D222">
        <v>-12.57</v>
      </c>
      <c r="E222">
        <v>-99.99</v>
      </c>
      <c r="F222">
        <f>_10sept_0_all[[#This Row],[H_mag]]-26</f>
        <v>-38.480000000000004</v>
      </c>
      <c r="G222">
        <f>_10sept_0_all[[#This Row],[V_mag]]-26</f>
        <v>-38.57</v>
      </c>
    </row>
    <row r="223" spans="1:7" x14ac:dyDescent="0.3">
      <c r="A223">
        <v>40</v>
      </c>
      <c r="B223">
        <v>-13.24</v>
      </c>
      <c r="C223">
        <v>-111.66</v>
      </c>
      <c r="D223">
        <v>-13.33</v>
      </c>
      <c r="E223">
        <v>-112.02</v>
      </c>
      <c r="F223">
        <f>_10sept_0_all[[#This Row],[H_mag]]-26</f>
        <v>-39.24</v>
      </c>
      <c r="G223">
        <f>_10sept_0_all[[#This Row],[V_mag]]-26</f>
        <v>-39.33</v>
      </c>
    </row>
    <row r="224" spans="1:7" x14ac:dyDescent="0.3">
      <c r="A224">
        <v>41</v>
      </c>
      <c r="B224">
        <v>-14.12</v>
      </c>
      <c r="C224">
        <v>-124.59</v>
      </c>
      <c r="D224">
        <v>-14.21</v>
      </c>
      <c r="E224">
        <v>-125.09</v>
      </c>
      <c r="F224">
        <f>_10sept_0_all[[#This Row],[H_mag]]-26</f>
        <v>-40.119999999999997</v>
      </c>
      <c r="G224">
        <f>_10sept_0_all[[#This Row],[V_mag]]-26</f>
        <v>-40.21</v>
      </c>
    </row>
    <row r="225" spans="1:7" x14ac:dyDescent="0.3">
      <c r="A225">
        <v>42</v>
      </c>
      <c r="B225">
        <v>-15.1</v>
      </c>
      <c r="C225">
        <v>-138.36000000000001</v>
      </c>
      <c r="D225">
        <v>-15.16</v>
      </c>
      <c r="E225">
        <v>-138.46</v>
      </c>
      <c r="F225">
        <f>_10sept_0_all[[#This Row],[H_mag]]-26</f>
        <v>-41.1</v>
      </c>
      <c r="G225">
        <f>_10sept_0_all[[#This Row],[V_mag]]-26</f>
        <v>-41.16</v>
      </c>
    </row>
    <row r="226" spans="1:7" x14ac:dyDescent="0.3">
      <c r="A226">
        <v>43</v>
      </c>
      <c r="B226">
        <v>-16.149999999999999</v>
      </c>
      <c r="C226">
        <v>-151.49</v>
      </c>
      <c r="D226">
        <v>-16.23</v>
      </c>
      <c r="E226">
        <v>-152.26</v>
      </c>
      <c r="F226">
        <f>_10sept_0_all[[#This Row],[H_mag]]-26</f>
        <v>-42.15</v>
      </c>
      <c r="G226">
        <f>_10sept_0_all[[#This Row],[V_mag]]-26</f>
        <v>-42.230000000000004</v>
      </c>
    </row>
    <row r="227" spans="1:7" x14ac:dyDescent="0.3">
      <c r="A227">
        <v>44</v>
      </c>
      <c r="B227">
        <v>-17.28</v>
      </c>
      <c r="C227">
        <v>-164.43</v>
      </c>
      <c r="D227">
        <v>-17.37</v>
      </c>
      <c r="E227">
        <v>-165.33</v>
      </c>
      <c r="F227">
        <f>_10sept_0_all[[#This Row],[H_mag]]-26</f>
        <v>-43.28</v>
      </c>
      <c r="G227">
        <f>_10sept_0_all[[#This Row],[V_mag]]-26</f>
        <v>-43.370000000000005</v>
      </c>
    </row>
    <row r="228" spans="1:7" x14ac:dyDescent="0.3">
      <c r="A228">
        <v>45</v>
      </c>
      <c r="B228">
        <v>-18.54</v>
      </c>
      <c r="C228">
        <v>-178.12</v>
      </c>
      <c r="D228">
        <v>-18.690000000000001</v>
      </c>
      <c r="E228">
        <v>-179.22</v>
      </c>
      <c r="F228">
        <f>_10sept_0_all[[#This Row],[H_mag]]-26</f>
        <v>-44.54</v>
      </c>
      <c r="G228">
        <f>_10sept_0_all[[#This Row],[V_mag]]-26</f>
        <v>-44.69</v>
      </c>
    </row>
    <row r="229" spans="1:7" x14ac:dyDescent="0.3">
      <c r="A229">
        <v>46</v>
      </c>
      <c r="B229">
        <v>-20.03</v>
      </c>
      <c r="C229">
        <v>166.97</v>
      </c>
      <c r="D229">
        <v>-20.2</v>
      </c>
      <c r="E229">
        <v>165.57</v>
      </c>
      <c r="F229">
        <f>_10sept_0_all[[#This Row],[H_mag]]-26</f>
        <v>-46.03</v>
      </c>
      <c r="G229">
        <f>_10sept_0_all[[#This Row],[V_mag]]-26</f>
        <v>-46.2</v>
      </c>
    </row>
    <row r="230" spans="1:7" x14ac:dyDescent="0.3">
      <c r="A230">
        <v>47</v>
      </c>
      <c r="B230">
        <v>-21.73</v>
      </c>
      <c r="C230">
        <v>150.72999999999999</v>
      </c>
      <c r="D230">
        <v>-21.92</v>
      </c>
      <c r="E230">
        <v>149.19999999999999</v>
      </c>
      <c r="F230">
        <f>_10sept_0_all[[#This Row],[H_mag]]-26</f>
        <v>-47.730000000000004</v>
      </c>
      <c r="G230">
        <f>_10sept_0_all[[#This Row],[V_mag]]-26</f>
        <v>-47.92</v>
      </c>
    </row>
    <row r="231" spans="1:7" x14ac:dyDescent="0.3">
      <c r="A231">
        <v>48</v>
      </c>
      <c r="B231">
        <v>-23.65</v>
      </c>
      <c r="C231">
        <v>132.46</v>
      </c>
      <c r="D231">
        <v>-23.76</v>
      </c>
      <c r="E231">
        <v>131.31</v>
      </c>
      <c r="F231">
        <f>_10sept_0_all[[#This Row],[H_mag]]-26</f>
        <v>-49.65</v>
      </c>
      <c r="G231">
        <f>_10sept_0_all[[#This Row],[V_mag]]-26</f>
        <v>-49.760000000000005</v>
      </c>
    </row>
    <row r="232" spans="1:7" x14ac:dyDescent="0.3">
      <c r="A232">
        <v>49</v>
      </c>
      <c r="B232">
        <v>-25.53</v>
      </c>
      <c r="C232">
        <v>110.7</v>
      </c>
      <c r="D232">
        <v>-25.72</v>
      </c>
      <c r="E232">
        <v>108.75</v>
      </c>
      <c r="F232">
        <f>_10sept_0_all[[#This Row],[H_mag]]-26</f>
        <v>-51.53</v>
      </c>
      <c r="G232">
        <f>_10sept_0_all[[#This Row],[V_mag]]-26</f>
        <v>-51.72</v>
      </c>
    </row>
    <row r="233" spans="1:7" x14ac:dyDescent="0.3">
      <c r="A233">
        <v>50</v>
      </c>
      <c r="B233">
        <v>-27.17</v>
      </c>
      <c r="C233">
        <v>83.65</v>
      </c>
      <c r="D233">
        <v>-27.27</v>
      </c>
      <c r="E233">
        <v>81.58</v>
      </c>
      <c r="F233">
        <f>_10sept_0_all[[#This Row],[H_mag]]-26</f>
        <v>-53.17</v>
      </c>
      <c r="G233">
        <f>_10sept_0_all[[#This Row],[V_mag]]-26</f>
        <v>-53.269999999999996</v>
      </c>
    </row>
    <row r="234" spans="1:7" x14ac:dyDescent="0.3">
      <c r="A234">
        <v>51</v>
      </c>
      <c r="B234">
        <v>-28.07</v>
      </c>
      <c r="C234">
        <v>53.34</v>
      </c>
      <c r="D234">
        <v>-27.92</v>
      </c>
      <c r="E234">
        <v>52.49</v>
      </c>
      <c r="F234">
        <f>_10sept_0_all[[#This Row],[H_mag]]-26</f>
        <v>-54.07</v>
      </c>
      <c r="G234">
        <f>_10sept_0_all[[#This Row],[V_mag]]-26</f>
        <v>-53.92</v>
      </c>
    </row>
    <row r="235" spans="1:7" x14ac:dyDescent="0.3">
      <c r="A235">
        <v>52</v>
      </c>
      <c r="B235">
        <v>-28.16</v>
      </c>
      <c r="C235">
        <v>25.34</v>
      </c>
      <c r="D235">
        <v>-27.95</v>
      </c>
      <c r="E235">
        <v>25.97</v>
      </c>
      <c r="F235">
        <f>_10sept_0_all[[#This Row],[H_mag]]-26</f>
        <v>-54.16</v>
      </c>
      <c r="G235">
        <f>_10sept_0_all[[#This Row],[V_mag]]-26</f>
        <v>-53.95</v>
      </c>
    </row>
    <row r="236" spans="1:7" x14ac:dyDescent="0.3">
      <c r="A236">
        <v>53</v>
      </c>
      <c r="B236">
        <v>-27.89</v>
      </c>
      <c r="C236">
        <v>0.28000000000000003</v>
      </c>
      <c r="D236">
        <v>-27.86</v>
      </c>
      <c r="E236">
        <v>0.92</v>
      </c>
      <c r="F236">
        <f>_10sept_0_all[[#This Row],[H_mag]]-26</f>
        <v>-53.89</v>
      </c>
      <c r="G236">
        <f>_10sept_0_all[[#This Row],[V_mag]]-26</f>
        <v>-53.86</v>
      </c>
    </row>
    <row r="237" spans="1:7" x14ac:dyDescent="0.3">
      <c r="A237">
        <v>54</v>
      </c>
      <c r="B237">
        <v>-27.76</v>
      </c>
      <c r="C237">
        <v>-24.08</v>
      </c>
      <c r="D237">
        <v>-27.82</v>
      </c>
      <c r="E237">
        <v>-23.98</v>
      </c>
      <c r="F237">
        <f>_10sept_0_all[[#This Row],[H_mag]]-26</f>
        <v>-53.760000000000005</v>
      </c>
      <c r="G237">
        <f>_10sept_0_all[[#This Row],[V_mag]]-26</f>
        <v>-53.82</v>
      </c>
    </row>
    <row r="238" spans="1:7" x14ac:dyDescent="0.3">
      <c r="A238">
        <v>55</v>
      </c>
      <c r="B238">
        <v>-27.54</v>
      </c>
      <c r="C238">
        <v>-48.52</v>
      </c>
      <c r="D238">
        <v>-27.59</v>
      </c>
      <c r="E238">
        <v>-48.96</v>
      </c>
      <c r="F238">
        <f>_10sept_0_all[[#This Row],[H_mag]]-26</f>
        <v>-53.54</v>
      </c>
      <c r="G238">
        <f>_10sept_0_all[[#This Row],[V_mag]]-26</f>
        <v>-53.59</v>
      </c>
    </row>
    <row r="239" spans="1:7" x14ac:dyDescent="0.3">
      <c r="A239">
        <v>56</v>
      </c>
      <c r="B239">
        <v>-26.96</v>
      </c>
      <c r="C239">
        <v>-73.11</v>
      </c>
      <c r="D239">
        <v>-27.08</v>
      </c>
      <c r="E239">
        <v>-73.42</v>
      </c>
      <c r="F239">
        <f>_10sept_0_all[[#This Row],[H_mag]]-26</f>
        <v>-52.96</v>
      </c>
      <c r="G239">
        <f>_10sept_0_all[[#This Row],[V_mag]]-26</f>
        <v>-53.08</v>
      </c>
    </row>
    <row r="240" spans="1:7" x14ac:dyDescent="0.3">
      <c r="A240">
        <v>57</v>
      </c>
      <c r="B240">
        <v>-26.21</v>
      </c>
      <c r="C240">
        <v>-95.69</v>
      </c>
      <c r="D240">
        <v>-26.3</v>
      </c>
      <c r="E240">
        <v>-97.14</v>
      </c>
      <c r="F240">
        <f>_10sept_0_all[[#This Row],[H_mag]]-26</f>
        <v>-52.21</v>
      </c>
      <c r="G240">
        <f>_10sept_0_all[[#This Row],[V_mag]]-26</f>
        <v>-52.3</v>
      </c>
    </row>
    <row r="241" spans="1:7" x14ac:dyDescent="0.3">
      <c r="A241">
        <v>58</v>
      </c>
      <c r="B241">
        <v>-25.4</v>
      </c>
      <c r="C241">
        <v>-117.14</v>
      </c>
      <c r="D241">
        <v>-25.38</v>
      </c>
      <c r="E241">
        <v>-118.41</v>
      </c>
      <c r="F241">
        <f>_10sept_0_all[[#This Row],[H_mag]]-26</f>
        <v>-51.4</v>
      </c>
      <c r="G241">
        <f>_10sept_0_all[[#This Row],[V_mag]]-26</f>
        <v>-51.379999999999995</v>
      </c>
    </row>
    <row r="242" spans="1:7" x14ac:dyDescent="0.3">
      <c r="A242">
        <v>59</v>
      </c>
      <c r="B242">
        <v>-24.64</v>
      </c>
      <c r="C242">
        <v>-136.66999999999999</v>
      </c>
      <c r="D242">
        <v>-24.61</v>
      </c>
      <c r="E242">
        <v>-137.52000000000001</v>
      </c>
      <c r="F242">
        <f>_10sept_0_all[[#This Row],[H_mag]]-26</f>
        <v>-50.64</v>
      </c>
      <c r="G242">
        <f>_10sept_0_all[[#This Row],[V_mag]]-26</f>
        <v>-50.61</v>
      </c>
    </row>
    <row r="243" spans="1:7" x14ac:dyDescent="0.3">
      <c r="A243">
        <v>60</v>
      </c>
      <c r="B243">
        <v>-24.02</v>
      </c>
      <c r="C243">
        <v>-155.09</v>
      </c>
      <c r="D243">
        <v>-23.96</v>
      </c>
      <c r="E243">
        <v>-156.09</v>
      </c>
      <c r="F243">
        <f>_10sept_0_all[[#This Row],[H_mag]]-26</f>
        <v>-50.019999999999996</v>
      </c>
      <c r="G243">
        <f>_10sept_0_all[[#This Row],[V_mag]]-26</f>
        <v>-49.96</v>
      </c>
    </row>
    <row r="244" spans="1:7" x14ac:dyDescent="0.3">
      <c r="A244">
        <v>61</v>
      </c>
      <c r="B244">
        <v>-23.6</v>
      </c>
      <c r="C244">
        <v>-172.87</v>
      </c>
      <c r="D244">
        <v>-23.47</v>
      </c>
      <c r="E244">
        <v>-174.07</v>
      </c>
      <c r="F244">
        <f>_10sept_0_all[[#This Row],[H_mag]]-26</f>
        <v>-49.6</v>
      </c>
      <c r="G244">
        <f>_10sept_0_all[[#This Row],[V_mag]]-26</f>
        <v>-49.47</v>
      </c>
    </row>
    <row r="245" spans="1:7" x14ac:dyDescent="0.3">
      <c r="A245">
        <v>62</v>
      </c>
      <c r="B245">
        <v>-23.26</v>
      </c>
      <c r="C245">
        <v>168.89</v>
      </c>
      <c r="D245">
        <v>-23.14</v>
      </c>
      <c r="E245">
        <v>167.48</v>
      </c>
      <c r="F245">
        <f>_10sept_0_all[[#This Row],[H_mag]]-26</f>
        <v>-49.260000000000005</v>
      </c>
      <c r="G245">
        <f>_10sept_0_all[[#This Row],[V_mag]]-26</f>
        <v>-49.14</v>
      </c>
    </row>
    <row r="246" spans="1:7" x14ac:dyDescent="0.3">
      <c r="A246">
        <v>63</v>
      </c>
      <c r="B246">
        <v>-23.05</v>
      </c>
      <c r="C246">
        <v>151.03</v>
      </c>
      <c r="D246">
        <v>-22.86</v>
      </c>
      <c r="E246">
        <v>149.32</v>
      </c>
      <c r="F246">
        <f>_10sept_0_all[[#This Row],[H_mag]]-26</f>
        <v>-49.05</v>
      </c>
      <c r="G246">
        <f>_10sept_0_all[[#This Row],[V_mag]]-26</f>
        <v>-48.86</v>
      </c>
    </row>
    <row r="247" spans="1:7" x14ac:dyDescent="0.3">
      <c r="A247">
        <v>64</v>
      </c>
      <c r="B247">
        <v>-22.84</v>
      </c>
      <c r="C247">
        <v>133.41</v>
      </c>
      <c r="D247">
        <v>-22.65</v>
      </c>
      <c r="E247">
        <v>132.66999999999999</v>
      </c>
      <c r="F247">
        <f>_10sept_0_all[[#This Row],[H_mag]]-26</f>
        <v>-48.84</v>
      </c>
      <c r="G247">
        <f>_10sept_0_all[[#This Row],[V_mag]]-26</f>
        <v>-48.65</v>
      </c>
    </row>
    <row r="248" spans="1:7" x14ac:dyDescent="0.3">
      <c r="A248">
        <v>65</v>
      </c>
      <c r="B248">
        <v>-22.63</v>
      </c>
      <c r="C248">
        <v>115.71</v>
      </c>
      <c r="D248">
        <v>-22.45</v>
      </c>
      <c r="E248">
        <v>115.89</v>
      </c>
      <c r="F248">
        <f>_10sept_0_all[[#This Row],[H_mag]]-26</f>
        <v>-48.629999999999995</v>
      </c>
      <c r="G248">
        <f>_10sept_0_all[[#This Row],[V_mag]]-26</f>
        <v>-48.45</v>
      </c>
    </row>
    <row r="249" spans="1:7" x14ac:dyDescent="0.3">
      <c r="A249">
        <v>66</v>
      </c>
      <c r="B249">
        <v>-22.38</v>
      </c>
      <c r="C249">
        <v>99.01</v>
      </c>
      <c r="D249">
        <v>-22.26</v>
      </c>
      <c r="E249">
        <v>100.01</v>
      </c>
      <c r="F249">
        <f>_10sept_0_all[[#This Row],[H_mag]]-26</f>
        <v>-48.379999999999995</v>
      </c>
      <c r="G249">
        <f>_10sept_0_all[[#This Row],[V_mag]]-26</f>
        <v>-48.260000000000005</v>
      </c>
    </row>
    <row r="250" spans="1:7" x14ac:dyDescent="0.3">
      <c r="A250">
        <v>67</v>
      </c>
      <c r="B250">
        <v>-22.17</v>
      </c>
      <c r="C250">
        <v>83.76</v>
      </c>
      <c r="D250">
        <v>-22.18</v>
      </c>
      <c r="E250">
        <v>84.33</v>
      </c>
      <c r="F250">
        <f>_10sept_0_all[[#This Row],[H_mag]]-26</f>
        <v>-48.17</v>
      </c>
      <c r="G250">
        <f>_10sept_0_all[[#This Row],[V_mag]]-26</f>
        <v>-48.18</v>
      </c>
    </row>
    <row r="251" spans="1:7" x14ac:dyDescent="0.3">
      <c r="A251">
        <v>68</v>
      </c>
      <c r="B251">
        <v>-22.06</v>
      </c>
      <c r="C251">
        <v>70.040000000000006</v>
      </c>
      <c r="D251">
        <v>-22.15</v>
      </c>
      <c r="E251">
        <v>70.73</v>
      </c>
      <c r="F251">
        <f>_10sept_0_all[[#This Row],[H_mag]]-26</f>
        <v>-48.06</v>
      </c>
      <c r="G251">
        <f>_10sept_0_all[[#This Row],[V_mag]]-26</f>
        <v>-48.15</v>
      </c>
    </row>
    <row r="252" spans="1:7" x14ac:dyDescent="0.3">
      <c r="A252">
        <v>69</v>
      </c>
      <c r="B252">
        <v>-22.07</v>
      </c>
      <c r="C252">
        <v>57.01</v>
      </c>
      <c r="D252">
        <v>-22.19</v>
      </c>
      <c r="E252">
        <v>57.41</v>
      </c>
      <c r="F252">
        <f>_10sept_0_all[[#This Row],[H_mag]]-26</f>
        <v>-48.07</v>
      </c>
      <c r="G252">
        <f>_10sept_0_all[[#This Row],[V_mag]]-26</f>
        <v>-48.19</v>
      </c>
    </row>
    <row r="253" spans="1:7" x14ac:dyDescent="0.3">
      <c r="A253">
        <v>70</v>
      </c>
      <c r="B253">
        <v>-22.25</v>
      </c>
      <c r="C253">
        <v>43.85</v>
      </c>
      <c r="D253">
        <v>-22.29</v>
      </c>
      <c r="E253">
        <v>44.3</v>
      </c>
      <c r="F253">
        <f>_10sept_0_all[[#This Row],[H_mag]]-26</f>
        <v>-48.25</v>
      </c>
      <c r="G253">
        <f>_10sept_0_all[[#This Row],[V_mag]]-26</f>
        <v>-48.29</v>
      </c>
    </row>
    <row r="254" spans="1:7" x14ac:dyDescent="0.3">
      <c r="A254">
        <v>71</v>
      </c>
      <c r="B254">
        <v>-22.51</v>
      </c>
      <c r="C254">
        <v>30.86</v>
      </c>
      <c r="D254">
        <v>-22.47</v>
      </c>
      <c r="E254">
        <v>30.91</v>
      </c>
      <c r="F254">
        <f>_10sept_0_all[[#This Row],[H_mag]]-26</f>
        <v>-48.510000000000005</v>
      </c>
      <c r="G254">
        <f>_10sept_0_all[[#This Row],[V_mag]]-26</f>
        <v>-48.47</v>
      </c>
    </row>
    <row r="255" spans="1:7" x14ac:dyDescent="0.3">
      <c r="A255">
        <v>72</v>
      </c>
      <c r="B255">
        <v>-22.64</v>
      </c>
      <c r="C255">
        <v>17.38</v>
      </c>
      <c r="D255">
        <v>-22.59</v>
      </c>
      <c r="E255">
        <v>17.48</v>
      </c>
      <c r="F255">
        <f>_10sept_0_all[[#This Row],[H_mag]]-26</f>
        <v>-48.64</v>
      </c>
      <c r="G255">
        <f>_10sept_0_all[[#This Row],[V_mag]]-26</f>
        <v>-48.59</v>
      </c>
    </row>
    <row r="256" spans="1:7" x14ac:dyDescent="0.3">
      <c r="A256">
        <v>73</v>
      </c>
      <c r="B256">
        <v>-22.66</v>
      </c>
      <c r="C256">
        <v>2.84</v>
      </c>
      <c r="D256">
        <v>-22.64</v>
      </c>
      <c r="E256">
        <v>2.39</v>
      </c>
      <c r="F256">
        <f>_10sept_0_all[[#This Row],[H_mag]]-26</f>
        <v>-48.66</v>
      </c>
      <c r="G256">
        <f>_10sept_0_all[[#This Row],[V_mag]]-26</f>
        <v>-48.64</v>
      </c>
    </row>
    <row r="257" spans="1:7" x14ac:dyDescent="0.3">
      <c r="A257">
        <v>74</v>
      </c>
      <c r="B257">
        <v>-22.53</v>
      </c>
      <c r="C257">
        <v>-12.46</v>
      </c>
      <c r="D257">
        <v>-22.52</v>
      </c>
      <c r="E257">
        <v>-12.57</v>
      </c>
      <c r="F257">
        <f>_10sept_0_all[[#This Row],[H_mag]]-26</f>
        <v>-48.53</v>
      </c>
      <c r="G257">
        <f>_10sept_0_all[[#This Row],[V_mag]]-26</f>
        <v>-48.519999999999996</v>
      </c>
    </row>
    <row r="258" spans="1:7" x14ac:dyDescent="0.3">
      <c r="A258">
        <v>75</v>
      </c>
      <c r="B258">
        <v>-22.3</v>
      </c>
      <c r="C258">
        <v>-26.98</v>
      </c>
      <c r="D258">
        <v>-22.34</v>
      </c>
      <c r="E258">
        <v>-27.36</v>
      </c>
      <c r="F258">
        <f>_10sept_0_all[[#This Row],[H_mag]]-26</f>
        <v>-48.3</v>
      </c>
      <c r="G258">
        <f>_10sept_0_all[[#This Row],[V_mag]]-26</f>
        <v>-48.34</v>
      </c>
    </row>
    <row r="259" spans="1:7" x14ac:dyDescent="0.3">
      <c r="A259">
        <v>76</v>
      </c>
      <c r="B259">
        <v>-22.11</v>
      </c>
      <c r="C259">
        <v>-42</v>
      </c>
      <c r="D259">
        <v>-22.14</v>
      </c>
      <c r="E259">
        <v>-42.07</v>
      </c>
      <c r="F259">
        <f>_10sept_0_all[[#This Row],[H_mag]]-26</f>
        <v>-48.11</v>
      </c>
      <c r="G259">
        <f>_10sept_0_all[[#This Row],[V_mag]]-26</f>
        <v>-48.14</v>
      </c>
    </row>
    <row r="260" spans="1:7" x14ac:dyDescent="0.3">
      <c r="A260">
        <v>77</v>
      </c>
      <c r="B260">
        <v>-21.95</v>
      </c>
      <c r="C260">
        <v>-57.12</v>
      </c>
      <c r="D260">
        <v>-22.02</v>
      </c>
      <c r="E260">
        <v>-57.34</v>
      </c>
      <c r="F260">
        <f>_10sept_0_all[[#This Row],[H_mag]]-26</f>
        <v>-47.95</v>
      </c>
      <c r="G260">
        <f>_10sept_0_all[[#This Row],[V_mag]]-26</f>
        <v>-48.019999999999996</v>
      </c>
    </row>
    <row r="261" spans="1:7" x14ac:dyDescent="0.3">
      <c r="A261">
        <v>78</v>
      </c>
      <c r="B261">
        <v>-21.96</v>
      </c>
      <c r="C261">
        <v>-73.59</v>
      </c>
      <c r="D261">
        <v>-21.96</v>
      </c>
      <c r="E261">
        <v>-73.5</v>
      </c>
      <c r="F261">
        <f>_10sept_0_all[[#This Row],[H_mag]]-26</f>
        <v>-47.96</v>
      </c>
      <c r="G261">
        <f>_10sept_0_all[[#This Row],[V_mag]]-26</f>
        <v>-47.96</v>
      </c>
    </row>
    <row r="262" spans="1:7" x14ac:dyDescent="0.3">
      <c r="A262">
        <v>79</v>
      </c>
      <c r="B262">
        <v>-22.06</v>
      </c>
      <c r="C262">
        <v>-89.79</v>
      </c>
      <c r="D262">
        <v>-22.02</v>
      </c>
      <c r="E262">
        <v>-90.01</v>
      </c>
      <c r="F262">
        <f>_10sept_0_all[[#This Row],[H_mag]]-26</f>
        <v>-48.06</v>
      </c>
      <c r="G262">
        <f>_10sept_0_all[[#This Row],[V_mag]]-26</f>
        <v>-48.019999999999996</v>
      </c>
    </row>
    <row r="263" spans="1:7" x14ac:dyDescent="0.3">
      <c r="A263">
        <v>80</v>
      </c>
      <c r="B263">
        <v>-22.12</v>
      </c>
      <c r="C263">
        <v>-107.28</v>
      </c>
      <c r="D263">
        <v>-22.11</v>
      </c>
      <c r="E263">
        <v>-107.08</v>
      </c>
      <c r="F263">
        <f>_10sept_0_all[[#This Row],[H_mag]]-26</f>
        <v>-48.120000000000005</v>
      </c>
      <c r="G263">
        <f>_10sept_0_all[[#This Row],[V_mag]]-26</f>
        <v>-48.11</v>
      </c>
    </row>
    <row r="264" spans="1:7" x14ac:dyDescent="0.3">
      <c r="A264">
        <v>81</v>
      </c>
      <c r="B264">
        <v>-22.09</v>
      </c>
      <c r="C264">
        <v>-124.22</v>
      </c>
      <c r="D264">
        <v>-22.16</v>
      </c>
      <c r="E264">
        <v>-124.49</v>
      </c>
      <c r="F264">
        <f>_10sept_0_all[[#This Row],[H_mag]]-26</f>
        <v>-48.09</v>
      </c>
      <c r="G264">
        <f>_10sept_0_all[[#This Row],[V_mag]]-26</f>
        <v>-48.16</v>
      </c>
    </row>
    <row r="265" spans="1:7" x14ac:dyDescent="0.3">
      <c r="A265">
        <v>82</v>
      </c>
      <c r="B265">
        <v>-22.02</v>
      </c>
      <c r="C265">
        <v>-141.41999999999999</v>
      </c>
      <c r="D265">
        <v>-22.1</v>
      </c>
      <c r="E265">
        <v>-141.32</v>
      </c>
      <c r="F265">
        <f>_10sept_0_all[[#This Row],[H_mag]]-26</f>
        <v>-48.019999999999996</v>
      </c>
      <c r="G265">
        <f>_10sept_0_all[[#This Row],[V_mag]]-26</f>
        <v>-48.1</v>
      </c>
    </row>
    <row r="266" spans="1:7" x14ac:dyDescent="0.3">
      <c r="A266">
        <v>83</v>
      </c>
      <c r="B266">
        <v>-22.04</v>
      </c>
      <c r="C266">
        <v>-156.15</v>
      </c>
      <c r="D266">
        <v>-22.21</v>
      </c>
      <c r="E266">
        <v>-156.61000000000001</v>
      </c>
      <c r="F266">
        <f>_10sept_0_all[[#This Row],[H_mag]]-26</f>
        <v>-48.04</v>
      </c>
      <c r="G266">
        <f>_10sept_0_all[[#This Row],[V_mag]]-26</f>
        <v>-48.21</v>
      </c>
    </row>
    <row r="267" spans="1:7" x14ac:dyDescent="0.3">
      <c r="A267">
        <v>84</v>
      </c>
      <c r="B267">
        <v>-22.21</v>
      </c>
      <c r="C267">
        <v>-168.68</v>
      </c>
      <c r="D267">
        <v>-22.39</v>
      </c>
      <c r="E267">
        <v>-169.94</v>
      </c>
      <c r="F267">
        <f>_10sept_0_all[[#This Row],[H_mag]]-26</f>
        <v>-48.21</v>
      </c>
      <c r="G267">
        <f>_10sept_0_all[[#This Row],[V_mag]]-26</f>
        <v>-48.39</v>
      </c>
    </row>
    <row r="268" spans="1:7" x14ac:dyDescent="0.3">
      <c r="A268">
        <v>85</v>
      </c>
      <c r="B268">
        <v>-22.7</v>
      </c>
      <c r="C268">
        <v>179.05</v>
      </c>
      <c r="D268">
        <v>-22.83</v>
      </c>
      <c r="E268">
        <v>177.87</v>
      </c>
      <c r="F268">
        <f>_10sept_0_all[[#This Row],[H_mag]]-26</f>
        <v>-48.7</v>
      </c>
      <c r="G268">
        <f>_10sept_0_all[[#This Row],[V_mag]]-26</f>
        <v>-48.83</v>
      </c>
    </row>
    <row r="269" spans="1:7" x14ac:dyDescent="0.3">
      <c r="A269">
        <v>86</v>
      </c>
      <c r="B269">
        <v>-23.61</v>
      </c>
      <c r="C269">
        <v>166.5</v>
      </c>
      <c r="D269">
        <v>-23.71</v>
      </c>
      <c r="E269">
        <v>165.41</v>
      </c>
      <c r="F269">
        <f>_10sept_0_all[[#This Row],[H_mag]]-26</f>
        <v>-49.61</v>
      </c>
      <c r="G269">
        <f>_10sept_0_all[[#This Row],[V_mag]]-26</f>
        <v>-49.71</v>
      </c>
    </row>
    <row r="270" spans="1:7" x14ac:dyDescent="0.3">
      <c r="A270">
        <v>87</v>
      </c>
      <c r="B270">
        <v>-24.86</v>
      </c>
      <c r="C270">
        <v>153.01</v>
      </c>
      <c r="D270">
        <v>-24.9</v>
      </c>
      <c r="E270">
        <v>152.28</v>
      </c>
      <c r="F270">
        <f>_10sept_0_all[[#This Row],[H_mag]]-26</f>
        <v>-50.86</v>
      </c>
      <c r="G270">
        <f>_10sept_0_all[[#This Row],[V_mag]]-26</f>
        <v>-50.9</v>
      </c>
    </row>
    <row r="271" spans="1:7" x14ac:dyDescent="0.3">
      <c r="A271">
        <v>88</v>
      </c>
      <c r="B271">
        <v>-26.39</v>
      </c>
      <c r="C271">
        <v>136.88</v>
      </c>
      <c r="D271">
        <v>-26.47</v>
      </c>
      <c r="E271">
        <v>136.16</v>
      </c>
      <c r="F271">
        <f>_10sept_0_all[[#This Row],[H_mag]]-26</f>
        <v>-52.39</v>
      </c>
      <c r="G271">
        <f>_10sept_0_all[[#This Row],[V_mag]]-26</f>
        <v>-52.47</v>
      </c>
    </row>
    <row r="272" spans="1:7" x14ac:dyDescent="0.3">
      <c r="A272">
        <v>89</v>
      </c>
      <c r="B272">
        <v>-27.8</v>
      </c>
      <c r="C272">
        <v>116.12</v>
      </c>
      <c r="D272">
        <v>-27.87</v>
      </c>
      <c r="E272">
        <v>115.6</v>
      </c>
      <c r="F272">
        <f>_10sept_0_all[[#This Row],[H_mag]]-26</f>
        <v>-53.8</v>
      </c>
      <c r="G272">
        <f>_10sept_0_all[[#This Row],[V_mag]]-26</f>
        <v>-53.870000000000005</v>
      </c>
    </row>
    <row r="273" spans="1:7" x14ac:dyDescent="0.3">
      <c r="A273">
        <v>90</v>
      </c>
      <c r="B273">
        <v>-28.35</v>
      </c>
      <c r="C273">
        <v>91.12</v>
      </c>
      <c r="D273">
        <v>-28.49</v>
      </c>
      <c r="E273">
        <v>89.63</v>
      </c>
      <c r="F273">
        <f>_10sept_0_all[[#This Row],[H_mag]]-26</f>
        <v>-54.35</v>
      </c>
      <c r="G273">
        <f>_10sept_0_all[[#This Row],[V_mag]]-26</f>
        <v>-54.489999999999995</v>
      </c>
    </row>
    <row r="274" spans="1:7" x14ac:dyDescent="0.3">
      <c r="A274">
        <v>91</v>
      </c>
      <c r="B274">
        <v>-27.67</v>
      </c>
      <c r="C274">
        <v>67.72</v>
      </c>
      <c r="D274">
        <v>-27.93</v>
      </c>
      <c r="E274">
        <v>65.86</v>
      </c>
      <c r="F274">
        <f>_10sept_0_all[[#This Row],[H_mag]]-26</f>
        <v>-53.67</v>
      </c>
      <c r="G274">
        <f>_10sept_0_all[[#This Row],[V_mag]]-26</f>
        <v>-53.93</v>
      </c>
    </row>
    <row r="275" spans="1:7" x14ac:dyDescent="0.3">
      <c r="A275">
        <v>92</v>
      </c>
      <c r="B275">
        <v>-26.59</v>
      </c>
      <c r="C275">
        <v>49.08</v>
      </c>
      <c r="D275">
        <v>-26.68</v>
      </c>
      <c r="E275">
        <v>47.39</v>
      </c>
      <c r="F275">
        <f>_10sept_0_all[[#This Row],[H_mag]]-26</f>
        <v>-52.59</v>
      </c>
      <c r="G275">
        <f>_10sept_0_all[[#This Row],[V_mag]]-26</f>
        <v>-52.68</v>
      </c>
    </row>
    <row r="276" spans="1:7" x14ac:dyDescent="0.3">
      <c r="A276">
        <v>93</v>
      </c>
      <c r="B276">
        <v>-25.58</v>
      </c>
      <c r="C276">
        <v>35.08</v>
      </c>
      <c r="D276">
        <v>-25.55</v>
      </c>
      <c r="E276">
        <v>33.56</v>
      </c>
      <c r="F276">
        <f>_10sept_0_all[[#This Row],[H_mag]]-26</f>
        <v>-51.58</v>
      </c>
      <c r="G276">
        <f>_10sept_0_all[[#This Row],[V_mag]]-26</f>
        <v>-51.55</v>
      </c>
    </row>
    <row r="277" spans="1:7" x14ac:dyDescent="0.3">
      <c r="A277">
        <v>94</v>
      </c>
      <c r="B277">
        <v>-24.81</v>
      </c>
      <c r="C277">
        <v>23.05</v>
      </c>
      <c r="D277">
        <v>-24.74</v>
      </c>
      <c r="E277">
        <v>21.92</v>
      </c>
      <c r="F277">
        <f>_10sept_0_all[[#This Row],[H_mag]]-26</f>
        <v>-50.81</v>
      </c>
      <c r="G277">
        <f>_10sept_0_all[[#This Row],[V_mag]]-26</f>
        <v>-50.739999999999995</v>
      </c>
    </row>
    <row r="278" spans="1:7" x14ac:dyDescent="0.3">
      <c r="A278">
        <v>95</v>
      </c>
      <c r="B278">
        <v>-24.34</v>
      </c>
      <c r="C278">
        <v>10.27</v>
      </c>
      <c r="D278">
        <v>-24.39</v>
      </c>
      <c r="E278">
        <v>9.39</v>
      </c>
      <c r="F278">
        <f>_10sept_0_all[[#This Row],[H_mag]]-26</f>
        <v>-50.34</v>
      </c>
      <c r="G278">
        <f>_10sept_0_all[[#This Row],[V_mag]]-26</f>
        <v>-50.39</v>
      </c>
    </row>
    <row r="279" spans="1:7" x14ac:dyDescent="0.3">
      <c r="A279">
        <v>96</v>
      </c>
      <c r="B279">
        <v>-24.07</v>
      </c>
      <c r="C279">
        <v>-2.5299999999999998</v>
      </c>
      <c r="D279">
        <v>-24.11</v>
      </c>
      <c r="E279">
        <v>-3.59</v>
      </c>
      <c r="F279">
        <f>_10sept_0_all[[#This Row],[H_mag]]-26</f>
        <v>-50.07</v>
      </c>
      <c r="G279">
        <f>_10sept_0_all[[#This Row],[V_mag]]-26</f>
        <v>-50.11</v>
      </c>
    </row>
    <row r="280" spans="1:7" x14ac:dyDescent="0.3">
      <c r="A280">
        <v>97</v>
      </c>
      <c r="B280">
        <v>-24</v>
      </c>
      <c r="C280">
        <v>-16.64</v>
      </c>
      <c r="D280">
        <v>-24.05</v>
      </c>
      <c r="E280">
        <v>-17.48</v>
      </c>
      <c r="F280">
        <f>_10sept_0_all[[#This Row],[H_mag]]-26</f>
        <v>-50</v>
      </c>
      <c r="G280">
        <f>_10sept_0_all[[#This Row],[V_mag]]-26</f>
        <v>-50.05</v>
      </c>
    </row>
    <row r="281" spans="1:7" x14ac:dyDescent="0.3">
      <c r="A281">
        <v>98</v>
      </c>
      <c r="B281">
        <v>-24.08</v>
      </c>
      <c r="C281">
        <v>-32.4</v>
      </c>
      <c r="D281">
        <v>-24.09</v>
      </c>
      <c r="E281">
        <v>-32.97</v>
      </c>
      <c r="F281">
        <f>_10sept_0_all[[#This Row],[H_mag]]-26</f>
        <v>-50.08</v>
      </c>
      <c r="G281">
        <f>_10sept_0_all[[#This Row],[V_mag]]-26</f>
        <v>-50.09</v>
      </c>
    </row>
    <row r="282" spans="1:7" x14ac:dyDescent="0.3">
      <c r="A282">
        <v>99</v>
      </c>
      <c r="B282">
        <v>-24.15</v>
      </c>
      <c r="C282">
        <v>-47.77</v>
      </c>
      <c r="D282">
        <v>-24.13</v>
      </c>
      <c r="E282">
        <v>-48.54</v>
      </c>
      <c r="F282">
        <f>_10sept_0_all[[#This Row],[H_mag]]-26</f>
        <v>-50.15</v>
      </c>
      <c r="G282">
        <f>_10sept_0_all[[#This Row],[V_mag]]-26</f>
        <v>-50.129999999999995</v>
      </c>
    </row>
    <row r="283" spans="1:7" x14ac:dyDescent="0.3">
      <c r="A283">
        <v>100</v>
      </c>
      <c r="B283">
        <v>-24.25</v>
      </c>
      <c r="C283">
        <v>-63.57</v>
      </c>
      <c r="D283">
        <v>-24.15</v>
      </c>
      <c r="E283">
        <v>-63.98</v>
      </c>
      <c r="F283">
        <f>_10sept_0_all[[#This Row],[H_mag]]-26</f>
        <v>-50.25</v>
      </c>
      <c r="G283">
        <f>_10sept_0_all[[#This Row],[V_mag]]-26</f>
        <v>-50.15</v>
      </c>
    </row>
    <row r="284" spans="1:7" x14ac:dyDescent="0.3">
      <c r="A284">
        <v>101</v>
      </c>
      <c r="B284">
        <v>-24.38</v>
      </c>
      <c r="C284">
        <v>-79.010000000000005</v>
      </c>
      <c r="D284">
        <v>-24.22</v>
      </c>
      <c r="E284">
        <v>-79.17</v>
      </c>
      <c r="F284">
        <f>_10sept_0_all[[#This Row],[H_mag]]-26</f>
        <v>-50.379999999999995</v>
      </c>
      <c r="G284">
        <f>_10sept_0_all[[#This Row],[V_mag]]-26</f>
        <v>-50.22</v>
      </c>
    </row>
    <row r="285" spans="1:7" x14ac:dyDescent="0.3">
      <c r="A285">
        <v>102</v>
      </c>
      <c r="B285">
        <v>-24.52</v>
      </c>
      <c r="C285">
        <v>-93.51</v>
      </c>
      <c r="D285">
        <v>-24.43</v>
      </c>
      <c r="E285">
        <v>-93.05</v>
      </c>
      <c r="F285">
        <f>_10sept_0_all[[#This Row],[H_mag]]-26</f>
        <v>-50.519999999999996</v>
      </c>
      <c r="G285">
        <f>_10sept_0_all[[#This Row],[V_mag]]-26</f>
        <v>-50.43</v>
      </c>
    </row>
    <row r="286" spans="1:7" x14ac:dyDescent="0.3">
      <c r="A286">
        <v>103</v>
      </c>
      <c r="B286">
        <v>-24.8</v>
      </c>
      <c r="C286">
        <v>-106.41</v>
      </c>
      <c r="D286">
        <v>-24.74</v>
      </c>
      <c r="E286">
        <v>-105.99</v>
      </c>
      <c r="F286">
        <f>_10sept_0_all[[#This Row],[H_mag]]-26</f>
        <v>-50.8</v>
      </c>
      <c r="G286">
        <f>_10sept_0_all[[#This Row],[V_mag]]-26</f>
        <v>-50.739999999999995</v>
      </c>
    </row>
    <row r="287" spans="1:7" x14ac:dyDescent="0.3">
      <c r="A287">
        <v>104</v>
      </c>
      <c r="B287">
        <v>-25.23</v>
      </c>
      <c r="C287">
        <v>-119.62</v>
      </c>
      <c r="D287">
        <v>-25.24</v>
      </c>
      <c r="E287">
        <v>-118.76</v>
      </c>
      <c r="F287">
        <f>_10sept_0_all[[#This Row],[H_mag]]-26</f>
        <v>-51.230000000000004</v>
      </c>
      <c r="G287">
        <f>_10sept_0_all[[#This Row],[V_mag]]-26</f>
        <v>-51.239999999999995</v>
      </c>
    </row>
    <row r="288" spans="1:7" x14ac:dyDescent="0.3">
      <c r="A288">
        <v>105</v>
      </c>
      <c r="B288">
        <v>-25.79</v>
      </c>
      <c r="C288">
        <v>-133.04</v>
      </c>
      <c r="D288">
        <v>-25.84</v>
      </c>
      <c r="E288">
        <v>-131.94999999999999</v>
      </c>
      <c r="F288">
        <f>_10sept_0_all[[#This Row],[H_mag]]-26</f>
        <v>-51.79</v>
      </c>
      <c r="G288">
        <f>_10sept_0_all[[#This Row],[V_mag]]-26</f>
        <v>-51.84</v>
      </c>
    </row>
    <row r="289" spans="1:7" x14ac:dyDescent="0.3">
      <c r="A289">
        <v>106</v>
      </c>
      <c r="B289">
        <v>-26.4</v>
      </c>
      <c r="C289">
        <v>-147.06</v>
      </c>
      <c r="D289">
        <v>-26.53</v>
      </c>
      <c r="E289">
        <v>-146.43</v>
      </c>
      <c r="F289">
        <f>_10sept_0_all[[#This Row],[H_mag]]-26</f>
        <v>-52.4</v>
      </c>
      <c r="G289">
        <f>_10sept_0_all[[#This Row],[V_mag]]-26</f>
        <v>-52.53</v>
      </c>
    </row>
    <row r="290" spans="1:7" x14ac:dyDescent="0.3">
      <c r="A290">
        <v>107</v>
      </c>
      <c r="B290">
        <v>-26.98</v>
      </c>
      <c r="C290">
        <v>-160.74</v>
      </c>
      <c r="D290">
        <v>-27.14</v>
      </c>
      <c r="E290">
        <v>-160.81</v>
      </c>
      <c r="F290">
        <f>_10sept_0_all[[#This Row],[H_mag]]-26</f>
        <v>-52.980000000000004</v>
      </c>
      <c r="G290">
        <f>_10sept_0_all[[#This Row],[V_mag]]-26</f>
        <v>-53.14</v>
      </c>
    </row>
    <row r="291" spans="1:7" x14ac:dyDescent="0.3">
      <c r="A291">
        <v>108</v>
      </c>
      <c r="B291">
        <v>-27.49</v>
      </c>
      <c r="C291">
        <v>-174.95</v>
      </c>
      <c r="D291">
        <v>-27.67</v>
      </c>
      <c r="E291">
        <v>-174.07</v>
      </c>
      <c r="F291">
        <f>_10sept_0_all[[#This Row],[H_mag]]-26</f>
        <v>-53.489999999999995</v>
      </c>
      <c r="G291">
        <f>_10sept_0_all[[#This Row],[V_mag]]-26</f>
        <v>-53.67</v>
      </c>
    </row>
    <row r="292" spans="1:7" x14ac:dyDescent="0.3">
      <c r="A292">
        <v>109</v>
      </c>
      <c r="B292">
        <v>-27.82</v>
      </c>
      <c r="C292">
        <v>172.05</v>
      </c>
      <c r="D292">
        <v>-28.01</v>
      </c>
      <c r="E292">
        <v>172.69</v>
      </c>
      <c r="F292">
        <f>_10sept_0_all[[#This Row],[H_mag]]-26</f>
        <v>-53.82</v>
      </c>
      <c r="G292">
        <f>_10sept_0_all[[#This Row],[V_mag]]-26</f>
        <v>-54.010000000000005</v>
      </c>
    </row>
    <row r="293" spans="1:7" x14ac:dyDescent="0.3">
      <c r="A293">
        <v>110</v>
      </c>
      <c r="B293">
        <v>-28.13</v>
      </c>
      <c r="C293">
        <v>158.66</v>
      </c>
      <c r="D293">
        <v>-28.38</v>
      </c>
      <c r="E293">
        <v>159.22</v>
      </c>
      <c r="F293">
        <f>_10sept_0_all[[#This Row],[H_mag]]-26</f>
        <v>-54.129999999999995</v>
      </c>
      <c r="G293">
        <f>_10sept_0_all[[#This Row],[V_mag]]-26</f>
        <v>-54.379999999999995</v>
      </c>
    </row>
    <row r="294" spans="1:7" x14ac:dyDescent="0.3">
      <c r="A294">
        <v>111</v>
      </c>
      <c r="B294">
        <v>-28.44</v>
      </c>
      <c r="C294">
        <v>145.55000000000001</v>
      </c>
      <c r="D294">
        <v>-28.75</v>
      </c>
      <c r="E294">
        <v>145.96</v>
      </c>
      <c r="F294">
        <f>_10sept_0_all[[#This Row],[H_mag]]-26</f>
        <v>-54.44</v>
      </c>
      <c r="G294">
        <f>_10sept_0_all[[#This Row],[V_mag]]-26</f>
        <v>-54.75</v>
      </c>
    </row>
    <row r="295" spans="1:7" x14ac:dyDescent="0.3">
      <c r="A295">
        <v>112</v>
      </c>
      <c r="B295">
        <v>-28.88</v>
      </c>
      <c r="C295">
        <v>131.93</v>
      </c>
      <c r="D295">
        <v>-29.17</v>
      </c>
      <c r="E295">
        <v>132.5</v>
      </c>
      <c r="F295">
        <f>_10sept_0_all[[#This Row],[H_mag]]-26</f>
        <v>-54.879999999999995</v>
      </c>
      <c r="G295">
        <f>_10sept_0_all[[#This Row],[V_mag]]-26</f>
        <v>-55.17</v>
      </c>
    </row>
    <row r="296" spans="1:7" x14ac:dyDescent="0.3">
      <c r="A296">
        <v>113</v>
      </c>
      <c r="B296">
        <v>-29.35</v>
      </c>
      <c r="C296">
        <v>117.36</v>
      </c>
      <c r="D296">
        <v>-29.72</v>
      </c>
      <c r="E296">
        <v>117.08</v>
      </c>
      <c r="F296">
        <f>_10sept_0_all[[#This Row],[H_mag]]-26</f>
        <v>-55.35</v>
      </c>
      <c r="G296">
        <f>_10sept_0_all[[#This Row],[V_mag]]-26</f>
        <v>-55.72</v>
      </c>
    </row>
    <row r="297" spans="1:7" x14ac:dyDescent="0.3">
      <c r="A297">
        <v>114</v>
      </c>
      <c r="B297">
        <v>-30.03</v>
      </c>
      <c r="C297">
        <v>100.93</v>
      </c>
      <c r="D297">
        <v>-30.29</v>
      </c>
      <c r="E297">
        <v>99.75</v>
      </c>
      <c r="F297">
        <f>_10sept_0_all[[#This Row],[H_mag]]-26</f>
        <v>-56.03</v>
      </c>
      <c r="G297">
        <f>_10sept_0_all[[#This Row],[V_mag]]-26</f>
        <v>-56.29</v>
      </c>
    </row>
    <row r="298" spans="1:7" x14ac:dyDescent="0.3">
      <c r="A298">
        <v>115</v>
      </c>
      <c r="B298">
        <v>-30.67</v>
      </c>
      <c r="C298">
        <v>84.39</v>
      </c>
      <c r="D298">
        <v>-31</v>
      </c>
      <c r="E298">
        <v>82.37</v>
      </c>
      <c r="F298">
        <f>_10sept_0_all[[#This Row],[H_mag]]-26</f>
        <v>-56.67</v>
      </c>
      <c r="G298">
        <f>_10sept_0_all[[#This Row],[V_mag]]-26</f>
        <v>-57</v>
      </c>
    </row>
    <row r="299" spans="1:7" x14ac:dyDescent="0.3">
      <c r="A299">
        <v>116</v>
      </c>
      <c r="B299">
        <v>-31.37</v>
      </c>
      <c r="C299">
        <v>64.849999999999994</v>
      </c>
      <c r="D299">
        <v>-31.61</v>
      </c>
      <c r="E299">
        <v>62.57</v>
      </c>
      <c r="F299">
        <f>_10sept_0_all[[#This Row],[H_mag]]-26</f>
        <v>-57.370000000000005</v>
      </c>
      <c r="G299">
        <f>_10sept_0_all[[#This Row],[V_mag]]-26</f>
        <v>-57.61</v>
      </c>
    </row>
    <row r="300" spans="1:7" x14ac:dyDescent="0.3">
      <c r="A300">
        <v>117</v>
      </c>
      <c r="B300">
        <v>-31.73</v>
      </c>
      <c r="C300">
        <v>42.25</v>
      </c>
      <c r="D300">
        <v>-31.81</v>
      </c>
      <c r="E300">
        <v>39.85</v>
      </c>
      <c r="F300">
        <f>_10sept_0_all[[#This Row],[H_mag]]-26</f>
        <v>-57.730000000000004</v>
      </c>
      <c r="G300">
        <f>_10sept_0_all[[#This Row],[V_mag]]-26</f>
        <v>-57.81</v>
      </c>
    </row>
    <row r="301" spans="1:7" x14ac:dyDescent="0.3">
      <c r="A301">
        <v>118</v>
      </c>
      <c r="B301">
        <v>-31.56</v>
      </c>
      <c r="C301">
        <v>18.84</v>
      </c>
      <c r="D301">
        <v>-31.46</v>
      </c>
      <c r="E301">
        <v>17.61</v>
      </c>
      <c r="F301">
        <f>_10sept_0_all[[#This Row],[H_mag]]-26</f>
        <v>-57.56</v>
      </c>
      <c r="G301">
        <f>_10sept_0_all[[#This Row],[V_mag]]-26</f>
        <v>-57.46</v>
      </c>
    </row>
    <row r="302" spans="1:7" x14ac:dyDescent="0.3">
      <c r="A302">
        <v>119</v>
      </c>
      <c r="B302">
        <v>-30.95</v>
      </c>
      <c r="C302">
        <v>-1.35</v>
      </c>
      <c r="D302">
        <v>-30.76</v>
      </c>
      <c r="E302">
        <v>-1.97</v>
      </c>
      <c r="F302">
        <f>_10sept_0_all[[#This Row],[H_mag]]-26</f>
        <v>-56.95</v>
      </c>
      <c r="G302">
        <f>_10sept_0_all[[#This Row],[V_mag]]-26</f>
        <v>-56.760000000000005</v>
      </c>
    </row>
    <row r="303" spans="1:7" x14ac:dyDescent="0.3">
      <c r="A303">
        <v>120</v>
      </c>
      <c r="B303">
        <v>-30.26</v>
      </c>
      <c r="C303">
        <v>-18.100000000000001</v>
      </c>
      <c r="D303">
        <v>-30.16</v>
      </c>
      <c r="E303">
        <v>-17.95</v>
      </c>
      <c r="F303">
        <f>_10sept_0_all[[#This Row],[H_mag]]-26</f>
        <v>-56.260000000000005</v>
      </c>
      <c r="G303">
        <f>_10sept_0_all[[#This Row],[V_mag]]-26</f>
        <v>-56.16</v>
      </c>
    </row>
    <row r="304" spans="1:7" x14ac:dyDescent="0.3">
      <c r="A304">
        <v>121</v>
      </c>
      <c r="B304">
        <v>-29.87</v>
      </c>
      <c r="C304">
        <v>-30.46</v>
      </c>
      <c r="D304">
        <v>-29.77</v>
      </c>
      <c r="E304">
        <v>-30.97</v>
      </c>
      <c r="F304">
        <f>_10sept_0_all[[#This Row],[H_mag]]-26</f>
        <v>-55.870000000000005</v>
      </c>
      <c r="G304">
        <f>_10sept_0_all[[#This Row],[V_mag]]-26</f>
        <v>-55.769999999999996</v>
      </c>
    </row>
    <row r="305" spans="1:7" x14ac:dyDescent="0.3">
      <c r="A305">
        <v>122</v>
      </c>
      <c r="B305">
        <v>-29.92</v>
      </c>
      <c r="C305">
        <v>-41.62</v>
      </c>
      <c r="D305">
        <v>-29.73</v>
      </c>
      <c r="E305">
        <v>-42.47</v>
      </c>
      <c r="F305">
        <f>_10sept_0_all[[#This Row],[H_mag]]-26</f>
        <v>-55.92</v>
      </c>
      <c r="G305">
        <f>_10sept_0_all[[#This Row],[V_mag]]-26</f>
        <v>-55.730000000000004</v>
      </c>
    </row>
    <row r="306" spans="1:7" x14ac:dyDescent="0.3">
      <c r="A306">
        <v>123</v>
      </c>
      <c r="B306">
        <v>-30.17</v>
      </c>
      <c r="C306">
        <v>-51.65</v>
      </c>
      <c r="D306">
        <v>-30.04</v>
      </c>
      <c r="E306">
        <v>-52.46</v>
      </c>
      <c r="F306">
        <f>_10sept_0_all[[#This Row],[H_mag]]-26</f>
        <v>-56.17</v>
      </c>
      <c r="G306">
        <f>_10sept_0_all[[#This Row],[V_mag]]-26</f>
        <v>-56.04</v>
      </c>
    </row>
    <row r="307" spans="1:7" x14ac:dyDescent="0.3">
      <c r="A307">
        <v>124</v>
      </c>
      <c r="B307">
        <v>-30.9</v>
      </c>
      <c r="C307">
        <v>-61.98</v>
      </c>
      <c r="D307">
        <v>-30.75</v>
      </c>
      <c r="E307">
        <v>-62.13</v>
      </c>
      <c r="F307">
        <f>_10sept_0_all[[#This Row],[H_mag]]-26</f>
        <v>-56.9</v>
      </c>
      <c r="G307">
        <f>_10sept_0_all[[#This Row],[V_mag]]-26</f>
        <v>-56.75</v>
      </c>
    </row>
    <row r="308" spans="1:7" x14ac:dyDescent="0.3">
      <c r="A308">
        <v>125</v>
      </c>
      <c r="B308">
        <v>-31.86</v>
      </c>
      <c r="C308">
        <v>-71.790000000000006</v>
      </c>
      <c r="D308">
        <v>-31.65</v>
      </c>
      <c r="E308">
        <v>-71.959999999999994</v>
      </c>
      <c r="F308">
        <f>_10sept_0_all[[#This Row],[H_mag]]-26</f>
        <v>-57.86</v>
      </c>
      <c r="G308">
        <f>_10sept_0_all[[#This Row],[V_mag]]-26</f>
        <v>-57.65</v>
      </c>
    </row>
    <row r="309" spans="1:7" x14ac:dyDescent="0.3">
      <c r="A309">
        <v>126</v>
      </c>
      <c r="B309">
        <v>-32.93</v>
      </c>
      <c r="C309">
        <v>-84.97</v>
      </c>
      <c r="D309">
        <v>-32.590000000000003</v>
      </c>
      <c r="E309">
        <v>-82.44</v>
      </c>
      <c r="F309">
        <f>_10sept_0_all[[#This Row],[H_mag]]-26</f>
        <v>-58.93</v>
      </c>
      <c r="G309">
        <f>_10sept_0_all[[#This Row],[V_mag]]-26</f>
        <v>-58.59</v>
      </c>
    </row>
    <row r="310" spans="1:7" x14ac:dyDescent="0.3">
      <c r="A310">
        <v>127</v>
      </c>
      <c r="B310">
        <v>-33.57</v>
      </c>
      <c r="C310">
        <v>-100.09</v>
      </c>
      <c r="D310">
        <v>-33.43</v>
      </c>
      <c r="E310">
        <v>-95.17</v>
      </c>
      <c r="F310">
        <f>_10sept_0_all[[#This Row],[H_mag]]-26</f>
        <v>-59.57</v>
      </c>
      <c r="G310">
        <f>_10sept_0_all[[#This Row],[V_mag]]-26</f>
        <v>-59.43</v>
      </c>
    </row>
    <row r="311" spans="1:7" x14ac:dyDescent="0.3">
      <c r="A311">
        <v>128</v>
      </c>
      <c r="B311">
        <v>-33.869999999999997</v>
      </c>
      <c r="C311">
        <v>-116.03</v>
      </c>
      <c r="D311">
        <v>-34.020000000000003</v>
      </c>
      <c r="E311">
        <v>-110.69</v>
      </c>
      <c r="F311">
        <f>_10sept_0_all[[#This Row],[H_mag]]-26</f>
        <v>-59.87</v>
      </c>
      <c r="G311">
        <f>_10sept_0_all[[#This Row],[V_mag]]-26</f>
        <v>-60.02</v>
      </c>
    </row>
    <row r="312" spans="1:7" x14ac:dyDescent="0.3">
      <c r="A312">
        <v>129</v>
      </c>
      <c r="B312">
        <v>-33.619999999999997</v>
      </c>
      <c r="C312">
        <v>-131.33000000000001</v>
      </c>
      <c r="D312">
        <v>-34.130000000000003</v>
      </c>
      <c r="E312">
        <v>-126.78</v>
      </c>
      <c r="F312">
        <f>_10sept_0_all[[#This Row],[H_mag]]-26</f>
        <v>-59.62</v>
      </c>
      <c r="G312">
        <f>_10sept_0_all[[#This Row],[V_mag]]-26</f>
        <v>-60.13</v>
      </c>
    </row>
    <row r="313" spans="1:7" x14ac:dyDescent="0.3">
      <c r="A313">
        <v>130</v>
      </c>
      <c r="B313">
        <v>-33.08</v>
      </c>
      <c r="C313">
        <v>-144.41999999999999</v>
      </c>
      <c r="D313">
        <v>-33.619999999999997</v>
      </c>
      <c r="E313">
        <v>-142.06</v>
      </c>
      <c r="F313">
        <f>_10sept_0_all[[#This Row],[H_mag]]-26</f>
        <v>-59.08</v>
      </c>
      <c r="G313">
        <f>_10sept_0_all[[#This Row],[V_mag]]-26</f>
        <v>-59.62</v>
      </c>
    </row>
    <row r="314" spans="1:7" x14ac:dyDescent="0.3">
      <c r="A314">
        <v>131</v>
      </c>
      <c r="B314">
        <v>-32.76</v>
      </c>
      <c r="C314">
        <v>-154.16</v>
      </c>
      <c r="D314">
        <v>-33.18</v>
      </c>
      <c r="E314">
        <v>-153.54</v>
      </c>
      <c r="F314">
        <f>_10sept_0_all[[#This Row],[H_mag]]-26</f>
        <v>-58.76</v>
      </c>
      <c r="G314">
        <f>_10sept_0_all[[#This Row],[V_mag]]-26</f>
        <v>-59.18</v>
      </c>
    </row>
    <row r="315" spans="1:7" x14ac:dyDescent="0.3">
      <c r="A315">
        <v>132</v>
      </c>
      <c r="B315">
        <v>-32.74</v>
      </c>
      <c r="C315">
        <v>-162.30000000000001</v>
      </c>
      <c r="D315">
        <v>-33.17</v>
      </c>
      <c r="E315">
        <v>-161.52000000000001</v>
      </c>
      <c r="F315">
        <f>_10sept_0_all[[#This Row],[H_mag]]-26</f>
        <v>-58.74</v>
      </c>
      <c r="G315">
        <f>_10sept_0_all[[#This Row],[V_mag]]-26</f>
        <v>-59.17</v>
      </c>
    </row>
    <row r="316" spans="1:7" x14ac:dyDescent="0.3">
      <c r="A316">
        <v>133</v>
      </c>
      <c r="B316">
        <v>-33.44</v>
      </c>
      <c r="C316">
        <v>-169.55</v>
      </c>
      <c r="D316">
        <v>-33.869999999999997</v>
      </c>
      <c r="E316">
        <v>-170.51</v>
      </c>
      <c r="F316">
        <f>_10sept_0_all[[#This Row],[H_mag]]-26</f>
        <v>-59.44</v>
      </c>
      <c r="G316">
        <f>_10sept_0_all[[#This Row],[V_mag]]-26</f>
        <v>-59.87</v>
      </c>
    </row>
    <row r="317" spans="1:7" x14ac:dyDescent="0.3">
      <c r="A317">
        <v>134</v>
      </c>
      <c r="B317">
        <v>-34.94</v>
      </c>
      <c r="C317">
        <v>-179.36</v>
      </c>
      <c r="D317">
        <v>-35.4</v>
      </c>
      <c r="E317">
        <v>178.08</v>
      </c>
      <c r="F317">
        <f>_10sept_0_all[[#This Row],[H_mag]]-26</f>
        <v>-60.94</v>
      </c>
      <c r="G317">
        <f>_10sept_0_all[[#This Row],[V_mag]]-26</f>
        <v>-61.4</v>
      </c>
    </row>
    <row r="318" spans="1:7" x14ac:dyDescent="0.3">
      <c r="A318">
        <v>135</v>
      </c>
      <c r="B318">
        <v>-37.4</v>
      </c>
      <c r="C318">
        <v>166.25</v>
      </c>
      <c r="D318">
        <v>-37.75</v>
      </c>
      <c r="E318">
        <v>160.6</v>
      </c>
      <c r="F318">
        <f>_10sept_0_all[[#This Row],[H_mag]]-26</f>
        <v>-63.4</v>
      </c>
      <c r="G318">
        <f>_10sept_0_all[[#This Row],[V_mag]]-26</f>
        <v>-63.75</v>
      </c>
    </row>
    <row r="319" spans="1:7" x14ac:dyDescent="0.3">
      <c r="A319">
        <v>136</v>
      </c>
      <c r="B319">
        <v>-40.700000000000003</v>
      </c>
      <c r="C319">
        <v>132.52000000000001</v>
      </c>
      <c r="D319">
        <v>-40.04</v>
      </c>
      <c r="E319">
        <v>125.03</v>
      </c>
      <c r="F319">
        <f>_10sept_0_all[[#This Row],[H_mag]]-26</f>
        <v>-66.7</v>
      </c>
      <c r="G319">
        <f>_10sept_0_all[[#This Row],[V_mag]]-26</f>
        <v>-66.039999999999992</v>
      </c>
    </row>
    <row r="320" spans="1:7" x14ac:dyDescent="0.3">
      <c r="A320">
        <v>137</v>
      </c>
      <c r="B320">
        <v>-39.99</v>
      </c>
      <c r="C320">
        <v>79.02</v>
      </c>
      <c r="D320">
        <v>-38.42</v>
      </c>
      <c r="E320">
        <v>81.96</v>
      </c>
      <c r="F320">
        <f>_10sept_0_all[[#This Row],[H_mag]]-26</f>
        <v>-65.990000000000009</v>
      </c>
      <c r="G320">
        <f>_10sept_0_all[[#This Row],[V_mag]]-26</f>
        <v>-64.42</v>
      </c>
    </row>
    <row r="321" spans="1:7" x14ac:dyDescent="0.3">
      <c r="A321">
        <v>138</v>
      </c>
      <c r="B321">
        <v>-35.869999999999997</v>
      </c>
      <c r="C321">
        <v>49.1</v>
      </c>
      <c r="D321">
        <v>-35.07</v>
      </c>
      <c r="E321">
        <v>54.4</v>
      </c>
      <c r="F321">
        <f>_10sept_0_all[[#This Row],[H_mag]]-26</f>
        <v>-61.87</v>
      </c>
      <c r="G321">
        <f>_10sept_0_all[[#This Row],[V_mag]]-26</f>
        <v>-61.07</v>
      </c>
    </row>
    <row r="322" spans="1:7" x14ac:dyDescent="0.3">
      <c r="A322">
        <v>139</v>
      </c>
      <c r="B322">
        <v>-32.71</v>
      </c>
      <c r="C322">
        <v>34.85</v>
      </c>
      <c r="D322">
        <v>-32.39</v>
      </c>
      <c r="E322">
        <v>39.130000000000003</v>
      </c>
      <c r="F322">
        <f>_10sept_0_all[[#This Row],[H_mag]]-26</f>
        <v>-58.71</v>
      </c>
      <c r="G322">
        <f>_10sept_0_all[[#This Row],[V_mag]]-26</f>
        <v>-58.39</v>
      </c>
    </row>
    <row r="323" spans="1:7" x14ac:dyDescent="0.3">
      <c r="A323">
        <v>140</v>
      </c>
      <c r="B323">
        <v>-30.68</v>
      </c>
      <c r="C323">
        <v>26.08</v>
      </c>
      <c r="D323">
        <v>-30.57</v>
      </c>
      <c r="E323">
        <v>28.94</v>
      </c>
      <c r="F323">
        <f>_10sept_0_all[[#This Row],[H_mag]]-26</f>
        <v>-56.68</v>
      </c>
      <c r="G323">
        <f>_10sept_0_all[[#This Row],[V_mag]]-26</f>
        <v>-56.57</v>
      </c>
    </row>
    <row r="324" spans="1:7" x14ac:dyDescent="0.3">
      <c r="A324">
        <v>141</v>
      </c>
      <c r="B324">
        <v>-29.41</v>
      </c>
      <c r="C324">
        <v>18.61</v>
      </c>
      <c r="D324">
        <v>-29.31</v>
      </c>
      <c r="E324">
        <v>21.7</v>
      </c>
      <c r="F324">
        <f>_10sept_0_all[[#This Row],[H_mag]]-26</f>
        <v>-55.41</v>
      </c>
      <c r="G324">
        <f>_10sept_0_all[[#This Row],[V_mag]]-26</f>
        <v>-55.31</v>
      </c>
    </row>
    <row r="325" spans="1:7" x14ac:dyDescent="0.3">
      <c r="A325">
        <v>142</v>
      </c>
      <c r="B325">
        <v>-28.58</v>
      </c>
      <c r="C325">
        <v>11.95</v>
      </c>
      <c r="D325">
        <v>-28.6</v>
      </c>
      <c r="E325">
        <v>15.51</v>
      </c>
      <c r="F325">
        <f>_10sept_0_all[[#This Row],[H_mag]]-26</f>
        <v>-54.58</v>
      </c>
      <c r="G325">
        <f>_10sept_0_all[[#This Row],[V_mag]]-26</f>
        <v>-54.6</v>
      </c>
    </row>
    <row r="326" spans="1:7" x14ac:dyDescent="0.3">
      <c r="A326">
        <v>143</v>
      </c>
      <c r="B326">
        <v>-28.2</v>
      </c>
      <c r="C326">
        <v>5.73</v>
      </c>
      <c r="D326">
        <v>-28.4</v>
      </c>
      <c r="E326">
        <v>9.77</v>
      </c>
      <c r="F326">
        <f>_10sept_0_all[[#This Row],[H_mag]]-26</f>
        <v>-54.2</v>
      </c>
      <c r="G326">
        <f>_10sept_0_all[[#This Row],[V_mag]]-26</f>
        <v>-54.4</v>
      </c>
    </row>
    <row r="327" spans="1:7" x14ac:dyDescent="0.3">
      <c r="A327">
        <v>144</v>
      </c>
      <c r="B327">
        <v>-28.09</v>
      </c>
      <c r="C327">
        <v>-0.37</v>
      </c>
      <c r="D327">
        <v>-28.44</v>
      </c>
      <c r="E327">
        <v>3.77</v>
      </c>
      <c r="F327">
        <f>_10sept_0_all[[#This Row],[H_mag]]-26</f>
        <v>-54.09</v>
      </c>
      <c r="G327">
        <f>_10sept_0_all[[#This Row],[V_mag]]-26</f>
        <v>-54.44</v>
      </c>
    </row>
    <row r="328" spans="1:7" x14ac:dyDescent="0.3">
      <c r="A328">
        <v>145</v>
      </c>
      <c r="B328">
        <v>-28.23</v>
      </c>
      <c r="C328">
        <v>-6.54</v>
      </c>
      <c r="D328">
        <v>-28.75</v>
      </c>
      <c r="E328">
        <v>-5.03</v>
      </c>
      <c r="F328">
        <f>_10sept_0_all[[#This Row],[H_mag]]-26</f>
        <v>-54.230000000000004</v>
      </c>
      <c r="G328">
        <f>_10sept_0_all[[#This Row],[V_mag]]-26</f>
        <v>-54.75</v>
      </c>
    </row>
    <row r="329" spans="1:7" x14ac:dyDescent="0.3">
      <c r="A329">
        <v>146</v>
      </c>
      <c r="B329">
        <v>-28.65</v>
      </c>
      <c r="C329">
        <v>-13.08</v>
      </c>
      <c r="D329">
        <v>-29.26</v>
      </c>
      <c r="E329">
        <v>-14.82</v>
      </c>
      <c r="F329">
        <f>_10sept_0_all[[#This Row],[H_mag]]-26</f>
        <v>-54.65</v>
      </c>
      <c r="G329">
        <f>_10sept_0_all[[#This Row],[V_mag]]-26</f>
        <v>-55.260000000000005</v>
      </c>
    </row>
    <row r="330" spans="1:7" x14ac:dyDescent="0.3">
      <c r="A330">
        <v>147</v>
      </c>
      <c r="B330">
        <v>-29.27</v>
      </c>
      <c r="C330">
        <v>-19.54</v>
      </c>
      <c r="D330">
        <v>-29.81</v>
      </c>
      <c r="E330">
        <v>-20.69</v>
      </c>
      <c r="F330">
        <f>_10sept_0_all[[#This Row],[H_mag]]-26</f>
        <v>-55.269999999999996</v>
      </c>
      <c r="G330">
        <f>_10sept_0_all[[#This Row],[V_mag]]-26</f>
        <v>-55.81</v>
      </c>
    </row>
    <row r="331" spans="1:7" x14ac:dyDescent="0.3">
      <c r="A331">
        <v>148</v>
      </c>
      <c r="B331">
        <v>-30.19</v>
      </c>
      <c r="C331">
        <v>-26.67</v>
      </c>
      <c r="D331">
        <v>-30.71</v>
      </c>
      <c r="E331">
        <v>-28.39</v>
      </c>
      <c r="F331">
        <f>_10sept_0_all[[#This Row],[H_mag]]-26</f>
        <v>-56.19</v>
      </c>
      <c r="G331">
        <f>_10sept_0_all[[#This Row],[V_mag]]-26</f>
        <v>-56.71</v>
      </c>
    </row>
    <row r="332" spans="1:7" x14ac:dyDescent="0.3">
      <c r="A332">
        <v>149</v>
      </c>
      <c r="B332">
        <v>-31.29</v>
      </c>
      <c r="C332">
        <v>-35.14</v>
      </c>
      <c r="D332">
        <v>-31.51</v>
      </c>
      <c r="E332">
        <v>-37.17</v>
      </c>
      <c r="F332">
        <f>_10sept_0_all[[#This Row],[H_mag]]-26</f>
        <v>-57.29</v>
      </c>
      <c r="G332">
        <f>_10sept_0_all[[#This Row],[V_mag]]-26</f>
        <v>-57.510000000000005</v>
      </c>
    </row>
    <row r="333" spans="1:7" x14ac:dyDescent="0.3">
      <c r="A333">
        <v>150</v>
      </c>
      <c r="B333">
        <v>-32.49</v>
      </c>
      <c r="C333">
        <v>-47</v>
      </c>
      <c r="D333">
        <v>-32.729999999999997</v>
      </c>
      <c r="E333">
        <v>-47.54</v>
      </c>
      <c r="F333">
        <f>_10sept_0_all[[#This Row],[H_mag]]-26</f>
        <v>-58.49</v>
      </c>
      <c r="G333">
        <f>_10sept_0_all[[#This Row],[V_mag]]-26</f>
        <v>-58.73</v>
      </c>
    </row>
    <row r="334" spans="1:7" x14ac:dyDescent="0.3">
      <c r="A334">
        <v>151</v>
      </c>
      <c r="B334">
        <v>-33.69</v>
      </c>
      <c r="C334">
        <v>-62.46</v>
      </c>
      <c r="D334">
        <v>-33.840000000000003</v>
      </c>
      <c r="E334">
        <v>-61.52</v>
      </c>
      <c r="F334">
        <f>_10sept_0_all[[#This Row],[H_mag]]-26</f>
        <v>-59.69</v>
      </c>
      <c r="G334">
        <f>_10sept_0_all[[#This Row],[V_mag]]-26</f>
        <v>-59.84</v>
      </c>
    </row>
    <row r="335" spans="1:7" x14ac:dyDescent="0.3">
      <c r="A335">
        <v>152</v>
      </c>
      <c r="B335">
        <v>-34.42</v>
      </c>
      <c r="C335">
        <v>-79.62</v>
      </c>
      <c r="D335">
        <v>-34.590000000000003</v>
      </c>
      <c r="E335">
        <v>-77.25</v>
      </c>
      <c r="F335">
        <f>_10sept_0_all[[#This Row],[H_mag]]-26</f>
        <v>-60.42</v>
      </c>
      <c r="G335">
        <f>_10sept_0_all[[#This Row],[V_mag]]-26</f>
        <v>-60.59</v>
      </c>
    </row>
    <row r="336" spans="1:7" x14ac:dyDescent="0.3">
      <c r="A336">
        <v>153</v>
      </c>
      <c r="B336">
        <v>-35.049999999999997</v>
      </c>
      <c r="C336">
        <v>-96.93</v>
      </c>
      <c r="D336">
        <v>-34.909999999999997</v>
      </c>
      <c r="E336">
        <v>-96.09</v>
      </c>
      <c r="F336">
        <f>_10sept_0_all[[#This Row],[H_mag]]-26</f>
        <v>-61.05</v>
      </c>
      <c r="G336">
        <f>_10sept_0_all[[#This Row],[V_mag]]-26</f>
        <v>-60.91</v>
      </c>
    </row>
    <row r="337" spans="1:7" x14ac:dyDescent="0.3">
      <c r="A337">
        <v>154</v>
      </c>
      <c r="B337">
        <v>-34.33</v>
      </c>
      <c r="C337">
        <v>-113.26</v>
      </c>
      <c r="D337">
        <v>-34.49</v>
      </c>
      <c r="E337">
        <v>-114.45</v>
      </c>
      <c r="F337">
        <f>_10sept_0_all[[#This Row],[H_mag]]-26</f>
        <v>-60.33</v>
      </c>
      <c r="G337">
        <f>_10sept_0_all[[#This Row],[V_mag]]-26</f>
        <v>-60.49</v>
      </c>
    </row>
    <row r="338" spans="1:7" x14ac:dyDescent="0.3">
      <c r="A338">
        <v>155</v>
      </c>
      <c r="B338">
        <v>-33.619999999999997</v>
      </c>
      <c r="C338">
        <v>-129.29</v>
      </c>
      <c r="D338">
        <v>-33.869999999999997</v>
      </c>
      <c r="E338">
        <v>-127.32</v>
      </c>
      <c r="F338">
        <f>_10sept_0_all[[#This Row],[H_mag]]-26</f>
        <v>-59.62</v>
      </c>
      <c r="G338">
        <f>_10sept_0_all[[#This Row],[V_mag]]-26</f>
        <v>-59.87</v>
      </c>
    </row>
    <row r="339" spans="1:7" x14ac:dyDescent="0.3">
      <c r="A339">
        <v>156</v>
      </c>
      <c r="B339">
        <v>-32.83</v>
      </c>
      <c r="C339">
        <v>-138.69</v>
      </c>
      <c r="D339">
        <v>-33.049999999999997</v>
      </c>
      <c r="E339">
        <v>-137.91999999999999</v>
      </c>
      <c r="F339">
        <f>_10sept_0_all[[#This Row],[H_mag]]-26</f>
        <v>-58.83</v>
      </c>
      <c r="G339">
        <f>_10sept_0_all[[#This Row],[V_mag]]-26</f>
        <v>-59.05</v>
      </c>
    </row>
    <row r="340" spans="1:7" x14ac:dyDescent="0.3">
      <c r="A340">
        <v>157</v>
      </c>
      <c r="B340">
        <v>-32.229999999999997</v>
      </c>
      <c r="C340">
        <v>-145.49</v>
      </c>
      <c r="D340">
        <v>-32.47</v>
      </c>
      <c r="E340">
        <v>-145.6</v>
      </c>
      <c r="F340">
        <f>_10sept_0_all[[#This Row],[H_mag]]-26</f>
        <v>-58.23</v>
      </c>
      <c r="G340">
        <f>_10sept_0_all[[#This Row],[V_mag]]-26</f>
        <v>-58.47</v>
      </c>
    </row>
    <row r="341" spans="1:7" x14ac:dyDescent="0.3">
      <c r="A341">
        <v>158</v>
      </c>
      <c r="B341">
        <v>-31.74</v>
      </c>
      <c r="C341">
        <v>-151.31</v>
      </c>
      <c r="D341">
        <v>-32.130000000000003</v>
      </c>
      <c r="E341">
        <v>-151.13999999999999</v>
      </c>
      <c r="F341">
        <f>_10sept_0_all[[#This Row],[H_mag]]-26</f>
        <v>-57.739999999999995</v>
      </c>
      <c r="G341">
        <f>_10sept_0_all[[#This Row],[V_mag]]-26</f>
        <v>-58.13</v>
      </c>
    </row>
    <row r="342" spans="1:7" x14ac:dyDescent="0.3">
      <c r="A342">
        <v>159</v>
      </c>
      <c r="B342">
        <v>-31.57</v>
      </c>
      <c r="C342">
        <v>-155.41</v>
      </c>
      <c r="D342">
        <v>-32.15</v>
      </c>
      <c r="E342">
        <v>-155.19</v>
      </c>
      <c r="F342">
        <f>_10sept_0_all[[#This Row],[H_mag]]-26</f>
        <v>-57.57</v>
      </c>
      <c r="G342">
        <f>_10sept_0_all[[#This Row],[V_mag]]-26</f>
        <v>-58.15</v>
      </c>
    </row>
    <row r="343" spans="1:7" x14ac:dyDescent="0.3">
      <c r="A343">
        <v>160</v>
      </c>
      <c r="B343">
        <v>-31.91</v>
      </c>
      <c r="C343">
        <v>-158.15</v>
      </c>
      <c r="D343">
        <v>-32.130000000000003</v>
      </c>
      <c r="E343">
        <v>-157.91999999999999</v>
      </c>
      <c r="F343">
        <f>_10sept_0_all[[#This Row],[H_mag]]-26</f>
        <v>-57.91</v>
      </c>
      <c r="G343">
        <f>_10sept_0_all[[#This Row],[V_mag]]-26</f>
        <v>-58.13</v>
      </c>
    </row>
    <row r="344" spans="1:7" x14ac:dyDescent="0.3">
      <c r="A344">
        <v>161</v>
      </c>
      <c r="B344">
        <v>-32.39</v>
      </c>
      <c r="C344">
        <v>-161.16999999999999</v>
      </c>
      <c r="D344">
        <v>-32.619999999999997</v>
      </c>
      <c r="E344">
        <v>-161.02000000000001</v>
      </c>
      <c r="F344">
        <f>_10sept_0_all[[#This Row],[H_mag]]-26</f>
        <v>-58.39</v>
      </c>
      <c r="G344">
        <f>_10sept_0_all[[#This Row],[V_mag]]-26</f>
        <v>-58.62</v>
      </c>
    </row>
    <row r="345" spans="1:7" x14ac:dyDescent="0.3">
      <c r="A345">
        <v>162</v>
      </c>
      <c r="B345">
        <v>-32.97</v>
      </c>
      <c r="C345">
        <v>-162.69</v>
      </c>
      <c r="D345">
        <v>-33.340000000000003</v>
      </c>
      <c r="E345">
        <v>-163.68</v>
      </c>
      <c r="F345">
        <f>_10sept_0_all[[#This Row],[H_mag]]-26</f>
        <v>-58.97</v>
      </c>
      <c r="G345">
        <f>_10sept_0_all[[#This Row],[V_mag]]-26</f>
        <v>-59.34</v>
      </c>
    </row>
    <row r="346" spans="1:7" x14ac:dyDescent="0.3">
      <c r="A346">
        <v>163</v>
      </c>
      <c r="B346">
        <v>-33.9</v>
      </c>
      <c r="C346">
        <v>-165.69</v>
      </c>
      <c r="D346">
        <v>-34.75</v>
      </c>
      <c r="E346">
        <v>-164.76</v>
      </c>
      <c r="F346">
        <f>_10sept_0_all[[#This Row],[H_mag]]-26</f>
        <v>-59.9</v>
      </c>
      <c r="G346">
        <f>_10sept_0_all[[#This Row],[V_mag]]-26</f>
        <v>-60.75</v>
      </c>
    </row>
    <row r="347" spans="1:7" x14ac:dyDescent="0.3">
      <c r="A347">
        <v>164</v>
      </c>
      <c r="B347">
        <v>-35.06</v>
      </c>
      <c r="C347">
        <v>-169.02</v>
      </c>
      <c r="D347">
        <v>-36.590000000000003</v>
      </c>
      <c r="E347">
        <v>-167.81</v>
      </c>
      <c r="F347">
        <f>_10sept_0_all[[#This Row],[H_mag]]-26</f>
        <v>-61.06</v>
      </c>
      <c r="G347">
        <f>_10sept_0_all[[#This Row],[V_mag]]-26</f>
        <v>-62.59</v>
      </c>
    </row>
    <row r="348" spans="1:7" x14ac:dyDescent="0.3">
      <c r="A348">
        <v>165</v>
      </c>
      <c r="B348">
        <v>-36.520000000000003</v>
      </c>
      <c r="C348">
        <v>-172.48</v>
      </c>
      <c r="D348">
        <v>-38.29</v>
      </c>
      <c r="E348">
        <v>-170.19</v>
      </c>
      <c r="F348">
        <f>_10sept_0_all[[#This Row],[H_mag]]-26</f>
        <v>-62.52</v>
      </c>
      <c r="G348">
        <f>_10sept_0_all[[#This Row],[V_mag]]-26</f>
        <v>-64.289999999999992</v>
      </c>
    </row>
    <row r="349" spans="1:7" x14ac:dyDescent="0.3">
      <c r="A349">
        <v>166</v>
      </c>
      <c r="B349">
        <v>-38.4</v>
      </c>
      <c r="C349">
        <v>-177.36</v>
      </c>
      <c r="D349">
        <v>-40.4</v>
      </c>
      <c r="E349">
        <v>-174.93</v>
      </c>
      <c r="F349">
        <f>_10sept_0_all[[#This Row],[H_mag]]-26</f>
        <v>-64.400000000000006</v>
      </c>
      <c r="G349">
        <f>_10sept_0_all[[#This Row],[V_mag]]-26</f>
        <v>-66.400000000000006</v>
      </c>
    </row>
    <row r="350" spans="1:7" x14ac:dyDescent="0.3">
      <c r="A350">
        <v>167</v>
      </c>
      <c r="B350">
        <v>-42.7</v>
      </c>
      <c r="C350">
        <v>160.91</v>
      </c>
      <c r="D350">
        <v>-42.21</v>
      </c>
      <c r="E350">
        <v>178.38</v>
      </c>
      <c r="F350">
        <f>_10sept_0_all[[#This Row],[H_mag]]-26</f>
        <v>-68.7</v>
      </c>
      <c r="G350">
        <f>_10sept_0_all[[#This Row],[V_mag]]-26</f>
        <v>-68.210000000000008</v>
      </c>
    </row>
    <row r="351" spans="1:7" x14ac:dyDescent="0.3">
      <c r="A351">
        <v>168</v>
      </c>
      <c r="B351">
        <v>-44.02</v>
      </c>
      <c r="C351">
        <v>152.72999999999999</v>
      </c>
      <c r="D351">
        <v>-43.79</v>
      </c>
      <c r="E351">
        <v>179.19</v>
      </c>
      <c r="F351">
        <f>_10sept_0_all[[#This Row],[H_mag]]-26</f>
        <v>-70.02000000000001</v>
      </c>
      <c r="G351">
        <f>_10sept_0_all[[#This Row],[V_mag]]-26</f>
        <v>-69.789999999999992</v>
      </c>
    </row>
    <row r="352" spans="1:7" x14ac:dyDescent="0.3">
      <c r="A352">
        <v>169</v>
      </c>
      <c r="B352">
        <v>-46.46</v>
      </c>
      <c r="C352">
        <v>140.03</v>
      </c>
      <c r="D352">
        <v>-45.27</v>
      </c>
      <c r="E352">
        <v>-178.98</v>
      </c>
      <c r="F352">
        <f>_10sept_0_all[[#This Row],[H_mag]]-26</f>
        <v>-72.460000000000008</v>
      </c>
      <c r="G352">
        <f>_10sept_0_all[[#This Row],[V_mag]]-26</f>
        <v>-71.27000000000001</v>
      </c>
    </row>
    <row r="353" spans="1:7" x14ac:dyDescent="0.3">
      <c r="A353">
        <v>170</v>
      </c>
      <c r="B353">
        <v>-49.63</v>
      </c>
      <c r="C353">
        <v>147.57</v>
      </c>
      <c r="D353">
        <v>-46.81</v>
      </c>
      <c r="E353">
        <v>-169.41</v>
      </c>
      <c r="F353">
        <f>_10sept_0_all[[#This Row],[H_mag]]-26</f>
        <v>-75.63</v>
      </c>
      <c r="G353">
        <f>_10sept_0_all[[#This Row],[V_mag]]-26</f>
        <v>-72.81</v>
      </c>
    </row>
    <row r="354" spans="1:7" x14ac:dyDescent="0.3">
      <c r="A354">
        <v>171</v>
      </c>
      <c r="B354">
        <v>-52.52</v>
      </c>
      <c r="C354">
        <v>162.38</v>
      </c>
      <c r="D354">
        <v>-46.84</v>
      </c>
      <c r="E354">
        <v>-151.6</v>
      </c>
      <c r="F354">
        <f>_10sept_0_all[[#This Row],[H_mag]]-26</f>
        <v>-78.52000000000001</v>
      </c>
      <c r="G354">
        <f>_10sept_0_all[[#This Row],[V_mag]]-26</f>
        <v>-72.84</v>
      </c>
    </row>
    <row r="355" spans="1:7" x14ac:dyDescent="0.3">
      <c r="A355">
        <v>172</v>
      </c>
      <c r="B355">
        <v>-52.49</v>
      </c>
      <c r="C355">
        <v>-156.51</v>
      </c>
      <c r="D355">
        <v>-45.21</v>
      </c>
      <c r="E355">
        <v>-137.96</v>
      </c>
      <c r="F355">
        <f>_10sept_0_all[[#This Row],[H_mag]]-26</f>
        <v>-78.490000000000009</v>
      </c>
      <c r="G355">
        <f>_10sept_0_all[[#This Row],[V_mag]]-26</f>
        <v>-71.210000000000008</v>
      </c>
    </row>
    <row r="356" spans="1:7" x14ac:dyDescent="0.3">
      <c r="A356">
        <v>173</v>
      </c>
      <c r="B356">
        <v>-47.75</v>
      </c>
      <c r="C356">
        <v>-123.9</v>
      </c>
      <c r="D356">
        <v>-43.12</v>
      </c>
      <c r="E356">
        <v>-124.91</v>
      </c>
      <c r="F356">
        <f>_10sept_0_all[[#This Row],[H_mag]]-26</f>
        <v>-73.75</v>
      </c>
      <c r="G356">
        <f>_10sept_0_all[[#This Row],[V_mag]]-26</f>
        <v>-69.12</v>
      </c>
    </row>
    <row r="357" spans="1:7" x14ac:dyDescent="0.3">
      <c r="A357">
        <v>174</v>
      </c>
      <c r="B357">
        <v>-43.5</v>
      </c>
      <c r="C357">
        <v>-115.8</v>
      </c>
      <c r="D357">
        <v>-40.64</v>
      </c>
      <c r="E357">
        <v>-118.9</v>
      </c>
      <c r="F357">
        <f>_10sept_0_all[[#This Row],[H_mag]]-26</f>
        <v>-69.5</v>
      </c>
      <c r="G357">
        <f>_10sept_0_all[[#This Row],[V_mag]]-26</f>
        <v>-66.64</v>
      </c>
    </row>
    <row r="358" spans="1:7" x14ac:dyDescent="0.3">
      <c r="A358">
        <v>175</v>
      </c>
      <c r="B358">
        <v>-39.85</v>
      </c>
      <c r="C358">
        <v>-110.54</v>
      </c>
      <c r="D358">
        <v>-38.24</v>
      </c>
      <c r="E358">
        <v>-115.47</v>
      </c>
      <c r="F358">
        <f>_10sept_0_all[[#This Row],[H_mag]]-26</f>
        <v>-65.849999999999994</v>
      </c>
      <c r="G358">
        <f>_10sept_0_all[[#This Row],[V_mag]]-26</f>
        <v>-64.240000000000009</v>
      </c>
    </row>
    <row r="359" spans="1:7" x14ac:dyDescent="0.3">
      <c r="A359">
        <v>176</v>
      </c>
      <c r="B359">
        <v>-37.28</v>
      </c>
      <c r="C359">
        <v>-108.42</v>
      </c>
      <c r="D359">
        <v>-36.06</v>
      </c>
      <c r="E359">
        <v>-115.11</v>
      </c>
      <c r="F359">
        <f>_10sept_0_all[[#This Row],[H_mag]]-26</f>
        <v>-63.28</v>
      </c>
      <c r="G359">
        <f>_10sept_0_all[[#This Row],[V_mag]]-26</f>
        <v>-62.06</v>
      </c>
    </row>
    <row r="360" spans="1:7" x14ac:dyDescent="0.3">
      <c r="A360">
        <v>177</v>
      </c>
      <c r="B360">
        <v>-35.229999999999997</v>
      </c>
      <c r="C360">
        <v>-107.09</v>
      </c>
      <c r="D360">
        <v>-34.42</v>
      </c>
      <c r="E360">
        <v>-112.87</v>
      </c>
      <c r="F360">
        <f>_10sept_0_all[[#This Row],[H_mag]]-26</f>
        <v>-61.23</v>
      </c>
      <c r="G360">
        <f>_10sept_0_all[[#This Row],[V_mag]]-26</f>
        <v>-60.42</v>
      </c>
    </row>
    <row r="361" spans="1:7" x14ac:dyDescent="0.3">
      <c r="A361">
        <v>178</v>
      </c>
      <c r="B361">
        <v>-33.53</v>
      </c>
      <c r="C361">
        <v>-106.04</v>
      </c>
      <c r="D361">
        <v>-32.97</v>
      </c>
      <c r="E361">
        <v>-112.13</v>
      </c>
      <c r="F361">
        <f>_10sept_0_all[[#This Row],[H_mag]]-26</f>
        <v>-59.53</v>
      </c>
      <c r="G361">
        <f>_10sept_0_all[[#This Row],[V_mag]]-26</f>
        <v>-58.97</v>
      </c>
    </row>
    <row r="362" spans="1:7" x14ac:dyDescent="0.3">
      <c r="A362">
        <v>179</v>
      </c>
      <c r="B362">
        <v>-32.28</v>
      </c>
      <c r="C362">
        <v>-103.87</v>
      </c>
      <c r="D362">
        <v>-31.83</v>
      </c>
      <c r="E362">
        <v>-110.87</v>
      </c>
      <c r="F362">
        <f>_10sept_0_all[[#This Row],[H_mag]]-26</f>
        <v>-58.28</v>
      </c>
      <c r="G362">
        <f>_10sept_0_all[[#This Row],[V_mag]]-26</f>
        <v>-57.83</v>
      </c>
    </row>
    <row r="363" spans="1:7" x14ac:dyDescent="0.3">
      <c r="A363">
        <v>180</v>
      </c>
      <c r="B363">
        <v>-31.08</v>
      </c>
      <c r="C363">
        <v>-102.95</v>
      </c>
      <c r="D363">
        <v>-30.85</v>
      </c>
      <c r="E363">
        <v>-108.94</v>
      </c>
      <c r="F363">
        <f>_10sept_0_all[[#This Row],[H_mag]]-26</f>
        <v>-57.08</v>
      </c>
      <c r="G363">
        <f>_10sept_0_all[[#This Row],[V_mag]]-26</f>
        <v>-56.85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AD6A-C138-48D8-B6F8-030F637F8C73}">
  <dimension ref="A1:F362"/>
  <sheetViews>
    <sheetView tabSelected="1" workbookViewId="0">
      <selection activeCell="A2" sqref="A2"/>
    </sheetView>
  </sheetViews>
  <sheetFormatPr defaultRowHeight="14.4" x14ac:dyDescent="0.3"/>
  <cols>
    <col min="1" max="2" width="12.6640625" bestFit="1" customWidth="1"/>
    <col min="3" max="3" width="10.6640625" bestFit="1" customWidth="1"/>
    <col min="4" max="5" width="12.6640625" bestFit="1" customWidth="1"/>
    <col min="6" max="6" width="11" bestFit="1" customWidth="1"/>
    <col min="7" max="7" width="12.88671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</v>
      </c>
    </row>
    <row r="2" spans="1:6" x14ac:dyDescent="0.3">
      <c r="A2">
        <f>'10'!H3+'20'!H3+'30'!H3+'40'!H3+'50'!H3</f>
        <v>-2.3608671351467233E-4</v>
      </c>
      <c r="B2">
        <f>'10'!I3+'20'!I3+'30'!I3+'40'!I3+'50'!I3</f>
        <v>-1.1858263347197895E-3</v>
      </c>
      <c r="C2">
        <f>20*LOG10(SQRT((A2*A2)+(B2*B2)))</f>
        <v>-58.350760857320985</v>
      </c>
      <c r="D2">
        <f>'10'!J3+'20'!J3+'30'!J3+'40'!J3+'50'!J3</f>
        <v>-2.9723159791252978E-4</v>
      </c>
      <c r="E2">
        <f>'10'!K3+'20'!K3+'30'!K3+'40'!K3+'50'!K3</f>
        <v>-1.1151693889526121E-3</v>
      </c>
      <c r="F2">
        <f>20*LOG10(SQRT((D2*D2)+(E2*E2)))</f>
        <v>-58.755122770867189</v>
      </c>
    </row>
    <row r="3" spans="1:6" x14ac:dyDescent="0.3">
      <c r="A3">
        <f>'10'!H4+'20'!H4+'30'!H4+'40'!H4+'50'!H4</f>
        <v>-2.1430371053060668E-4</v>
      </c>
      <c r="B3">
        <f>'10'!I4+'20'!I4+'30'!I4+'40'!I4+'50'!I4</f>
        <v>-1.3093488929164373E-3</v>
      </c>
      <c r="C3">
        <f t="shared" ref="C3:C66" si="0">20*LOG10(SQRT((A3*A3)+(B3*B3)))</f>
        <v>-57.544082277824138</v>
      </c>
      <c r="D3">
        <f>'10'!J4+'20'!J4+'30'!J4+'40'!J4+'50'!J4</f>
        <v>-2.3359031178647006E-4</v>
      </c>
      <c r="E3">
        <f>'10'!K4+'20'!K4+'30'!K4+'40'!K4+'50'!K4</f>
        <v>-1.2589319541552804E-3</v>
      </c>
      <c r="F3">
        <f t="shared" ref="F3:F66" si="1">20*LOG10(SQRT((D3*D3)+(E3*E3)))</f>
        <v>-57.852954400927096</v>
      </c>
    </row>
    <row r="4" spans="1:6" x14ac:dyDescent="0.3">
      <c r="A4">
        <f>'10'!H5+'20'!H5+'30'!H5+'40'!H5+'50'!H5</f>
        <v>-1.2704244692768047E-4</v>
      </c>
      <c r="B4">
        <f>'10'!I5+'20'!I5+'30'!I5+'40'!I5+'50'!I5</f>
        <v>-1.3936359584692617E-3</v>
      </c>
      <c r="C4">
        <f t="shared" si="0"/>
        <v>-57.081072553378043</v>
      </c>
      <c r="D4">
        <f>'10'!J5+'20'!J5+'30'!J5+'40'!J5+'50'!J5</f>
        <v>-1.8248576114874711E-4</v>
      </c>
      <c r="E4">
        <f>'10'!K5+'20'!K5+'30'!K5+'40'!K5+'50'!K5</f>
        <v>-1.3430806850462077E-3</v>
      </c>
      <c r="F4">
        <f t="shared" si="1"/>
        <v>-57.358514162812824</v>
      </c>
    </row>
    <row r="5" spans="1:6" x14ac:dyDescent="0.3">
      <c r="A5">
        <f>'10'!H6+'20'!H6+'30'!H6+'40'!H6+'50'!H6</f>
        <v>-8.375770011403988E-5</v>
      </c>
      <c r="B5">
        <f>'10'!I6+'20'!I6+'30'!I6+'40'!I6+'50'!I6</f>
        <v>-1.4311295047079679E-3</v>
      </c>
      <c r="C5">
        <f t="shared" si="0"/>
        <v>-56.871571061325511</v>
      </c>
      <c r="D5">
        <f>'10'!J6+'20'!J6+'30'!J6+'40'!J6+'50'!J6</f>
        <v>-1.230834297992298E-4</v>
      </c>
      <c r="E5">
        <f>'10'!K6+'20'!K6+'30'!K6+'40'!K6+'50'!K6</f>
        <v>-1.4242795293058458E-3</v>
      </c>
      <c r="F5">
        <f t="shared" si="1"/>
        <v>-56.895782419923229</v>
      </c>
    </row>
    <row r="6" spans="1:6" x14ac:dyDescent="0.3">
      <c r="A6">
        <f>'10'!H7+'20'!H7+'30'!H7+'40'!H7+'50'!H7</f>
        <v>2.4951239560848533E-6</v>
      </c>
      <c r="B6">
        <f>'10'!I7+'20'!I7+'30'!I7+'40'!I7+'50'!I7</f>
        <v>-1.4310667430929289E-3</v>
      </c>
      <c r="C6">
        <f t="shared" si="0"/>
        <v>-56.886789014498703</v>
      </c>
      <c r="D6">
        <f>'10'!J7+'20'!J7+'30'!J7+'40'!J7+'50'!J7</f>
        <v>-2.4624472256635599E-5</v>
      </c>
      <c r="E6">
        <f>'10'!K7+'20'!K7+'30'!K7+'40'!K7+'50'!K7</f>
        <v>-1.4368660444351966E-3</v>
      </c>
      <c r="F6">
        <f t="shared" si="1"/>
        <v>-56.850399036319921</v>
      </c>
    </row>
    <row r="7" spans="1:6" x14ac:dyDescent="0.3">
      <c r="A7">
        <f>'10'!H8+'20'!H8+'30'!H8+'40'!H8+'50'!H8</f>
        <v>1.0296904851691662E-4</v>
      </c>
      <c r="B7">
        <f>'10'!I8+'20'!I8+'30'!I8+'40'!I8+'50'!I8</f>
        <v>-1.4092315179522691E-3</v>
      </c>
      <c r="C7">
        <f t="shared" si="0"/>
        <v>-56.997228336220047</v>
      </c>
      <c r="D7">
        <f>'10'!J8+'20'!J8+'30'!J8+'40'!J8+'50'!J8</f>
        <v>6.0113081175539908E-5</v>
      </c>
      <c r="E7">
        <f>'10'!K8+'20'!K8+'30'!K8+'40'!K8+'50'!K8</f>
        <v>-1.4060825592226488E-3</v>
      </c>
      <c r="F7">
        <f t="shared" si="1"/>
        <v>-57.031853008937659</v>
      </c>
    </row>
    <row r="8" spans="1:6" x14ac:dyDescent="0.3">
      <c r="A8">
        <f>'10'!H9+'20'!H9+'30'!H9+'40'!H9+'50'!H9</f>
        <v>1.8307777489182174E-4</v>
      </c>
      <c r="B8">
        <f>'10'!I9+'20'!I9+'30'!I9+'40'!I9+'50'!I9</f>
        <v>-1.2621163277309001E-3</v>
      </c>
      <c r="C8">
        <f t="shared" si="0"/>
        <v>-57.887579223370771</v>
      </c>
      <c r="D8">
        <f>'10'!J9+'20'!J9+'30'!J9+'40'!J9+'50'!J9</f>
        <v>1.6294943211020007E-4</v>
      </c>
      <c r="E8">
        <f>'10'!K9+'20'!K9+'30'!K9+'40'!K9+'50'!K9</f>
        <v>-1.3276651654065765E-3</v>
      </c>
      <c r="F8">
        <f t="shared" si="1"/>
        <v>-57.473296273198429</v>
      </c>
    </row>
    <row r="9" spans="1:6" x14ac:dyDescent="0.3">
      <c r="A9">
        <f>'10'!H10+'20'!H10+'30'!H10+'40'!H10+'50'!H10</f>
        <v>3.0166491799376541E-4</v>
      </c>
      <c r="B9">
        <f>'10'!I10+'20'!I10+'30'!I10+'40'!I10+'50'!I10</f>
        <v>-1.1477068133084946E-3</v>
      </c>
      <c r="C9">
        <f t="shared" si="0"/>
        <v>-58.513255901084108</v>
      </c>
      <c r="D9">
        <f>'10'!J10+'20'!J10+'30'!J10+'40'!J10+'50'!J10</f>
        <v>2.9282943966628475E-4</v>
      </c>
      <c r="E9">
        <f>'10'!K10+'20'!K10+'30'!K10+'40'!K10+'50'!K10</f>
        <v>-1.1787901255185345E-3</v>
      </c>
      <c r="F9">
        <f t="shared" si="1"/>
        <v>-58.31121058601105</v>
      </c>
    </row>
    <row r="10" spans="1:6" x14ac:dyDescent="0.3">
      <c r="A10">
        <f>'10'!H11+'20'!H11+'30'!H11+'40'!H11+'50'!H11</f>
        <v>3.4955599510639603E-4</v>
      </c>
      <c r="B10">
        <f>'10'!I11+'20'!I11+'30'!I11+'40'!I11+'50'!I11</f>
        <v>-1.0151534654154158E-3</v>
      </c>
      <c r="C10">
        <f t="shared" si="0"/>
        <v>-59.382739291794202</v>
      </c>
      <c r="D10">
        <f>'10'!J11+'20'!J11+'30'!J11+'40'!J11+'50'!J11</f>
        <v>3.5326032644892685E-4</v>
      </c>
      <c r="E10">
        <f>'10'!K11+'20'!K11+'30'!K11+'40'!K11+'50'!K11</f>
        <v>-1.0692164518765466E-3</v>
      </c>
      <c r="F10">
        <f t="shared" si="1"/>
        <v>-58.968750338047542</v>
      </c>
    </row>
    <row r="11" spans="1:6" x14ac:dyDescent="0.3">
      <c r="A11">
        <f>'10'!H12+'20'!H12+'30'!H12+'40'!H12+'50'!H12</f>
        <v>4.3149367941819566E-4</v>
      </c>
      <c r="B11">
        <f>'10'!I12+'20'!I12+'30'!I12+'40'!I12+'50'!I12</f>
        <v>-8.4562755190460107E-4</v>
      </c>
      <c r="C11">
        <f t="shared" si="0"/>
        <v>-60.45143758713315</v>
      </c>
      <c r="D11">
        <f>'10'!J12+'20'!J12+'30'!J12+'40'!J12+'50'!J12</f>
        <v>4.3516975730946108E-4</v>
      </c>
      <c r="E11">
        <f>'10'!K12+'20'!K12+'30'!K12+'40'!K12+'50'!K12</f>
        <v>-8.8925520680958176E-4</v>
      </c>
      <c r="F11">
        <f t="shared" si="1"/>
        <v>-60.087085455233066</v>
      </c>
    </row>
    <row r="12" spans="1:6" x14ac:dyDescent="0.3">
      <c r="A12">
        <f>'10'!H13+'20'!H13+'30'!H13+'40'!H13+'50'!H13</f>
        <v>4.693397496884625E-4</v>
      </c>
      <c r="B12">
        <f>'10'!I13+'20'!I13+'30'!I13+'40'!I13+'50'!I13</f>
        <v>-6.5272639855347881E-4</v>
      </c>
      <c r="C12">
        <f t="shared" si="0"/>
        <v>-61.895446425799989</v>
      </c>
      <c r="D12">
        <f>'10'!J13+'20'!J13+'30'!J13+'40'!J13+'50'!J13</f>
        <v>4.7247101139906943E-4</v>
      </c>
      <c r="E12">
        <f>'10'!K13+'20'!K13+'30'!K13+'40'!K13+'50'!K13</f>
        <v>-7.27068401208321E-4</v>
      </c>
      <c r="F12">
        <f t="shared" si="1"/>
        <v>-61.238645696103056</v>
      </c>
    </row>
    <row r="13" spans="1:6" x14ac:dyDescent="0.3">
      <c r="A13">
        <f>'10'!H14+'20'!H14+'30'!H14+'40'!H14+'50'!H14</f>
        <v>5.0563593468071037E-4</v>
      </c>
      <c r="B13">
        <f>'10'!I14+'20'!I14+'30'!I14+'40'!I14+'50'!I14</f>
        <v>-4.721095173995895E-4</v>
      </c>
      <c r="C13">
        <f t="shared" si="0"/>
        <v>-63.200680557635238</v>
      </c>
      <c r="D13">
        <f>'10'!J14+'20'!J14+'30'!J14+'40'!J14+'50'!J14</f>
        <v>4.9273811579949103E-4</v>
      </c>
      <c r="E13">
        <f>'10'!K14+'20'!K14+'30'!K14+'40'!K14+'50'!K14</f>
        <v>-5.5146477904582231E-4</v>
      </c>
      <c r="F13">
        <f t="shared" si="1"/>
        <v>-62.620886990918827</v>
      </c>
    </row>
    <row r="14" spans="1:6" x14ac:dyDescent="0.3">
      <c r="A14">
        <f>'10'!H15+'20'!H15+'30'!H15+'40'!H15+'50'!H15</f>
        <v>4.9275375547975901E-4</v>
      </c>
      <c r="B14">
        <f>'10'!I15+'20'!I15+'30'!I15+'40'!I15+'50'!I15</f>
        <v>-2.6648383826448368E-4</v>
      </c>
      <c r="C14">
        <f t="shared" si="0"/>
        <v>-65.033195208812103</v>
      </c>
      <c r="D14">
        <f>'10'!J15+'20'!J15+'30'!J15+'40'!J15+'50'!J15</f>
        <v>4.9551343094924032E-4</v>
      </c>
      <c r="E14">
        <f>'10'!K15+'20'!K15+'30'!K15+'40'!K15+'50'!K15</f>
        <v>-3.6441793823575099E-4</v>
      </c>
      <c r="F14">
        <f t="shared" si="1"/>
        <v>-64.221246348490212</v>
      </c>
    </row>
    <row r="15" spans="1:6" x14ac:dyDescent="0.3">
      <c r="A15">
        <f>'10'!H16+'20'!H16+'30'!H16+'40'!H16+'50'!H16</f>
        <v>4.474671798324128E-4</v>
      </c>
      <c r="B15">
        <f>'10'!I16+'20'!I16+'30'!I16+'40'!I16+'50'!I16</f>
        <v>-7.6027706817273312E-5</v>
      </c>
      <c r="C15">
        <f t="shared" si="0"/>
        <v>-66.861178341893051</v>
      </c>
      <c r="D15">
        <f>'10'!J16+'20'!J16+'30'!J16+'40'!J16+'50'!J16</f>
        <v>4.6282451270978926E-4</v>
      </c>
      <c r="E15">
        <f>'10'!K16+'20'!K16+'30'!K16+'40'!K16+'50'!K16</f>
        <v>-1.868193907125352E-4</v>
      </c>
      <c r="F15">
        <f t="shared" si="1"/>
        <v>-66.036123001023299</v>
      </c>
    </row>
    <row r="16" spans="1:6" x14ac:dyDescent="0.3">
      <c r="A16">
        <f>'10'!H17+'20'!H17+'30'!H17+'40'!H17+'50'!H17</f>
        <v>3.9049507822701474E-4</v>
      </c>
      <c r="B16">
        <f>'10'!I17+'20'!I17+'30'!I17+'40'!I17+'50'!I17</f>
        <v>1.1270596185814195E-4</v>
      </c>
      <c r="C16">
        <f t="shared" si="0"/>
        <v>-67.820187708395551</v>
      </c>
      <c r="D16">
        <f>'10'!J17+'20'!J17+'30'!J17+'40'!J17+'50'!J17</f>
        <v>3.9337849876894921E-4</v>
      </c>
      <c r="E16">
        <f>'10'!K17+'20'!K17+'30'!K17+'40'!K17+'50'!K17</f>
        <v>-1.9301931830455683E-5</v>
      </c>
      <c r="F16">
        <f t="shared" si="1"/>
        <v>-68.09334421697919</v>
      </c>
    </row>
    <row r="17" spans="1:6" x14ac:dyDescent="0.3">
      <c r="A17">
        <f>'10'!H18+'20'!H18+'30'!H18+'40'!H18+'50'!H18</f>
        <v>3.2308716441233461E-4</v>
      </c>
      <c r="B17">
        <f>'10'!I18+'20'!I18+'30'!I18+'40'!I18+'50'!I18</f>
        <v>2.6185274383627233E-4</v>
      </c>
      <c r="C17">
        <f t="shared" si="0"/>
        <v>-67.620739713853965</v>
      </c>
      <c r="D17">
        <f>'10'!J18+'20'!J18+'30'!J18+'40'!J18+'50'!J18</f>
        <v>3.2232334718543146E-4</v>
      </c>
      <c r="E17">
        <f>'10'!K18+'20'!K18+'30'!K18+'40'!K18+'50'!K18</f>
        <v>1.7918610498140911E-4</v>
      </c>
      <c r="F17">
        <f t="shared" si="1"/>
        <v>-68.664610904826418</v>
      </c>
    </row>
    <row r="18" spans="1:6" x14ac:dyDescent="0.3">
      <c r="A18">
        <f>'10'!H19+'20'!H19+'30'!H19+'40'!H19+'50'!H19</f>
        <v>2.0272867928839992E-4</v>
      </c>
      <c r="B18">
        <f>'10'!I19+'20'!I19+'30'!I19+'40'!I19+'50'!I19</f>
        <v>3.9191344856395521E-4</v>
      </c>
      <c r="C18">
        <f t="shared" si="0"/>
        <v>-67.106450485795619</v>
      </c>
      <c r="D18">
        <f>'10'!J19+'20'!J19+'30'!J19+'40'!J19+'50'!J19</f>
        <v>2.0173185673204807E-4</v>
      </c>
      <c r="E18">
        <f>'10'!K19+'20'!K19+'30'!K19+'40'!K19+'50'!K19</f>
        <v>3.0438501904958126E-4</v>
      </c>
      <c r="F18">
        <f t="shared" si="1"/>
        <v>-68.750200665131132</v>
      </c>
    </row>
    <row r="19" spans="1:6" x14ac:dyDescent="0.3">
      <c r="A19">
        <f>'10'!H20+'20'!H20+'30'!H20+'40'!H20+'50'!H20</f>
        <v>6.6672636571050525E-5</v>
      </c>
      <c r="B19">
        <f>'10'!I20+'20'!I20+'30'!I20+'40'!I20+'50'!I20</f>
        <v>4.0637288097280025E-4</v>
      </c>
      <c r="C19">
        <f t="shared" si="0"/>
        <v>-67.706147183652803</v>
      </c>
      <c r="D19">
        <f>'10'!J20+'20'!J20+'30'!J20+'40'!J20+'50'!J20</f>
        <v>6.7685447190275641E-5</v>
      </c>
      <c r="E19">
        <f>'10'!K20+'20'!K20+'30'!K20+'40'!K20+'50'!K20</f>
        <v>3.4490899945784521E-4</v>
      </c>
      <c r="F19">
        <f t="shared" si="1"/>
        <v>-69.081799668007392</v>
      </c>
    </row>
    <row r="20" spans="1:6" x14ac:dyDescent="0.3">
      <c r="A20">
        <f>'10'!H21+'20'!H21+'30'!H21+'40'!H21+'50'!H21</f>
        <v>-5.3171426019805719E-5</v>
      </c>
      <c r="B20">
        <f>'10'!I21+'20'!I21+'30'!I21+'40'!I21+'50'!I21</f>
        <v>4.1799207806298864E-4</v>
      </c>
      <c r="C20">
        <f t="shared" si="0"/>
        <v>-67.506925863181124</v>
      </c>
      <c r="D20">
        <f>'10'!J21+'20'!J21+'30'!J21+'40'!J21+'50'!J21</f>
        <v>-7.3812071131454626E-5</v>
      </c>
      <c r="E20">
        <f>'10'!K21+'20'!K21+'30'!K21+'40'!K21+'50'!K21</f>
        <v>3.9844141486464207E-4</v>
      </c>
      <c r="F20">
        <f t="shared" si="1"/>
        <v>-67.846168418321881</v>
      </c>
    </row>
    <row r="21" spans="1:6" x14ac:dyDescent="0.3">
      <c r="A21">
        <f>'10'!H22+'20'!H22+'30'!H22+'40'!H22+'50'!H22</f>
        <v>-1.5592800213024439E-4</v>
      </c>
      <c r="B21">
        <f>'10'!I22+'20'!I22+'30'!I22+'40'!I22+'50'!I22</f>
        <v>3.8969721344442581E-4</v>
      </c>
      <c r="C21">
        <f t="shared" si="0"/>
        <v>-67.540496556141946</v>
      </c>
      <c r="D21">
        <f>'10'!J22+'20'!J22+'30'!J22+'40'!J22+'50'!J22</f>
        <v>-1.6240335032184289E-4</v>
      </c>
      <c r="E21">
        <f>'10'!K22+'20'!K22+'30'!K22+'40'!K22+'50'!K22</f>
        <v>3.6871588299600729E-4</v>
      </c>
      <c r="F21">
        <f t="shared" si="1"/>
        <v>-67.896112426166269</v>
      </c>
    </row>
    <row r="22" spans="1:6" x14ac:dyDescent="0.3">
      <c r="A22">
        <f>'10'!H23+'20'!H23+'30'!H23+'40'!H23+'50'!H23</f>
        <v>-2.5412742664674445E-4</v>
      </c>
      <c r="B22">
        <f>'10'!I23+'20'!I23+'30'!I23+'40'!I23+'50'!I23</f>
        <v>3.0904049785151729E-4</v>
      </c>
      <c r="C22">
        <f t="shared" si="0"/>
        <v>-67.956445353784531</v>
      </c>
      <c r="D22">
        <f>'10'!J23+'20'!J23+'30'!J23+'40'!J23+'50'!J23</f>
        <v>-2.8310270917138966E-4</v>
      </c>
      <c r="E22">
        <f>'10'!K23+'20'!K23+'30'!K23+'40'!K23+'50'!K23</f>
        <v>3.0995038299433863E-4</v>
      </c>
      <c r="F22">
        <f t="shared" si="1"/>
        <v>-67.539537151716701</v>
      </c>
    </row>
    <row r="23" spans="1:6" x14ac:dyDescent="0.3">
      <c r="A23">
        <f>'10'!H24+'20'!H24+'30'!H24+'40'!H24+'50'!H24</f>
        <v>-3.2677103652735325E-4</v>
      </c>
      <c r="B23">
        <f>'10'!I24+'20'!I24+'30'!I24+'40'!I24+'50'!I24</f>
        <v>1.806807121465851E-4</v>
      </c>
      <c r="C23">
        <f t="shared" si="0"/>
        <v>-68.55659876197987</v>
      </c>
      <c r="D23">
        <f>'10'!J24+'20'!J24+'30'!J24+'40'!J24+'50'!J24</f>
        <v>-3.3613844414458996E-4</v>
      </c>
      <c r="E23">
        <f>'10'!K24+'20'!K24+'30'!K24+'40'!K24+'50'!K24</f>
        <v>1.9536738040075007E-4</v>
      </c>
      <c r="F23">
        <f t="shared" si="1"/>
        <v>-68.205703944474664</v>
      </c>
    </row>
    <row r="24" spans="1:6" x14ac:dyDescent="0.3">
      <c r="A24">
        <f>'10'!H25+'20'!H25+'30'!H25+'40'!H25+'50'!H25</f>
        <v>-3.7996840265392307E-4</v>
      </c>
      <c r="B24">
        <f>'10'!I25+'20'!I25+'30'!I25+'40'!I25+'50'!I25</f>
        <v>4.5531909652646958E-5</v>
      </c>
      <c r="C24">
        <f t="shared" si="0"/>
        <v>-68.343131689288413</v>
      </c>
      <c r="D24">
        <f>'10'!J25+'20'!J25+'30'!J25+'40'!J25+'50'!J25</f>
        <v>-3.5984899260802866E-4</v>
      </c>
      <c r="E24">
        <f>'10'!K25+'20'!K25+'30'!K25+'40'!K25+'50'!K25</f>
        <v>9.4630862033333665E-5</v>
      </c>
      <c r="F24">
        <f t="shared" si="1"/>
        <v>-68.587186541019449</v>
      </c>
    </row>
    <row r="25" spans="1:6" x14ac:dyDescent="0.3">
      <c r="A25">
        <f>'10'!H26+'20'!H26+'30'!H26+'40'!H26+'50'!H26</f>
        <v>-3.8083567969410129E-4</v>
      </c>
      <c r="B25">
        <f>'10'!I26+'20'!I26+'30'!I26+'40'!I26+'50'!I26</f>
        <v>-9.128923013088661E-5</v>
      </c>
      <c r="C25">
        <f t="shared" si="0"/>
        <v>-68.142608893428786</v>
      </c>
      <c r="D25">
        <f>'10'!J26+'20'!J26+'30'!J26+'40'!J26+'50'!J26</f>
        <v>-3.4542489748803885E-4</v>
      </c>
      <c r="E25">
        <f>'10'!K26+'20'!K26+'30'!K26+'40'!K26+'50'!K26</f>
        <v>-3.1024992871463261E-5</v>
      </c>
      <c r="F25">
        <f t="shared" si="1"/>
        <v>-69.198032948967068</v>
      </c>
    </row>
    <row r="26" spans="1:6" x14ac:dyDescent="0.3">
      <c r="A26">
        <f>'10'!H27+'20'!H27+'30'!H27+'40'!H27+'50'!H27</f>
        <v>-4.0016501345535485E-4</v>
      </c>
      <c r="B26">
        <f>'10'!I27+'20'!I27+'30'!I27+'40'!I27+'50'!I27</f>
        <v>-1.674833341628395E-4</v>
      </c>
      <c r="C26">
        <f t="shared" si="0"/>
        <v>-67.254202925686059</v>
      </c>
      <c r="D26">
        <f>'10'!J27+'20'!J27+'30'!J27+'40'!J27+'50'!J27</f>
        <v>-3.4012596933895257E-4</v>
      </c>
      <c r="E26">
        <f>'10'!K27+'20'!K27+'30'!K27+'40'!K27+'50'!K27</f>
        <v>-1.4153976145830677E-4</v>
      </c>
      <c r="F26">
        <f t="shared" si="1"/>
        <v>-68.673587758814975</v>
      </c>
    </row>
    <row r="27" spans="1:6" x14ac:dyDescent="0.3">
      <c r="A27">
        <f>'10'!H28+'20'!H28+'30'!H28+'40'!H28+'50'!H28</f>
        <v>-3.8061507163690024E-4</v>
      </c>
      <c r="B27">
        <f>'10'!I28+'20'!I28+'30'!I28+'40'!I28+'50'!I28</f>
        <v>-2.7900357915766182E-4</v>
      </c>
      <c r="C27">
        <f t="shared" si="0"/>
        <v>-66.52258663662866</v>
      </c>
      <c r="D27">
        <f>'10'!J28+'20'!J28+'30'!J28+'40'!J28+'50'!J28</f>
        <v>-3.5355951087854003E-4</v>
      </c>
      <c r="E27">
        <f>'10'!K28+'20'!K28+'30'!K28+'40'!K28+'50'!K28</f>
        <v>-1.9716568041767827E-4</v>
      </c>
      <c r="F27">
        <f t="shared" si="1"/>
        <v>-67.854776666799125</v>
      </c>
    </row>
    <row r="28" spans="1:6" x14ac:dyDescent="0.3">
      <c r="A28">
        <f>'10'!H29+'20'!H29+'30'!H29+'40'!H29+'50'!H29</f>
        <v>-3.7624666564458091E-4</v>
      </c>
      <c r="B28">
        <f>'10'!I29+'20'!I29+'30'!I29+'40'!I29+'50'!I29</f>
        <v>-3.3701078312036326E-4</v>
      </c>
      <c r="C28">
        <f t="shared" si="0"/>
        <v>-65.932251572849722</v>
      </c>
      <c r="D28">
        <f>'10'!J29+'20'!J29+'30'!J29+'40'!J29+'50'!J29</f>
        <v>-3.2600205372151198E-4</v>
      </c>
      <c r="E28">
        <f>'10'!K29+'20'!K29+'30'!K29+'40'!K29+'50'!K29</f>
        <v>-2.711805260643609E-4</v>
      </c>
      <c r="F28">
        <f t="shared" si="1"/>
        <v>-67.451711439363365</v>
      </c>
    </row>
    <row r="29" spans="1:6" x14ac:dyDescent="0.3">
      <c r="A29">
        <f>'10'!H30+'20'!H30+'30'!H30+'40'!H30+'50'!H30</f>
        <v>-3.9228519581726716E-4</v>
      </c>
      <c r="B29">
        <f>'10'!I30+'20'!I30+'30'!I30+'40'!I30+'50'!I30</f>
        <v>-3.7683381340488227E-4</v>
      </c>
      <c r="C29">
        <f t="shared" si="0"/>
        <v>-65.288676605569378</v>
      </c>
      <c r="D29">
        <f>'10'!J30+'20'!J30+'30'!J30+'40'!J30+'50'!J30</f>
        <v>-3.0187025237963995E-4</v>
      </c>
      <c r="E29">
        <f>'10'!K30+'20'!K30+'30'!K30+'40'!K30+'50'!K30</f>
        <v>-2.9648325459982359E-4</v>
      </c>
      <c r="F29">
        <f t="shared" si="1"/>
        <v>-67.470791139164035</v>
      </c>
    </row>
    <row r="30" spans="1:6" x14ac:dyDescent="0.3">
      <c r="A30">
        <f>'10'!H31+'20'!H31+'30'!H31+'40'!H31+'50'!H31</f>
        <v>-3.539981198340729E-4</v>
      </c>
      <c r="B30">
        <f>'10'!I31+'20'!I31+'30'!I31+'40'!I31+'50'!I31</f>
        <v>-4.0982580227662008E-4</v>
      </c>
      <c r="C30">
        <f t="shared" si="0"/>
        <v>-65.32729610769708</v>
      </c>
      <c r="D30">
        <f>'10'!J31+'20'!J31+'30'!J31+'40'!J31+'50'!J31</f>
        <v>-2.6347652919205499E-4</v>
      </c>
      <c r="E30">
        <f>'10'!K31+'20'!K31+'30'!K31+'40'!K31+'50'!K31</f>
        <v>-3.1935544758973595E-4</v>
      </c>
      <c r="F30">
        <f t="shared" si="1"/>
        <v>-67.659694613800909</v>
      </c>
    </row>
    <row r="31" spans="1:6" x14ac:dyDescent="0.3">
      <c r="A31">
        <f>'10'!H32+'20'!H32+'30'!H32+'40'!H32+'50'!H32</f>
        <v>-3.3862155085061485E-4</v>
      </c>
      <c r="B31">
        <f>'10'!I32+'20'!I32+'30'!I32+'40'!I32+'50'!I32</f>
        <v>-4.1691013279023567E-4</v>
      </c>
      <c r="C31">
        <f t="shared" si="0"/>
        <v>-65.398863779084039</v>
      </c>
      <c r="D31">
        <f>'10'!J32+'20'!J32+'30'!J32+'40'!J32+'50'!J32</f>
        <v>-2.1706741295142776E-4</v>
      </c>
      <c r="E31">
        <f>'10'!K32+'20'!K32+'30'!K32+'40'!K32+'50'!K32</f>
        <v>-3.1852461961716849E-4</v>
      </c>
      <c r="F31">
        <f t="shared" si="1"/>
        <v>-68.280507678224723</v>
      </c>
    </row>
    <row r="32" spans="1:6" x14ac:dyDescent="0.3">
      <c r="A32">
        <f>'10'!H33+'20'!H33+'30'!H33+'40'!H33+'50'!H33</f>
        <v>-3.257635876907895E-4</v>
      </c>
      <c r="B32">
        <f>'10'!I33+'20'!I33+'30'!I33+'40'!I33+'50'!I33</f>
        <v>-4.2597330121307305E-4</v>
      </c>
      <c r="C32">
        <f t="shared" si="0"/>
        <v>-65.412486172023378</v>
      </c>
      <c r="D32">
        <f>'10'!J33+'20'!J33+'30'!J33+'40'!J33+'50'!J33</f>
        <v>-1.6731690248613631E-4</v>
      </c>
      <c r="E32">
        <f>'10'!K33+'20'!K33+'30'!K33+'40'!K33+'50'!K33</f>
        <v>-3.241685675961843E-4</v>
      </c>
      <c r="F32">
        <f t="shared" si="1"/>
        <v>-68.758865352969778</v>
      </c>
    </row>
    <row r="33" spans="1:6" x14ac:dyDescent="0.3">
      <c r="A33">
        <f>'10'!H34+'20'!H34+'30'!H34+'40'!H34+'50'!H34</f>
        <v>-2.7228075786670349E-4</v>
      </c>
      <c r="B33">
        <f>'10'!I34+'20'!I34+'30'!I34+'40'!I34+'50'!I34</f>
        <v>-3.9159945720161496E-4</v>
      </c>
      <c r="C33">
        <f t="shared" si="0"/>
        <v>-66.430435196631834</v>
      </c>
      <c r="D33">
        <f>'10'!J34+'20'!J34+'30'!J34+'40'!J34+'50'!J34</f>
        <v>-1.1615482469687306E-4</v>
      </c>
      <c r="E33">
        <f>'10'!K34+'20'!K34+'30'!K34+'40'!K34+'50'!K34</f>
        <v>-3.1788587090080726E-4</v>
      </c>
      <c r="F33">
        <f t="shared" si="1"/>
        <v>-69.410300427534864</v>
      </c>
    </row>
    <row r="34" spans="1:6" x14ac:dyDescent="0.3">
      <c r="A34">
        <f>'10'!H35+'20'!H35+'30'!H35+'40'!H35+'50'!H35</f>
        <v>-2.3071428218895192E-4</v>
      </c>
      <c r="B34">
        <f>'10'!I35+'20'!I35+'30'!I35+'40'!I35+'50'!I35</f>
        <v>-3.8146918456106939E-4</v>
      </c>
      <c r="C34">
        <f t="shared" si="0"/>
        <v>-67.016976289552503</v>
      </c>
      <c r="D34">
        <f>'10'!J35+'20'!J35+'30'!J35+'40'!J35+'50'!J35</f>
        <v>-4.5077651437561313E-5</v>
      </c>
      <c r="E34">
        <f>'10'!K35+'20'!K35+'30'!K35+'40'!K35+'50'!K35</f>
        <v>-2.9949181813958487E-4</v>
      </c>
      <c r="F34">
        <f t="shared" si="1"/>
        <v>-70.375011824579346</v>
      </c>
    </row>
    <row r="35" spans="1:6" x14ac:dyDescent="0.3">
      <c r="A35">
        <f>'10'!H36+'20'!H36+'30'!H36+'40'!H36+'50'!H36</f>
        <v>-1.6307935250657444E-4</v>
      </c>
      <c r="B35">
        <f>'10'!I36+'20'!I36+'30'!I36+'40'!I36+'50'!I36</f>
        <v>-3.5010564090589278E-4</v>
      </c>
      <c r="C35">
        <f t="shared" si="0"/>
        <v>-68.263219020496052</v>
      </c>
      <c r="D35">
        <f>'10'!J36+'20'!J36+'30'!J36+'40'!J36+'50'!J36</f>
        <v>2.0017457936204902E-5</v>
      </c>
      <c r="E35">
        <f>'10'!K36+'20'!K36+'30'!K36+'40'!K36+'50'!K36</f>
        <v>-2.3896523137271341E-4</v>
      </c>
      <c r="F35">
        <f t="shared" si="1"/>
        <v>-72.402937848051664</v>
      </c>
    </row>
    <row r="36" spans="1:6" x14ac:dyDescent="0.3">
      <c r="A36">
        <f>'10'!H37+'20'!H37+'30'!H37+'40'!H37+'50'!H37</f>
        <v>-8.5518624402300755E-5</v>
      </c>
      <c r="B36">
        <f>'10'!I37+'20'!I37+'30'!I37+'40'!I37+'50'!I37</f>
        <v>-2.8738117328866528E-4</v>
      </c>
      <c r="C36">
        <f t="shared" si="0"/>
        <v>-70.462336712908979</v>
      </c>
      <c r="D36">
        <f>'10'!J37+'20'!J37+'30'!J37+'40'!J37+'50'!J37</f>
        <v>7.9866829454009123E-5</v>
      </c>
      <c r="E36">
        <f>'10'!K37+'20'!K37+'30'!K37+'40'!K37+'50'!K37</f>
        <v>-1.8567821998698294E-4</v>
      </c>
      <c r="F36">
        <f t="shared" si="1"/>
        <v>-73.88753596455652</v>
      </c>
    </row>
    <row r="37" spans="1:6" x14ac:dyDescent="0.3">
      <c r="A37">
        <f>'10'!H38+'20'!H38+'30'!H38+'40'!H38+'50'!H38</f>
        <v>-1.8371187141175485E-5</v>
      </c>
      <c r="B37">
        <f>'10'!I38+'20'!I38+'30'!I38+'40'!I38+'50'!I38</f>
        <v>-2.0072470676803499E-4</v>
      </c>
      <c r="C37">
        <f t="shared" si="0"/>
        <v>-73.911755351251685</v>
      </c>
      <c r="D37">
        <f>'10'!J38+'20'!J38+'30'!J38+'40'!J38+'50'!J38</f>
        <v>1.2602724144566299E-4</v>
      </c>
      <c r="E37">
        <f>'10'!K38+'20'!K38+'30'!K38+'40'!K38+'50'!K38</f>
        <v>-6.28911393637135E-5</v>
      </c>
      <c r="F37">
        <f t="shared" si="1"/>
        <v>-77.024985895371358</v>
      </c>
    </row>
    <row r="38" spans="1:6" x14ac:dyDescent="0.3">
      <c r="A38">
        <f>'10'!H39+'20'!H39+'30'!H39+'40'!H39+'50'!H39</f>
        <v>5.1843886564941941E-5</v>
      </c>
      <c r="B38">
        <f>'10'!I39+'20'!I39+'30'!I39+'40'!I39+'50'!I39</f>
        <v>-5.9590075472171444E-5</v>
      </c>
      <c r="C38">
        <f t="shared" si="0"/>
        <v>-82.049013263745309</v>
      </c>
      <c r="D38">
        <f>'10'!J39+'20'!J39+'30'!J39+'40'!J39+'50'!J39</f>
        <v>1.7250460198481456E-4</v>
      </c>
      <c r="E38">
        <f>'10'!K39+'20'!K39+'30'!K39+'40'!K39+'50'!K39</f>
        <v>7.9754395642842512E-5</v>
      </c>
      <c r="F38">
        <f t="shared" si="1"/>
        <v>-74.422690758085949</v>
      </c>
    </row>
    <row r="39" spans="1:6" x14ac:dyDescent="0.3">
      <c r="A39">
        <f>'10'!H40+'20'!H40+'30'!H40+'40'!H40+'50'!H40</f>
        <v>1.1086465173961482E-4</v>
      </c>
      <c r="B39">
        <f>'10'!I40+'20'!I40+'30'!I40+'40'!I40+'50'!I40</f>
        <v>1.1993371837621953E-4</v>
      </c>
      <c r="C39">
        <f t="shared" si="0"/>
        <v>-75.738944679113501</v>
      </c>
      <c r="D39">
        <f>'10'!J40+'20'!J40+'30'!J40+'40'!J40+'50'!J40</f>
        <v>2.3625208363813827E-4</v>
      </c>
      <c r="E39">
        <f>'10'!K40+'20'!K40+'30'!K40+'40'!K40+'50'!K40</f>
        <v>2.1888495788617535E-4</v>
      </c>
      <c r="F39">
        <f t="shared" si="1"/>
        <v>-69.841137436439965</v>
      </c>
    </row>
    <row r="40" spans="1:6" x14ac:dyDescent="0.3">
      <c r="A40">
        <f>'10'!H41+'20'!H41+'30'!H41+'40'!H41+'50'!H41</f>
        <v>1.1488293258979636E-4</v>
      </c>
      <c r="B40">
        <f>'10'!I41+'20'!I41+'30'!I41+'40'!I41+'50'!I41</f>
        <v>2.6358384089989471E-4</v>
      </c>
      <c r="C40">
        <f t="shared" si="0"/>
        <v>-70.826282685826968</v>
      </c>
      <c r="D40">
        <f>'10'!J41+'20'!J41+'30'!J41+'40'!J41+'50'!J41</f>
        <v>2.3669165183418599E-4</v>
      </c>
      <c r="E40">
        <f>'10'!K41+'20'!K41+'30'!K41+'40'!K41+'50'!K41</f>
        <v>3.6075239656091116E-4</v>
      </c>
      <c r="F40">
        <f t="shared" si="1"/>
        <v>-67.301014295387944</v>
      </c>
    </row>
    <row r="41" spans="1:6" x14ac:dyDescent="0.3">
      <c r="A41">
        <f>'10'!H42+'20'!H42+'30'!H42+'40'!H42+'50'!H42</f>
        <v>1.140184278854234E-4</v>
      </c>
      <c r="B41">
        <f>'10'!I42+'20'!I42+'30'!I42+'40'!I42+'50'!I42</f>
        <v>4.3031661756679483E-4</v>
      </c>
      <c r="C41">
        <f t="shared" si="0"/>
        <v>-67.029564074824904</v>
      </c>
      <c r="D41">
        <f>'10'!J42+'20'!J42+'30'!J42+'40'!J42+'50'!J42</f>
        <v>2.36271521294388E-4</v>
      </c>
      <c r="E41">
        <f>'10'!K42+'20'!K42+'30'!K42+'40'!K42+'50'!K42</f>
        <v>5.0560024403873197E-4</v>
      </c>
      <c r="F41">
        <f t="shared" si="1"/>
        <v>-65.066035234352526</v>
      </c>
    </row>
    <row r="42" spans="1:6" x14ac:dyDescent="0.3">
      <c r="A42">
        <f>'10'!H43+'20'!H43+'30'!H43+'40'!H43+'50'!H43</f>
        <v>1.2117598208030223E-4</v>
      </c>
      <c r="B42">
        <f>'10'!I43+'20'!I43+'30'!I43+'40'!I43+'50'!I43</f>
        <v>5.5600010101757437E-4</v>
      </c>
      <c r="C42">
        <f t="shared" si="0"/>
        <v>-64.896966923707453</v>
      </c>
      <c r="D42">
        <f>'10'!J43+'20'!J43+'30'!J43+'40'!J43+'50'!J43</f>
        <v>2.1882884500017455E-4</v>
      </c>
      <c r="E42">
        <f>'10'!K43+'20'!K43+'30'!K43+'40'!K43+'50'!K43</f>
        <v>6.4374091784812841E-4</v>
      </c>
      <c r="F42">
        <f t="shared" si="1"/>
        <v>-63.350869732511555</v>
      </c>
    </row>
    <row r="43" spans="1:6" x14ac:dyDescent="0.3">
      <c r="A43">
        <f>'10'!H44+'20'!H44+'30'!H44+'40'!H44+'50'!H44</f>
        <v>7.4016693721181293E-5</v>
      </c>
      <c r="B43">
        <f>'10'!I44+'20'!I44+'30'!I44+'40'!I44+'50'!I44</f>
        <v>6.5280621846590696E-4</v>
      </c>
      <c r="C43">
        <f t="shared" si="0"/>
        <v>-63.648839206081348</v>
      </c>
      <c r="D43">
        <f>'10'!J44+'20'!J44+'30'!J44+'40'!J44+'50'!J44</f>
        <v>1.8205873935102216E-4</v>
      </c>
      <c r="E43">
        <f>'10'!K44+'20'!K44+'30'!K44+'40'!K44+'50'!K44</f>
        <v>7.4790173938557277E-4</v>
      </c>
      <c r="F43">
        <f t="shared" si="1"/>
        <v>-62.273098888292537</v>
      </c>
    </row>
    <row r="44" spans="1:6" x14ac:dyDescent="0.3">
      <c r="A44">
        <f>'10'!H45+'20'!H45+'30'!H45+'40'!H45+'50'!H45</f>
        <v>2.3222432583949065E-5</v>
      </c>
      <c r="B44">
        <f>'10'!I45+'20'!I45+'30'!I45+'40'!I45+'50'!I45</f>
        <v>7.4193635525921376E-4</v>
      </c>
      <c r="C44">
        <f t="shared" si="0"/>
        <v>-62.588414362315781</v>
      </c>
      <c r="D44">
        <f>'10'!J45+'20'!J45+'30'!J45+'40'!J45+'50'!J45</f>
        <v>1.1240524851372391E-4</v>
      </c>
      <c r="E44">
        <f>'10'!K45+'20'!K45+'30'!K45+'40'!K45+'50'!K45</f>
        <v>8.02467563001884E-4</v>
      </c>
      <c r="F44">
        <f t="shared" si="1"/>
        <v>-61.827063116913841</v>
      </c>
    </row>
    <row r="45" spans="1:6" x14ac:dyDescent="0.3">
      <c r="A45">
        <f>'10'!H46+'20'!H46+'30'!H46+'40'!H46+'50'!H46</f>
        <v>-9.2479065494002494E-5</v>
      </c>
      <c r="B45">
        <f>'10'!I46+'20'!I46+'30'!I46+'40'!I46+'50'!I46</f>
        <v>7.6369553129132528E-4</v>
      </c>
      <c r="C45">
        <f t="shared" si="0"/>
        <v>-62.278373372152878</v>
      </c>
      <c r="D45">
        <f>'10'!J46+'20'!J46+'30'!J46+'40'!J46+'50'!J46</f>
        <v>3.1405514317345415E-5</v>
      </c>
      <c r="E45">
        <f>'10'!K46+'20'!K46+'30'!K46+'40'!K46+'50'!K46</f>
        <v>8.1755815461749743E-4</v>
      </c>
      <c r="F45">
        <f t="shared" si="1"/>
        <v>-61.743223093651174</v>
      </c>
    </row>
    <row r="46" spans="1:6" x14ac:dyDescent="0.3">
      <c r="A46">
        <f>'10'!H47+'20'!H47+'30'!H47+'40'!H47+'50'!H47</f>
        <v>-1.6321117480242874E-4</v>
      </c>
      <c r="B46">
        <f>'10'!I47+'20'!I47+'30'!I47+'40'!I47+'50'!I47</f>
        <v>7.2102499797142535E-4</v>
      </c>
      <c r="C46">
        <f t="shared" si="0"/>
        <v>-62.623979650571968</v>
      </c>
      <c r="D46">
        <f>'10'!J47+'20'!J47+'30'!J47+'40'!J47+'50'!J47</f>
        <v>-6.1930106894691962E-5</v>
      </c>
      <c r="E46">
        <f>'10'!K47+'20'!K47+'30'!K47+'40'!K47+'50'!K47</f>
        <v>7.6335135956816019E-4</v>
      </c>
      <c r="F46">
        <f t="shared" si="1"/>
        <v>-62.317018940222283</v>
      </c>
    </row>
    <row r="47" spans="1:6" x14ac:dyDescent="0.3">
      <c r="A47">
        <f>'10'!H48+'20'!H48+'30'!H48+'40'!H48+'50'!H48</f>
        <v>-2.3630647482776151E-4</v>
      </c>
      <c r="B47">
        <f>'10'!I48+'20'!I48+'30'!I48+'40'!I48+'50'!I48</f>
        <v>6.0921173498619074E-4</v>
      </c>
      <c r="C47">
        <f t="shared" si="0"/>
        <v>-63.69592784366241</v>
      </c>
      <c r="D47">
        <f>'10'!J48+'20'!J48+'30'!J48+'40'!J48+'50'!J48</f>
        <v>-1.2496278582218808E-4</v>
      </c>
      <c r="E47">
        <f>'10'!K48+'20'!K48+'30'!K48+'40'!K48+'50'!K48</f>
        <v>6.5687821276510237E-4</v>
      </c>
      <c r="F47">
        <f t="shared" si="1"/>
        <v>-63.495907800727039</v>
      </c>
    </row>
    <row r="48" spans="1:6" x14ac:dyDescent="0.3">
      <c r="A48">
        <f>'10'!H49+'20'!H49+'30'!H49+'40'!H49+'50'!H49</f>
        <v>-2.8723082442543441E-4</v>
      </c>
      <c r="B48">
        <f>'10'!I49+'20'!I49+'30'!I49+'40'!I49+'50'!I49</f>
        <v>4.7891611045135875E-4</v>
      </c>
      <c r="C48">
        <f t="shared" si="0"/>
        <v>-65.06037279365232</v>
      </c>
      <c r="D48">
        <f>'10'!J49+'20'!J49+'30'!J49+'40'!J49+'50'!J49</f>
        <v>-1.9824848593043786E-4</v>
      </c>
      <c r="E48">
        <f>'10'!K49+'20'!K49+'30'!K49+'40'!K49+'50'!K49</f>
        <v>5.0050518481746433E-4</v>
      </c>
      <c r="F48">
        <f t="shared" si="1"/>
        <v>-65.378897767795635</v>
      </c>
    </row>
    <row r="49" spans="1:6" x14ac:dyDescent="0.3">
      <c r="A49">
        <f>'10'!H50+'20'!H50+'30'!H50+'40'!H50+'50'!H50</f>
        <v>-3.5682787957558033E-4</v>
      </c>
      <c r="B49">
        <f>'10'!I50+'20'!I50+'30'!I50+'40'!I50+'50'!I50</f>
        <v>2.849998502600828E-4</v>
      </c>
      <c r="C49">
        <f t="shared" si="0"/>
        <v>-66.807876186481877</v>
      </c>
      <c r="D49">
        <f>'10'!J50+'20'!J50+'30'!J50+'40'!J50+'50'!J50</f>
        <v>-2.2629298290765846E-4</v>
      </c>
      <c r="E49">
        <f>'10'!K50+'20'!K50+'30'!K50+'40'!K50+'50'!K50</f>
        <v>2.934060472832309E-4</v>
      </c>
      <c r="F49">
        <f t="shared" si="1"/>
        <v>-68.623433088626214</v>
      </c>
    </row>
    <row r="50" spans="1:6" x14ac:dyDescent="0.3">
      <c r="A50">
        <f>'10'!H51+'20'!H51+'30'!H51+'40'!H51+'50'!H51</f>
        <v>-3.978798822468638E-4</v>
      </c>
      <c r="B50">
        <f>'10'!I51+'20'!I51+'30'!I51+'40'!I51+'50'!I51</f>
        <v>7.6669522590202578E-5</v>
      </c>
      <c r="C50">
        <f t="shared" si="0"/>
        <v>-67.846622471217813</v>
      </c>
      <c r="D50">
        <f>'10'!J51+'20'!J51+'30'!J51+'40'!J51+'50'!J51</f>
        <v>-2.688071542266605E-4</v>
      </c>
      <c r="E50">
        <f>'10'!K51+'20'!K51+'30'!K51+'40'!K51+'50'!K51</f>
        <v>4.7594328434938187E-5</v>
      </c>
      <c r="F50">
        <f t="shared" si="1"/>
        <v>-71.2771254779461</v>
      </c>
    </row>
    <row r="51" spans="1:6" x14ac:dyDescent="0.3">
      <c r="A51">
        <f>'10'!H52+'20'!H52+'30'!H52+'40'!H52+'50'!H52</f>
        <v>-4.1671945116934322E-4</v>
      </c>
      <c r="B51">
        <f>'10'!I52+'20'!I52+'30'!I52+'40'!I52+'50'!I52</f>
        <v>-1.7285377750926145E-4</v>
      </c>
      <c r="C51">
        <f t="shared" si="0"/>
        <v>-66.913640364331258</v>
      </c>
      <c r="D51">
        <f>'10'!J52+'20'!J52+'30'!J52+'40'!J52+'50'!J52</f>
        <v>-2.9875452344681696E-4</v>
      </c>
      <c r="E51">
        <f>'10'!K52+'20'!K52+'30'!K52+'40'!K52+'50'!K52</f>
        <v>-1.7830127840167277E-4</v>
      </c>
      <c r="F51">
        <f t="shared" si="1"/>
        <v>-69.170509524735436</v>
      </c>
    </row>
    <row r="52" spans="1:6" x14ac:dyDescent="0.3">
      <c r="A52">
        <f>'10'!H53+'20'!H53+'30'!H53+'40'!H53+'50'!H53</f>
        <v>-3.8051521198708235E-4</v>
      </c>
      <c r="B52">
        <f>'10'!I53+'20'!I53+'30'!I53+'40'!I53+'50'!I53</f>
        <v>-3.9452506520874857E-4</v>
      </c>
      <c r="C52">
        <f t="shared" si="0"/>
        <v>-65.222395672234953</v>
      </c>
      <c r="D52">
        <f>'10'!J53+'20'!J53+'30'!J53+'40'!J53+'50'!J53</f>
        <v>-2.7412564963155114E-4</v>
      </c>
      <c r="E52">
        <f>'10'!K53+'20'!K53+'30'!K53+'40'!K53+'50'!K53</f>
        <v>-4.1828354493164146E-4</v>
      </c>
      <c r="F52">
        <f t="shared" si="1"/>
        <v>-66.018758968804207</v>
      </c>
    </row>
    <row r="53" spans="1:6" x14ac:dyDescent="0.3">
      <c r="A53">
        <f>'10'!H54+'20'!H54+'30'!H54+'40'!H54+'50'!H54</f>
        <v>-3.2405414285927454E-4</v>
      </c>
      <c r="B53">
        <f>'10'!I54+'20'!I54+'30'!I54+'40'!I54+'50'!I54</f>
        <v>-5.6404616322396984E-4</v>
      </c>
      <c r="C53">
        <f t="shared" si="0"/>
        <v>-63.734962518461693</v>
      </c>
      <c r="D53">
        <f>'10'!J54+'20'!J54+'30'!J54+'40'!J54+'50'!J54</f>
        <v>-2.5998814350256514E-4</v>
      </c>
      <c r="E53">
        <f>'10'!K54+'20'!K54+'30'!K54+'40'!K54+'50'!K54</f>
        <v>-5.9660508054889573E-4</v>
      </c>
      <c r="F53">
        <f t="shared" si="1"/>
        <v>-63.73114327835863</v>
      </c>
    </row>
    <row r="54" spans="1:6" x14ac:dyDescent="0.3">
      <c r="A54">
        <f>'10'!H55+'20'!H55+'30'!H55+'40'!H55+'50'!H55</f>
        <v>-1.8833767311547531E-4</v>
      </c>
      <c r="B54">
        <f>'10'!I55+'20'!I55+'30'!I55+'40'!I55+'50'!I55</f>
        <v>-6.8885329243621631E-4</v>
      </c>
      <c r="C54">
        <f t="shared" si="0"/>
        <v>-62.92438392689305</v>
      </c>
      <c r="D54">
        <f>'10'!J55+'20'!J55+'30'!J55+'40'!J55+'50'!J55</f>
        <v>-1.4967614178740217E-4</v>
      </c>
      <c r="E54">
        <f>'10'!K55+'20'!K55+'30'!K55+'40'!K55+'50'!K55</f>
        <v>-7.3162941278663162E-4</v>
      </c>
      <c r="F54">
        <f t="shared" si="1"/>
        <v>-62.536113907992821</v>
      </c>
    </row>
    <row r="55" spans="1:6" x14ac:dyDescent="0.3">
      <c r="A55">
        <f>'10'!H56+'20'!H56+'30'!H56+'40'!H56+'50'!H56</f>
        <v>-4.537219010046991E-5</v>
      </c>
      <c r="B55">
        <f>'10'!I56+'20'!I56+'30'!I56+'40'!I56+'50'!I56</f>
        <v>-6.8194682319956625E-4</v>
      </c>
      <c r="C55">
        <f t="shared" si="0"/>
        <v>-63.305807372265051</v>
      </c>
      <c r="D55">
        <f>'10'!J56+'20'!J56+'30'!J56+'40'!J56+'50'!J56</f>
        <v>-8.0520227545356792E-6</v>
      </c>
      <c r="E55">
        <f>'10'!K56+'20'!K56+'30'!K56+'40'!K56+'50'!K56</f>
        <v>-7.3197331933929819E-4</v>
      </c>
      <c r="F55">
        <f t="shared" si="1"/>
        <v>-62.70956947069871</v>
      </c>
    </row>
    <row r="56" spans="1:6" x14ac:dyDescent="0.3">
      <c r="A56">
        <f>'10'!H57+'20'!H57+'30'!H57+'40'!H57+'50'!H57</f>
        <v>9.6802322304865115E-5</v>
      </c>
      <c r="B56">
        <f>'10'!I57+'20'!I57+'30'!I57+'40'!I57+'50'!I57</f>
        <v>-5.3460368114753706E-4</v>
      </c>
      <c r="C56">
        <f t="shared" si="0"/>
        <v>-65.299251576458232</v>
      </c>
      <c r="D56">
        <f>'10'!J57+'20'!J57+'30'!J57+'40'!J57+'50'!J57</f>
        <v>1.6758434207502868E-4</v>
      </c>
      <c r="E56">
        <f>'10'!K57+'20'!K57+'30'!K57+'40'!K57+'50'!K57</f>
        <v>-6.1923089024060489E-4</v>
      </c>
      <c r="F56">
        <f t="shared" si="1"/>
        <v>-63.855970148241369</v>
      </c>
    </row>
    <row r="57" spans="1:6" x14ac:dyDescent="0.3">
      <c r="A57">
        <f>'10'!H58+'20'!H58+'30'!H58+'40'!H58+'50'!H58</f>
        <v>2.278106411767843E-4</v>
      </c>
      <c r="B57">
        <f>'10'!I58+'20'!I58+'30'!I58+'40'!I58+'50'!I58</f>
        <v>-2.8961623282823453E-4</v>
      </c>
      <c r="C57">
        <f t="shared" si="0"/>
        <v>-68.671793871152317</v>
      </c>
      <c r="D57">
        <f>'10'!J58+'20'!J58+'30'!J58+'40'!J58+'50'!J58</f>
        <v>3.0237832452992362E-4</v>
      </c>
      <c r="E57">
        <f>'10'!K58+'20'!K58+'30'!K58+'40'!K58+'50'!K58</f>
        <v>-3.6461930933658201E-4</v>
      </c>
      <c r="F57">
        <f t="shared" si="1"/>
        <v>-66.490160655708593</v>
      </c>
    </row>
    <row r="58" spans="1:6" x14ac:dyDescent="0.3">
      <c r="A58">
        <f>'10'!H59+'20'!H59+'30'!H59+'40'!H59+'50'!H59</f>
        <v>3.1953584046256843E-4</v>
      </c>
      <c r="B58">
        <f>'10'!I59+'20'!I59+'30'!I59+'40'!I59+'50'!I59</f>
        <v>4.8407147352433409E-5</v>
      </c>
      <c r="C58">
        <f t="shared" si="0"/>
        <v>-69.811065025943222</v>
      </c>
      <c r="D58">
        <f>'10'!J59+'20'!J59+'30'!J59+'40'!J59+'50'!J59</f>
        <v>3.8710949720809312E-4</v>
      </c>
      <c r="E58">
        <f>'10'!K59+'20'!K59+'30'!K59+'40'!K59+'50'!K59</f>
        <v>-5.0745761638812663E-5</v>
      </c>
      <c r="F58">
        <f t="shared" si="1"/>
        <v>-68.169326982457349</v>
      </c>
    </row>
    <row r="59" spans="1:6" x14ac:dyDescent="0.3">
      <c r="A59">
        <f>'10'!H60+'20'!H60+'30'!H60+'40'!H60+'50'!H60</f>
        <v>3.2017358400526362E-4</v>
      </c>
      <c r="B59">
        <f>'10'!I60+'20'!I60+'30'!I60+'40'!I60+'50'!I60</f>
        <v>3.7043917510552261E-4</v>
      </c>
      <c r="C59">
        <f t="shared" si="0"/>
        <v>-66.202661901948517</v>
      </c>
      <c r="D59">
        <f>'10'!J60+'20'!J60+'30'!J60+'40'!J60+'50'!J60</f>
        <v>4.0311236632901878E-4</v>
      </c>
      <c r="E59">
        <f>'10'!K60+'20'!K60+'30'!K60+'40'!K60+'50'!K60</f>
        <v>2.8087955152100166E-4</v>
      </c>
      <c r="F59">
        <f t="shared" si="1"/>
        <v>-66.172755035656664</v>
      </c>
    </row>
    <row r="60" spans="1:6" x14ac:dyDescent="0.3">
      <c r="A60">
        <f>'10'!H61+'20'!H61+'30'!H61+'40'!H61+'50'!H61</f>
        <v>2.7081561835472483E-4</v>
      </c>
      <c r="B60">
        <f>'10'!I61+'20'!I61+'30'!I61+'40'!I61+'50'!I61</f>
        <v>7.2830231909932173E-4</v>
      </c>
      <c r="C60">
        <f t="shared" si="0"/>
        <v>-62.191318023544753</v>
      </c>
      <c r="D60">
        <f>'10'!J61+'20'!J61+'30'!J61+'40'!J61+'50'!J61</f>
        <v>3.5329082954109622E-4</v>
      </c>
      <c r="E60">
        <f>'10'!K61+'20'!K61+'30'!K61+'40'!K61+'50'!K61</f>
        <v>6.249474780869865E-4</v>
      </c>
      <c r="F60">
        <f t="shared" si="1"/>
        <v>-62.878776966009738</v>
      </c>
    </row>
    <row r="61" spans="1:6" x14ac:dyDescent="0.3">
      <c r="A61">
        <f>'10'!H62+'20'!H62+'30'!H62+'40'!H62+'50'!H62</f>
        <v>1.4462796684927087E-4</v>
      </c>
      <c r="B61">
        <f>'10'!I62+'20'!I62+'30'!I62+'40'!I62+'50'!I62</f>
        <v>9.8853312988741852E-4</v>
      </c>
      <c r="C61">
        <f t="shared" si="0"/>
        <v>-60.008194186518551</v>
      </c>
      <c r="D61">
        <f>'10'!J62+'20'!J62+'30'!J62+'40'!J62+'50'!J62</f>
        <v>2.19683191826454E-4</v>
      </c>
      <c r="E61">
        <f>'10'!K62+'20'!K62+'30'!K62+'40'!K62+'50'!K62</f>
        <v>8.6109565307510797E-4</v>
      </c>
      <c r="F61">
        <f t="shared" si="1"/>
        <v>-61.025123294359091</v>
      </c>
    </row>
    <row r="62" spans="1:6" x14ac:dyDescent="0.3">
      <c r="A62">
        <f>'10'!H63+'20'!H63+'30'!H63+'40'!H63+'50'!H63</f>
        <v>-4.1181022035134945E-5</v>
      </c>
      <c r="B62">
        <f>'10'!I63+'20'!I63+'30'!I63+'40'!I63+'50'!I63</f>
        <v>1.1265147951778098E-3</v>
      </c>
      <c r="C62">
        <f t="shared" si="0"/>
        <v>-58.959462178321893</v>
      </c>
      <c r="D62">
        <f>'10'!J63+'20'!J63+'30'!J63+'40'!J63+'50'!J63</f>
        <v>6.1006294765454075E-5</v>
      </c>
      <c r="E62">
        <f>'10'!K63+'20'!K63+'30'!K63+'40'!K63+'50'!K63</f>
        <v>1.0355859651793964E-3</v>
      </c>
      <c r="F62">
        <f t="shared" si="1"/>
        <v>-59.681231304434462</v>
      </c>
    </row>
    <row r="63" spans="1:6" x14ac:dyDescent="0.3">
      <c r="A63">
        <f>'10'!H64+'20'!H64+'30'!H64+'40'!H64+'50'!H64</f>
        <v>-2.2558085062157146E-4</v>
      </c>
      <c r="B63">
        <f>'10'!I64+'20'!I64+'30'!I64+'40'!I64+'50'!I64</f>
        <v>1.1484132869547161E-3</v>
      </c>
      <c r="C63">
        <f t="shared" si="0"/>
        <v>-58.633619256196035</v>
      </c>
      <c r="D63">
        <f>'10'!J64+'20'!J64+'30'!J64+'40'!J64+'50'!J64</f>
        <v>-1.4208031063161878E-4</v>
      </c>
      <c r="E63">
        <f>'10'!K64+'20'!K64+'30'!K64+'40'!K64+'50'!K64</f>
        <v>1.0861155450283451E-3</v>
      </c>
      <c r="F63">
        <f t="shared" si="1"/>
        <v>-59.208789108642215</v>
      </c>
    </row>
    <row r="64" spans="1:6" x14ac:dyDescent="0.3">
      <c r="A64">
        <f>'10'!H65+'20'!H65+'30'!H65+'40'!H65+'50'!H65</f>
        <v>-4.5043662851793249E-4</v>
      </c>
      <c r="B64">
        <f>'10'!I65+'20'!I65+'30'!I65+'40'!I65+'50'!I65</f>
        <v>1.0704203728890002E-3</v>
      </c>
      <c r="C64">
        <f t="shared" si="0"/>
        <v>-58.700869187860398</v>
      </c>
      <c r="D64">
        <f>'10'!J65+'20'!J65+'30'!J65+'40'!J65+'50'!J65</f>
        <v>-3.9136138654364823E-4</v>
      </c>
      <c r="E64">
        <f>'10'!K65+'20'!K65+'30'!K65+'40'!K65+'50'!K65</f>
        <v>1.0050897262767608E-3</v>
      </c>
      <c r="F64">
        <f t="shared" si="1"/>
        <v>-59.342824782966616</v>
      </c>
    </row>
    <row r="65" spans="1:6" x14ac:dyDescent="0.3">
      <c r="A65">
        <f>'10'!H66+'20'!H66+'30'!H66+'40'!H66+'50'!H66</f>
        <v>-5.9481894630826091E-4</v>
      </c>
      <c r="B65">
        <f>'10'!I66+'20'!I66+'30'!I66+'40'!I66+'50'!I66</f>
        <v>8.9124185083076866E-4</v>
      </c>
      <c r="C65">
        <f t="shared" si="0"/>
        <v>-59.400121065643702</v>
      </c>
      <c r="D65">
        <f>'10'!J66+'20'!J66+'30'!J66+'40'!J66+'50'!J66</f>
        <v>-5.8808558156259877E-4</v>
      </c>
      <c r="E65">
        <f>'10'!K66+'20'!K66+'30'!K66+'40'!K66+'50'!K66</f>
        <v>8.7448244976830831E-4</v>
      </c>
      <c r="F65">
        <f t="shared" si="1"/>
        <v>-59.544563280745805</v>
      </c>
    </row>
    <row r="66" spans="1:6" x14ac:dyDescent="0.3">
      <c r="A66">
        <f>'10'!H67+'20'!H67+'30'!H67+'40'!H67+'50'!H67</f>
        <v>-7.3460280503979264E-4</v>
      </c>
      <c r="B66">
        <f>'10'!I67+'20'!I67+'30'!I67+'40'!I67+'50'!I67</f>
        <v>6.7575656302469958E-4</v>
      </c>
      <c r="C66">
        <f t="shared" si="0"/>
        <v>-60.016150074717352</v>
      </c>
      <c r="D66">
        <f>'10'!J67+'20'!J67+'30'!J67+'40'!J67+'50'!J67</f>
        <v>-7.4439281761193733E-4</v>
      </c>
      <c r="E66">
        <f>'10'!K67+'20'!K67+'30'!K67+'40'!K67+'50'!K67</f>
        <v>6.4564230998314016E-4</v>
      </c>
      <c r="F66">
        <f t="shared" si="1"/>
        <v>-60.12792104228906</v>
      </c>
    </row>
    <row r="67" spans="1:6" x14ac:dyDescent="0.3">
      <c r="A67">
        <f>'10'!H68+'20'!H68+'30'!H68+'40'!H68+'50'!H68</f>
        <v>-7.9100790244564885E-4</v>
      </c>
      <c r="B67">
        <f>'10'!I68+'20'!I68+'30'!I68+'40'!I68+'50'!I68</f>
        <v>4.357817644391739E-4</v>
      </c>
      <c r="C67">
        <f t="shared" ref="C67:C130" si="2">20*LOG10(SQRT((A67*A67)+(B67*B67)))</f>
        <v>-60.885231833495993</v>
      </c>
      <c r="D67">
        <f>'10'!J68+'20'!J68+'30'!J68+'40'!J68+'50'!J68</f>
        <v>-8.3040458508487039E-4</v>
      </c>
      <c r="E67">
        <f>'10'!K68+'20'!K68+'30'!K68+'40'!K68+'50'!K68</f>
        <v>3.8728197404117791E-4</v>
      </c>
      <c r="F67">
        <f t="shared" ref="F67:F130" si="3">20*LOG10(SQRT((D67*D67)+(E67*E67)))</f>
        <v>-60.759487254702194</v>
      </c>
    </row>
    <row r="68" spans="1:6" x14ac:dyDescent="0.3">
      <c r="A68">
        <f>'10'!H69+'20'!H69+'30'!H69+'40'!H69+'50'!H69</f>
        <v>-7.2522445105982697E-4</v>
      </c>
      <c r="B68">
        <f>'10'!I69+'20'!I69+'30'!I69+'40'!I69+'50'!I69</f>
        <v>1.4641856874496784E-4</v>
      </c>
      <c r="C68">
        <f t="shared" si="2"/>
        <v>-62.617040121585745</v>
      </c>
      <c r="D68">
        <f>'10'!J69+'20'!J69+'30'!J69+'40'!J69+'50'!J69</f>
        <v>-8.0492981327979075E-4</v>
      </c>
      <c r="E68">
        <f>'10'!K69+'20'!K69+'30'!K69+'40'!K69+'50'!K69</f>
        <v>7.6253029026401701E-5</v>
      </c>
      <c r="F68">
        <f t="shared" si="3"/>
        <v>-61.846038906610737</v>
      </c>
    </row>
    <row r="69" spans="1:6" x14ac:dyDescent="0.3">
      <c r="A69">
        <f>'10'!H70+'20'!H70+'30'!H70+'40'!H70+'50'!H70</f>
        <v>-5.6310756991614832E-4</v>
      </c>
      <c r="B69">
        <f>'10'!I70+'20'!I70+'30'!I70+'40'!I70+'50'!I70</f>
        <v>-1.6098378819903194E-4</v>
      </c>
      <c r="C69">
        <f t="shared" si="2"/>
        <v>-64.64698390202247</v>
      </c>
      <c r="D69">
        <f>'10'!J70+'20'!J70+'30'!J70+'40'!J70+'50'!J70</f>
        <v>-6.5355061825786822E-4</v>
      </c>
      <c r="E69">
        <f>'10'!K70+'20'!K70+'30'!K70+'40'!K70+'50'!K70</f>
        <v>-1.8814489275939918E-4</v>
      </c>
      <c r="F69">
        <f t="shared" si="3"/>
        <v>-63.348629935462682</v>
      </c>
    </row>
    <row r="70" spans="1:6" x14ac:dyDescent="0.3">
      <c r="A70">
        <f>'10'!H71+'20'!H71+'30'!H71+'40'!H71+'50'!H71</f>
        <v>-3.4193141633661651E-4</v>
      </c>
      <c r="B70">
        <f>'10'!I71+'20'!I71+'30'!I71+'40'!I71+'50'!I71</f>
        <v>-4.0476732193595565E-4</v>
      </c>
      <c r="C70">
        <f t="shared" si="2"/>
        <v>-65.516745449795351</v>
      </c>
      <c r="D70">
        <f>'10'!J71+'20'!J71+'30'!J71+'40'!J71+'50'!J71</f>
        <v>-4.5733520842773813E-4</v>
      </c>
      <c r="E70">
        <f>'10'!K71+'20'!K71+'30'!K71+'40'!K71+'50'!K71</f>
        <v>-4.2919161421819897E-4</v>
      </c>
      <c r="F70">
        <f t="shared" si="3"/>
        <v>-64.052087728801396</v>
      </c>
    </row>
    <row r="71" spans="1:6" x14ac:dyDescent="0.3">
      <c r="A71">
        <f>'10'!H72+'20'!H72+'30'!H72+'40'!H72+'50'!H72</f>
        <v>-6.6408495418002417E-5</v>
      </c>
      <c r="B71">
        <f>'10'!I72+'20'!I72+'30'!I72+'40'!I72+'50'!I72</f>
        <v>-5.9501515088885334E-4</v>
      </c>
      <c r="C71">
        <f t="shared" si="2"/>
        <v>-64.455676374946009</v>
      </c>
      <c r="D71">
        <f>'10'!J72+'20'!J72+'30'!J72+'40'!J72+'50'!J72</f>
        <v>-1.7123649696782091E-4</v>
      </c>
      <c r="E71">
        <f>'10'!K72+'20'!K72+'30'!K72+'40'!K72+'50'!K72</f>
        <v>-5.7959867072202953E-4</v>
      </c>
      <c r="F71">
        <f t="shared" si="3"/>
        <v>-64.374019789751557</v>
      </c>
    </row>
    <row r="72" spans="1:6" x14ac:dyDescent="0.3">
      <c r="A72">
        <f>'10'!H73+'20'!H73+'30'!H73+'40'!H73+'50'!H73</f>
        <v>2.1460007267912033E-4</v>
      </c>
      <c r="B72">
        <f>'10'!I73+'20'!I73+'30'!I73+'40'!I73+'50'!I73</f>
        <v>-7.23731234567039E-4</v>
      </c>
      <c r="C72">
        <f t="shared" si="2"/>
        <v>-62.442469992469391</v>
      </c>
      <c r="D72">
        <f>'10'!J73+'20'!J73+'30'!J73+'40'!J73+'50'!J73</f>
        <v>7.3726019289158248E-5</v>
      </c>
      <c r="E72">
        <f>'10'!K73+'20'!K73+'30'!K73+'40'!K73+'50'!K73</f>
        <v>-7.243297034408955E-4</v>
      </c>
      <c r="F72">
        <f t="shared" si="3"/>
        <v>-62.756511707883064</v>
      </c>
    </row>
    <row r="73" spans="1:6" x14ac:dyDescent="0.3">
      <c r="A73">
        <f>'10'!H74+'20'!H74+'30'!H74+'40'!H74+'50'!H74</f>
        <v>4.8189614907642763E-4</v>
      </c>
      <c r="B73">
        <f>'10'!I74+'20'!I74+'30'!I74+'40'!I74+'50'!I74</f>
        <v>-7.8934268930959915E-4</v>
      </c>
      <c r="C73">
        <f t="shared" si="2"/>
        <v>-60.678887486723994</v>
      </c>
      <c r="D73">
        <f>'10'!J74+'20'!J74+'30'!J74+'40'!J74+'50'!J74</f>
        <v>3.1877165059449335E-4</v>
      </c>
      <c r="E73">
        <f>'10'!K74+'20'!K74+'30'!K74+'40'!K74+'50'!K74</f>
        <v>-7.68896808737346E-4</v>
      </c>
      <c r="F73">
        <f t="shared" si="3"/>
        <v>-61.593810458019355</v>
      </c>
    </row>
    <row r="74" spans="1:6" x14ac:dyDescent="0.3">
      <c r="A74">
        <f>'10'!H75+'20'!H75+'30'!H75+'40'!H75+'50'!H75</f>
        <v>7.017922958215513E-4</v>
      </c>
      <c r="B74">
        <f>'10'!I75+'20'!I75+'30'!I75+'40'!I75+'50'!I75</f>
        <v>-7.7012195728337119E-4</v>
      </c>
      <c r="C74">
        <f t="shared" si="2"/>
        <v>-59.64330063109724</v>
      </c>
      <c r="D74">
        <f>'10'!J75+'20'!J75+'30'!J75+'40'!J75+'50'!J75</f>
        <v>5.1319666371043269E-4</v>
      </c>
      <c r="E74">
        <f>'10'!K75+'20'!K75+'30'!K75+'40'!K75+'50'!K75</f>
        <v>-7.4818647463377832E-4</v>
      </c>
      <c r="F74">
        <f t="shared" si="3"/>
        <v>-60.845190039107877</v>
      </c>
    </row>
    <row r="75" spans="1:6" x14ac:dyDescent="0.3">
      <c r="A75">
        <f>'10'!H76+'20'!H76+'30'!H76+'40'!H76+'50'!H76</f>
        <v>8.5323132284793489E-4</v>
      </c>
      <c r="B75">
        <f>'10'!I76+'20'!I76+'30'!I76+'40'!I76+'50'!I76</f>
        <v>-6.6309381845828012E-4</v>
      </c>
      <c r="C75">
        <f t="shared" si="2"/>
        <v>-59.326697974897307</v>
      </c>
      <c r="D75">
        <f>'10'!J76+'20'!J76+'30'!J76+'40'!J76+'50'!J76</f>
        <v>6.5905240238625629E-4</v>
      </c>
      <c r="E75">
        <f>'10'!K76+'20'!K76+'30'!K76+'40'!K76+'50'!K76</f>
        <v>-6.3246724576481133E-4</v>
      </c>
      <c r="F75">
        <f t="shared" si="3"/>
        <v>-60.786439813226814</v>
      </c>
    </row>
    <row r="76" spans="1:6" x14ac:dyDescent="0.3">
      <c r="A76">
        <f>'10'!H77+'20'!H77+'30'!H77+'40'!H77+'50'!H77</f>
        <v>9.1669340778448977E-4</v>
      </c>
      <c r="B76">
        <f>'10'!I77+'20'!I77+'30'!I77+'40'!I77+'50'!I77</f>
        <v>-4.4823441408648563E-4</v>
      </c>
      <c r="C76">
        <f t="shared" si="2"/>
        <v>-59.824487836829178</v>
      </c>
      <c r="D76">
        <f>'10'!J77+'20'!J77+'30'!J77+'40'!J77+'50'!J77</f>
        <v>7.1730717767721662E-4</v>
      </c>
      <c r="E76">
        <f>'10'!K77+'20'!K77+'30'!K77+'40'!K77+'50'!K77</f>
        <v>-4.1254507723395128E-4</v>
      </c>
      <c r="F76">
        <f t="shared" si="3"/>
        <v>-61.644850661438959</v>
      </c>
    </row>
    <row r="77" spans="1:6" x14ac:dyDescent="0.3">
      <c r="A77">
        <f>'10'!H78+'20'!H78+'30'!H78+'40'!H78+'50'!H78</f>
        <v>8.5536239178489459E-4</v>
      </c>
      <c r="B77">
        <f>'10'!I78+'20'!I78+'30'!I78+'40'!I78+'50'!I78</f>
        <v>-1.4013220606257256E-4</v>
      </c>
      <c r="C77">
        <f t="shared" si="2"/>
        <v>-61.241970992957597</v>
      </c>
      <c r="D77">
        <f>'10'!J78+'20'!J78+'30'!J78+'40'!J78+'50'!J78</f>
        <v>6.5196204414958564E-4</v>
      </c>
      <c r="E77">
        <f>'10'!K78+'20'!K78+'30'!K78+'40'!K78+'50'!K78</f>
        <v>-7.9578275611337534E-5</v>
      </c>
      <c r="F77">
        <f t="shared" si="3"/>
        <v>-63.651327362849806</v>
      </c>
    </row>
    <row r="78" spans="1:6" x14ac:dyDescent="0.3">
      <c r="A78">
        <f>'10'!H79+'20'!H79+'30'!H79+'40'!H79+'50'!H79</f>
        <v>6.9823398377337237E-4</v>
      </c>
      <c r="B78">
        <f>'10'!I79+'20'!I79+'30'!I79+'40'!I79+'50'!I79</f>
        <v>2.1392075469906717E-4</v>
      </c>
      <c r="C78">
        <f t="shared" si="2"/>
        <v>-62.730342915989269</v>
      </c>
      <c r="D78">
        <f>'10'!J79+'20'!J79+'30'!J79+'40'!J79+'50'!J79</f>
        <v>4.7641331879907516E-4</v>
      </c>
      <c r="E78">
        <f>'10'!K79+'20'!K79+'30'!K79+'40'!K79+'50'!K79</f>
        <v>2.6916281886286606E-4</v>
      </c>
      <c r="F78">
        <f t="shared" si="3"/>
        <v>-65.237216983512781</v>
      </c>
    </row>
    <row r="79" spans="1:6" x14ac:dyDescent="0.3">
      <c r="A79">
        <f>'10'!H80+'20'!H80+'30'!H80+'40'!H80+'50'!H80</f>
        <v>3.7866023135205249E-4</v>
      </c>
      <c r="B79">
        <f>'10'!I80+'20'!I80+'30'!I80+'40'!I80+'50'!I80</f>
        <v>5.9522652345937949E-4</v>
      </c>
      <c r="C79">
        <f t="shared" si="2"/>
        <v>-63.030513954738517</v>
      </c>
      <c r="D79">
        <f>'10'!J80+'20'!J80+'30'!J80+'40'!J80+'50'!J80</f>
        <v>1.8480016218038286E-4</v>
      </c>
      <c r="E79">
        <f>'10'!K80+'20'!K80+'30'!K80+'40'!K80+'50'!K80</f>
        <v>6.8064914939258204E-4</v>
      </c>
      <c r="F79">
        <f t="shared" si="3"/>
        <v>-63.032642154435166</v>
      </c>
    </row>
    <row r="80" spans="1:6" x14ac:dyDescent="0.3">
      <c r="A80">
        <f>'10'!H81+'20'!H81+'30'!H81+'40'!H81+'50'!H81</f>
        <v>-2.3044576231670674E-5</v>
      </c>
      <c r="B80">
        <f>'10'!I81+'20'!I81+'30'!I81+'40'!I81+'50'!I81</f>
        <v>8.9888726592005877E-4</v>
      </c>
      <c r="C80">
        <f t="shared" si="2"/>
        <v>-60.923041999938633</v>
      </c>
      <c r="D80">
        <f>'10'!J81+'20'!J81+'30'!J81+'40'!J81+'50'!J81</f>
        <v>-2.1338433898559741E-4</v>
      </c>
      <c r="E80">
        <f>'10'!K81+'20'!K81+'30'!K81+'40'!K81+'50'!K81</f>
        <v>9.565404314870017E-4</v>
      </c>
      <c r="F80">
        <f t="shared" si="3"/>
        <v>-60.175015125378664</v>
      </c>
    </row>
    <row r="81" spans="1:6" x14ac:dyDescent="0.3">
      <c r="A81">
        <f>'10'!H82+'20'!H82+'30'!H82+'40'!H82+'50'!H82</f>
        <v>-4.2003459761788347E-4</v>
      </c>
      <c r="B81">
        <f>'10'!I82+'20'!I82+'30'!I82+'40'!I82+'50'!I82</f>
        <v>1.0881769345236481E-3</v>
      </c>
      <c r="C81">
        <f t="shared" si="2"/>
        <v>-58.662829064981672</v>
      </c>
      <c r="D81">
        <f>'10'!J82+'20'!J82+'30'!J82+'40'!J82+'50'!J82</f>
        <v>-6.4589651938674756E-4</v>
      </c>
      <c r="E81">
        <f>'10'!K82+'20'!K82+'30'!K82+'40'!K82+'50'!K82</f>
        <v>1.1506352991600293E-3</v>
      </c>
      <c r="F81">
        <f t="shared" si="3"/>
        <v>-57.59165332988951</v>
      </c>
    </row>
    <row r="82" spans="1:6" x14ac:dyDescent="0.3">
      <c r="A82">
        <f>'10'!H83+'20'!H83+'30'!H83+'40'!H83+'50'!H83</f>
        <v>-8.8839724665924161E-4</v>
      </c>
      <c r="B82">
        <f>'10'!I83+'20'!I83+'30'!I83+'40'!I83+'50'!I83</f>
        <v>1.1335632379957531E-3</v>
      </c>
      <c r="C82">
        <f t="shared" si="2"/>
        <v>-56.831461702664868</v>
      </c>
      <c r="D82">
        <f>'10'!J83+'20'!J83+'30'!J83+'40'!J83+'50'!J83</f>
        <v>-1.0611469255051749E-3</v>
      </c>
      <c r="E82">
        <f>'10'!K83+'20'!K83+'30'!K83+'40'!K83+'50'!K83</f>
        <v>1.1994208715499618E-3</v>
      </c>
      <c r="F82">
        <f t="shared" si="3"/>
        <v>-55.909730423869917</v>
      </c>
    </row>
    <row r="83" spans="1:6" x14ac:dyDescent="0.3">
      <c r="A83">
        <f>'10'!H84+'20'!H84+'30'!H84+'40'!H84+'50'!H84</f>
        <v>-1.3247871309263423E-3</v>
      </c>
      <c r="B83">
        <f>'10'!I84+'20'!I84+'30'!I84+'40'!I84+'50'!I84</f>
        <v>9.6141786567017226E-4</v>
      </c>
      <c r="C83">
        <f t="shared" si="2"/>
        <v>-55.719648369852131</v>
      </c>
      <c r="D83">
        <f>'10'!J84+'20'!J84+'30'!J84+'40'!J84+'50'!J84</f>
        <v>-1.484370312731018E-3</v>
      </c>
      <c r="E83">
        <f>'10'!K84+'20'!K84+'30'!K84+'40'!K84+'50'!K84</f>
        <v>1.05202391795423E-3</v>
      </c>
      <c r="F83">
        <f t="shared" si="3"/>
        <v>-54.801576328545011</v>
      </c>
    </row>
    <row r="84" spans="1:6" x14ac:dyDescent="0.3">
      <c r="A84">
        <f>'10'!H85+'20'!H85+'30'!H85+'40'!H85+'50'!H85</f>
        <v>-1.689477833092589E-3</v>
      </c>
      <c r="B84">
        <f>'10'!I85+'20'!I85+'30'!I85+'40'!I85+'50'!I85</f>
        <v>5.8896706730154598E-4</v>
      </c>
      <c r="C84">
        <f t="shared" si="2"/>
        <v>-54.946848101820166</v>
      </c>
      <c r="D84">
        <f>'10'!J85+'20'!J85+'30'!J85+'40'!J85+'50'!J85</f>
        <v>-1.8609983352996283E-3</v>
      </c>
      <c r="E84">
        <f>'10'!K85+'20'!K85+'30'!K85+'40'!K85+'50'!K85</f>
        <v>6.9765833772465801E-4</v>
      </c>
      <c r="F84">
        <f t="shared" si="3"/>
        <v>-54.03398290960908</v>
      </c>
    </row>
    <row r="85" spans="1:6" x14ac:dyDescent="0.3">
      <c r="A85">
        <f>'10'!H86+'20'!H86+'30'!H86+'40'!H86+'50'!H86</f>
        <v>-1.9183215670865741E-3</v>
      </c>
      <c r="B85">
        <f>'10'!I86+'20'!I86+'30'!I86+'40'!I86+'50'!I86</f>
        <v>1.2052789729253069E-4</v>
      </c>
      <c r="C85">
        <f t="shared" si="2"/>
        <v>-54.324461383724781</v>
      </c>
      <c r="D85">
        <f>'10'!J86+'20'!J86+'30'!J86+'40'!J86+'50'!J86</f>
        <v>-2.0666836732071677E-3</v>
      </c>
      <c r="E85">
        <f>'10'!K86+'20'!K86+'30'!K86+'40'!K86+'50'!K86</f>
        <v>2.0277209700225415E-4</v>
      </c>
      <c r="F85">
        <f t="shared" si="3"/>
        <v>-53.652912422089031</v>
      </c>
    </row>
    <row r="86" spans="1:6" x14ac:dyDescent="0.3">
      <c r="A86">
        <f>'10'!H87+'20'!H87+'30'!H87+'40'!H87+'50'!H87</f>
        <v>-1.9221600650224757E-3</v>
      </c>
      <c r="B86">
        <f>'10'!I87+'20'!I87+'30'!I87+'40'!I87+'50'!I87</f>
        <v>-4.3889305435485215E-4</v>
      </c>
      <c r="C86">
        <f t="shared" si="2"/>
        <v>-54.103489890206589</v>
      </c>
      <c r="D86">
        <f>'10'!J87+'20'!J87+'30'!J87+'40'!J87+'50'!J87</f>
        <v>-2.0816008114868828E-3</v>
      </c>
      <c r="E86">
        <f>'10'!K87+'20'!K87+'30'!K87+'40'!K87+'50'!K87</f>
        <v>-3.2523291496156187E-4</v>
      </c>
      <c r="F86">
        <f t="shared" si="3"/>
        <v>-53.527306668143851</v>
      </c>
    </row>
    <row r="87" spans="1:6" x14ac:dyDescent="0.3">
      <c r="A87">
        <f>'10'!H88+'20'!H88+'30'!H88+'40'!H88+'50'!H88</f>
        <v>-1.7339386612826944E-3</v>
      </c>
      <c r="B87">
        <f>'10'!I88+'20'!I88+'30'!I88+'40'!I88+'50'!I88</f>
        <v>-9.5369681086342466E-4</v>
      </c>
      <c r="C87">
        <f t="shared" si="2"/>
        <v>-54.071483462583615</v>
      </c>
      <c r="D87">
        <f>'10'!J88+'20'!J88+'30'!J88+'40'!J88+'50'!J88</f>
        <v>-1.8515777891415673E-3</v>
      </c>
      <c r="E87">
        <f>'10'!K88+'20'!K88+'30'!K88+'40'!K88+'50'!K88</f>
        <v>-8.3484800695273701E-4</v>
      </c>
      <c r="F87">
        <f t="shared" si="3"/>
        <v>-53.845432521222811</v>
      </c>
    </row>
    <row r="88" spans="1:6" x14ac:dyDescent="0.3">
      <c r="A88">
        <f>'10'!H89+'20'!H89+'30'!H89+'40'!H89+'50'!H89</f>
        <v>-1.3597180055400929E-3</v>
      </c>
      <c r="B88">
        <f>'10'!I89+'20'!I89+'30'!I89+'40'!I89+'50'!I89</f>
        <v>-1.3535860062951445E-3</v>
      </c>
      <c r="C88">
        <f t="shared" si="2"/>
        <v>-54.340308635901344</v>
      </c>
      <c r="D88">
        <f>'10'!J89+'20'!J89+'30'!J89+'40'!J89+'50'!J89</f>
        <v>-1.4658596811812962E-3</v>
      </c>
      <c r="E88">
        <f>'10'!K89+'20'!K89+'30'!K89+'40'!K89+'50'!K89</f>
        <v>-1.2010508581029207E-3</v>
      </c>
      <c r="F88">
        <f t="shared" si="3"/>
        <v>-54.447522122180764</v>
      </c>
    </row>
    <row r="89" spans="1:6" x14ac:dyDescent="0.3">
      <c r="A89">
        <f>'10'!H90+'20'!H90+'30'!H90+'40'!H90+'50'!H90</f>
        <v>-8.1043683192242894E-4</v>
      </c>
      <c r="B89">
        <f>'10'!I90+'20'!I90+'30'!I90+'40'!I90+'50'!I90</f>
        <v>-1.5703360048385368E-3</v>
      </c>
      <c r="C89">
        <f t="shared" si="2"/>
        <v>-55.054609713036939</v>
      </c>
      <c r="D89">
        <f>'10'!J90+'20'!J90+'30'!J90+'40'!J90+'50'!J90</f>
        <v>-8.8315304282755207E-4</v>
      </c>
      <c r="E89">
        <f>'10'!K90+'20'!K90+'30'!K90+'40'!K90+'50'!K90</f>
        <v>-1.4146060123718647E-3</v>
      </c>
      <c r="F89">
        <f t="shared" si="3"/>
        <v>-55.557881629209021</v>
      </c>
    </row>
    <row r="90" spans="1:6" x14ac:dyDescent="0.3">
      <c r="A90">
        <f>'10'!H91+'20'!H91+'30'!H91+'40'!H91+'50'!H91</f>
        <v>-2.1137935634050586E-4</v>
      </c>
      <c r="B90">
        <f>'10'!I91+'20'!I91+'30'!I91+'40'!I91+'50'!I91</f>
        <v>-1.5757170344847127E-3</v>
      </c>
      <c r="C90">
        <f t="shared" si="2"/>
        <v>-55.972975974834497</v>
      </c>
      <c r="D90">
        <f>'10'!J91+'20'!J91+'30'!J91+'40'!J91+'50'!J91</f>
        <v>-2.5179765182212091E-4</v>
      </c>
      <c r="E90">
        <f>'10'!K91+'20'!K91+'30'!K91+'40'!K91+'50'!K91</f>
        <v>-1.4695334596506191E-3</v>
      </c>
      <c r="F90">
        <f t="shared" si="3"/>
        <v>-56.530740867000219</v>
      </c>
    </row>
    <row r="91" spans="1:6" x14ac:dyDescent="0.3">
      <c r="A91">
        <f>'10'!H92+'20'!H92+'30'!H92+'40'!H92+'50'!H92</f>
        <v>3.8550988550335312E-4</v>
      </c>
      <c r="B91">
        <f>'10'!I92+'20'!I92+'30'!I92+'40'!I92+'50'!I92</f>
        <v>-1.4789899127182092E-3</v>
      </c>
      <c r="C91">
        <f t="shared" si="2"/>
        <v>-56.315217638216133</v>
      </c>
      <c r="D91">
        <f>'10'!J92+'20'!J92+'30'!J92+'40'!J92+'50'!J92</f>
        <v>3.5753758434061106E-4</v>
      </c>
      <c r="E91">
        <f>'10'!K92+'20'!K92+'30'!K92+'40'!K92+'50'!K92</f>
        <v>-1.3456569111359653E-3</v>
      </c>
      <c r="F91">
        <f t="shared" si="3"/>
        <v>-57.125060461388976</v>
      </c>
    </row>
    <row r="92" spans="1:6" x14ac:dyDescent="0.3">
      <c r="A92">
        <f>'10'!H93+'20'!H93+'30'!H93+'40'!H93+'50'!H93</f>
        <v>9.4330700876136425E-4</v>
      </c>
      <c r="B92">
        <f>'10'!I93+'20'!I93+'30'!I93+'40'!I93+'50'!I93</f>
        <v>-1.2262762034161193E-3</v>
      </c>
      <c r="C92">
        <f t="shared" si="2"/>
        <v>-56.209517913812384</v>
      </c>
      <c r="D92">
        <f>'10'!J93+'20'!J93+'30'!J93+'40'!J93+'50'!J93</f>
        <v>9.351360226086202E-4</v>
      </c>
      <c r="E92">
        <f>'10'!K93+'20'!K93+'30'!K93+'40'!K93+'50'!K93</f>
        <v>-1.1167942718136061E-3</v>
      </c>
      <c r="F92">
        <f t="shared" si="3"/>
        <v>-56.733142169437436</v>
      </c>
    </row>
    <row r="93" spans="1:6" x14ac:dyDescent="0.3">
      <c r="A93">
        <f>'10'!H94+'20'!H94+'30'!H94+'40'!H94+'50'!H94</f>
        <v>1.4038340091576849E-3</v>
      </c>
      <c r="B93">
        <f>'10'!I94+'20'!I94+'30'!I94+'40'!I94+'50'!I94</f>
        <v>-8.9749578785208717E-4</v>
      </c>
      <c r="C93">
        <f t="shared" si="2"/>
        <v>-55.565416451832625</v>
      </c>
      <c r="D93">
        <f>'10'!J94+'20'!J94+'30'!J94+'40'!J94+'50'!J94</f>
        <v>1.3597181011089086E-3</v>
      </c>
      <c r="E93">
        <f>'10'!K94+'20'!K94+'30'!K94+'40'!K94+'50'!K94</f>
        <v>-8.0990195886227346E-4</v>
      </c>
      <c r="F93">
        <f t="shared" si="3"/>
        <v>-56.012313671701989</v>
      </c>
    </row>
    <row r="94" spans="1:6" x14ac:dyDescent="0.3">
      <c r="A94">
        <f>'10'!H95+'20'!H95+'30'!H95+'40'!H95+'50'!H95</f>
        <v>1.6524714837965828E-3</v>
      </c>
      <c r="B94">
        <f>'10'!I95+'20'!I95+'30'!I95+'40'!I95+'50'!I95</f>
        <v>-5.986437086402199E-4</v>
      </c>
      <c r="C94">
        <f t="shared" si="2"/>
        <v>-55.101769889222595</v>
      </c>
      <c r="D94">
        <f>'10'!J95+'20'!J95+'30'!J95+'40'!J95+'50'!J95</f>
        <v>1.690246441782287E-3</v>
      </c>
      <c r="E94">
        <f>'10'!K95+'20'!K95+'30'!K95+'40'!K95+'50'!K95</f>
        <v>-4.5029127135821662E-4</v>
      </c>
      <c r="F94">
        <f t="shared" si="3"/>
        <v>-55.14321825864711</v>
      </c>
    </row>
    <row r="95" spans="1:6" x14ac:dyDescent="0.3">
      <c r="A95">
        <f>'10'!H96+'20'!H96+'30'!H96+'40'!H96+'50'!H96</f>
        <v>1.803841366336551E-3</v>
      </c>
      <c r="B95">
        <f>'10'!I96+'20'!I96+'30'!I96+'40'!I96+'50'!I96</f>
        <v>-1.3232912960465436E-4</v>
      </c>
      <c r="C95">
        <f t="shared" si="2"/>
        <v>-54.852723680207063</v>
      </c>
      <c r="D95">
        <f>'10'!J96+'20'!J96+'30'!J96+'40'!J96+'50'!J96</f>
        <v>1.8073311465038495E-3</v>
      </c>
      <c r="E95">
        <f>'10'!K96+'20'!K96+'30'!K96+'40'!K96+'50'!K96</f>
        <v>-5.2854607660589021E-5</v>
      </c>
      <c r="F95">
        <f t="shared" si="3"/>
        <v>-54.855532647379881</v>
      </c>
    </row>
    <row r="96" spans="1:6" x14ac:dyDescent="0.3">
      <c r="A96">
        <f>'10'!H97+'20'!H97+'30'!H97+'40'!H97+'50'!H97</f>
        <v>1.8155147201965559E-3</v>
      </c>
      <c r="B96">
        <f>'10'!I97+'20'!I97+'30'!I97+'40'!I97+'50'!I97</f>
        <v>3.5710195037382539E-4</v>
      </c>
      <c r="C96">
        <f t="shared" si="2"/>
        <v>-54.655150157952619</v>
      </c>
      <c r="D96">
        <f>'10'!J97+'20'!J97+'30'!J97+'40'!J97+'50'!J97</f>
        <v>1.8050047324852691E-3</v>
      </c>
      <c r="E96">
        <f>'10'!K97+'20'!K97+'30'!K97+'40'!K97+'50'!K97</f>
        <v>4.3465908799275306E-4</v>
      </c>
      <c r="F96">
        <f t="shared" si="3"/>
        <v>-54.625624198825093</v>
      </c>
    </row>
    <row r="97" spans="1:6" x14ac:dyDescent="0.3">
      <c r="A97">
        <f>'10'!H98+'20'!H98+'30'!H98+'40'!H98+'50'!H98</f>
        <v>1.6902744082981573E-3</v>
      </c>
      <c r="B97">
        <f>'10'!I98+'20'!I98+'30'!I98+'40'!I98+'50'!I98</f>
        <v>8.6857955262407624E-4</v>
      </c>
      <c r="C97">
        <f t="shared" si="2"/>
        <v>-54.423174297142083</v>
      </c>
      <c r="D97">
        <f>'10'!J98+'20'!J98+'30'!J98+'40'!J98+'50'!J98</f>
        <v>1.6513689314140228E-3</v>
      </c>
      <c r="E97">
        <f>'10'!K98+'20'!K98+'30'!K98+'40'!K98+'50'!K98</f>
        <v>9.3997522243992543E-4</v>
      </c>
      <c r="F97">
        <f t="shared" si="3"/>
        <v>-54.424238979355628</v>
      </c>
    </row>
    <row r="98" spans="1:6" x14ac:dyDescent="0.3">
      <c r="A98">
        <f>'10'!H99+'20'!H99+'30'!H99+'40'!H99+'50'!H99</f>
        <v>1.3801572409881428E-3</v>
      </c>
      <c r="B98">
        <f>'10'!I99+'20'!I99+'30'!I99+'40'!I99+'50'!I99</f>
        <v>1.4181242877838729E-3</v>
      </c>
      <c r="C98">
        <f t="shared" si="2"/>
        <v>-54.071672421578157</v>
      </c>
      <c r="D98">
        <f>'10'!J99+'20'!J99+'30'!J99+'40'!J99+'50'!J99</f>
        <v>1.3789335005960511E-3</v>
      </c>
      <c r="E98">
        <f>'10'!K99+'20'!K99+'30'!K99+'40'!K99+'50'!K99</f>
        <v>1.4566959692775116E-3</v>
      </c>
      <c r="F98">
        <f t="shared" si="3"/>
        <v>-53.954045490591689</v>
      </c>
    </row>
    <row r="99" spans="1:6" x14ac:dyDescent="0.3">
      <c r="A99">
        <f>'10'!H100+'20'!H100+'30'!H100+'40'!H100+'50'!H100</f>
        <v>1.0019851630052525E-3</v>
      </c>
      <c r="B99">
        <f>'10'!I100+'20'!I100+'30'!I100+'40'!I100+'50'!I100</f>
        <v>1.9800058861872616E-3</v>
      </c>
      <c r="C99">
        <f t="shared" si="2"/>
        <v>-53.076468911209702</v>
      </c>
      <c r="D99">
        <f>'10'!J100+'20'!J100+'30'!J100+'40'!J100+'50'!J100</f>
        <v>9.2689398117032536E-4</v>
      </c>
      <c r="E99">
        <f>'10'!K100+'20'!K100+'30'!K100+'40'!K100+'50'!K100</f>
        <v>2.0368419858030071E-3</v>
      </c>
      <c r="F99">
        <f t="shared" si="3"/>
        <v>-53.00348017868086</v>
      </c>
    </row>
    <row r="100" spans="1:6" x14ac:dyDescent="0.3">
      <c r="A100">
        <f>'10'!H101+'20'!H101+'30'!H101+'40'!H101+'50'!H101</f>
        <v>4.550519505341651E-4</v>
      </c>
      <c r="B100">
        <f>'10'!I101+'20'!I101+'30'!I101+'40'!I101+'50'!I101</f>
        <v>2.5986541268938359E-3</v>
      </c>
      <c r="C100">
        <f t="shared" si="2"/>
        <v>-51.57386046266523</v>
      </c>
      <c r="D100">
        <f>'10'!J101+'20'!J101+'30'!J101+'40'!J101+'50'!J101</f>
        <v>4.10059252389978E-4</v>
      </c>
      <c r="E100">
        <f>'10'!K101+'20'!K101+'30'!K101+'40'!K101+'50'!K101</f>
        <v>2.6039765994010028E-3</v>
      </c>
      <c r="F100">
        <f t="shared" si="3"/>
        <v>-51.580875179803137</v>
      </c>
    </row>
    <row r="101" spans="1:6" x14ac:dyDescent="0.3">
      <c r="A101">
        <f>'10'!H102+'20'!H102+'30'!H102+'40'!H102+'50'!H102</f>
        <v>-2.1752083200578362E-4</v>
      </c>
      <c r="B101">
        <f>'10'!I102+'20'!I102+'30'!I102+'40'!I102+'50'!I102</f>
        <v>3.0762360346901964E-3</v>
      </c>
      <c r="C101">
        <f t="shared" si="2"/>
        <v>-50.217946658065017</v>
      </c>
      <c r="D101">
        <f>'10'!J102+'20'!J102+'30'!J102+'40'!J102+'50'!J102</f>
        <v>-2.1749015025418635E-4</v>
      </c>
      <c r="E101">
        <f>'10'!K102+'20'!K102+'30'!K102+'40'!K102+'50'!K102</f>
        <v>3.0580800800128136E-3</v>
      </c>
      <c r="F101">
        <f t="shared" si="3"/>
        <v>-50.269111542079862</v>
      </c>
    </row>
    <row r="102" spans="1:6" x14ac:dyDescent="0.3">
      <c r="A102">
        <f>'10'!H103+'20'!H103+'30'!H103+'40'!H103+'50'!H103</f>
        <v>-8.997510841476891E-4</v>
      </c>
      <c r="B102">
        <f>'10'!I103+'20'!I103+'30'!I103+'40'!I103+'50'!I103</f>
        <v>3.3663093632082834E-3</v>
      </c>
      <c r="C102">
        <f t="shared" si="2"/>
        <v>-49.15724410021673</v>
      </c>
      <c r="D102">
        <f>'10'!J103+'20'!J103+'30'!J103+'40'!J103+'50'!J103</f>
        <v>-9.3638162187597543E-4</v>
      </c>
      <c r="E102">
        <f>'10'!K103+'20'!K103+'30'!K103+'40'!K103+'50'!K103</f>
        <v>3.3416760836444447E-3</v>
      </c>
      <c r="F102">
        <f t="shared" si="3"/>
        <v>-49.192433311855751</v>
      </c>
    </row>
    <row r="103" spans="1:6" x14ac:dyDescent="0.3">
      <c r="A103">
        <f>'10'!H104+'20'!H104+'30'!H104+'40'!H104+'50'!H104</f>
        <v>-1.6549538409532294E-3</v>
      </c>
      <c r="B103">
        <f>'10'!I104+'20'!I104+'30'!I104+'40'!I104+'50'!I104</f>
        <v>3.4255940166745759E-3</v>
      </c>
      <c r="C103">
        <f t="shared" si="2"/>
        <v>-48.394244366521306</v>
      </c>
      <c r="D103">
        <f>'10'!J104+'20'!J104+'30'!J104+'40'!J104+'50'!J104</f>
        <v>-1.6761593395177802E-3</v>
      </c>
      <c r="E103">
        <f>'10'!K104+'20'!K104+'30'!K104+'40'!K104+'50'!K104</f>
        <v>3.3785759079160236E-3</v>
      </c>
      <c r="F103">
        <f t="shared" si="3"/>
        <v>-48.469695456264176</v>
      </c>
    </row>
    <row r="104" spans="1:6" x14ac:dyDescent="0.3">
      <c r="A104">
        <f>'10'!H105+'20'!H105+'30'!H105+'40'!H105+'50'!H105</f>
        <v>-2.3520799602715632E-3</v>
      </c>
      <c r="B104">
        <f>'10'!I105+'20'!I105+'30'!I105+'40'!I105+'50'!I105</f>
        <v>3.1379176954105235E-3</v>
      </c>
      <c r="C104">
        <f t="shared" si="2"/>
        <v>-48.130773362934264</v>
      </c>
      <c r="D104">
        <f>'10'!J105+'20'!J105+'30'!J105+'40'!J105+'50'!J105</f>
        <v>-2.3436951450608815E-3</v>
      </c>
      <c r="E104">
        <f>'10'!K105+'20'!K105+'30'!K105+'40'!K105+'50'!K105</f>
        <v>3.1297021283154948E-3</v>
      </c>
      <c r="F104">
        <f t="shared" si="3"/>
        <v>-48.156509637938989</v>
      </c>
    </row>
    <row r="105" spans="1:6" x14ac:dyDescent="0.3">
      <c r="A105">
        <f>'10'!H106+'20'!H106+'30'!H106+'40'!H106+'50'!H106</f>
        <v>-2.9504085406475266E-3</v>
      </c>
      <c r="B105">
        <f>'10'!I106+'20'!I106+'30'!I106+'40'!I106+'50'!I106</f>
        <v>2.4544009360663831E-3</v>
      </c>
      <c r="C105">
        <f t="shared" si="2"/>
        <v>-48.31826899656329</v>
      </c>
      <c r="D105">
        <f>'10'!J106+'20'!J106+'30'!J106+'40'!J106+'50'!J106</f>
        <v>-2.9347105566292784E-3</v>
      </c>
      <c r="E105">
        <f>'10'!K106+'20'!K106+'30'!K106+'40'!K106+'50'!K106</f>
        <v>2.476613950389069E-3</v>
      </c>
      <c r="F105">
        <f t="shared" si="3"/>
        <v>-48.313215673905781</v>
      </c>
    </row>
    <row r="106" spans="1:6" x14ac:dyDescent="0.3">
      <c r="A106">
        <f>'10'!H107+'20'!H107+'30'!H107+'40'!H107+'50'!H107</f>
        <v>-3.3283664682594912E-3</v>
      </c>
      <c r="B106">
        <f>'10'!I107+'20'!I107+'30'!I107+'40'!I107+'50'!I107</f>
        <v>1.6310458335235499E-3</v>
      </c>
      <c r="C106">
        <f t="shared" si="2"/>
        <v>-48.620659339514404</v>
      </c>
      <c r="D106">
        <f>'10'!J107+'20'!J107+'30'!J107+'40'!J107+'50'!J107</f>
        <v>-3.3611701426925632E-3</v>
      </c>
      <c r="E106">
        <f>'10'!K107+'20'!K107+'30'!K107+'40'!K107+'50'!K107</f>
        <v>1.5850253014285812E-3</v>
      </c>
      <c r="F106">
        <f t="shared" si="3"/>
        <v>-48.598135565479211</v>
      </c>
    </row>
    <row r="107" spans="1:6" x14ac:dyDescent="0.3">
      <c r="A107">
        <f>'10'!H108+'20'!H108+'30'!H108+'40'!H108+'50'!H108</f>
        <v>-3.4707495771635058E-3</v>
      </c>
      <c r="B107">
        <f>'10'!I108+'20'!I108+'30'!I108+'40'!I108+'50'!I108</f>
        <v>5.7693860112692898E-4</v>
      </c>
      <c r="C107">
        <f t="shared" si="2"/>
        <v>-49.073158131368437</v>
      </c>
      <c r="D107">
        <f>'10'!J108+'20'!J108+'30'!J108+'40'!J108+'50'!J108</f>
        <v>-3.4806130633063285E-3</v>
      </c>
      <c r="E107">
        <f>'10'!K108+'20'!K108+'30'!K108+'40'!K108+'50'!K108</f>
        <v>5.1274795444655697E-4</v>
      </c>
      <c r="F107">
        <f t="shared" si="3"/>
        <v>-49.073643365638596</v>
      </c>
    </row>
    <row r="108" spans="1:6" x14ac:dyDescent="0.3">
      <c r="A108">
        <f>'10'!H109+'20'!H109+'30'!H109+'40'!H109+'50'!H109</f>
        <v>-3.3141269960963791E-3</v>
      </c>
      <c r="B108">
        <f>'10'!I109+'20'!I109+'30'!I109+'40'!I109+'50'!I109</f>
        <v>-5.4026634029727101E-4</v>
      </c>
      <c r="C108">
        <f t="shared" si="2"/>
        <v>-49.478709132647353</v>
      </c>
      <c r="D108">
        <f>'10'!J109+'20'!J109+'30'!J109+'40'!J109+'50'!J109</f>
        <v>-3.3558185713715273E-3</v>
      </c>
      <c r="E108">
        <f>'10'!K109+'20'!K109+'30'!K109+'40'!K109+'50'!K109</f>
        <v>-5.461703817108551E-4</v>
      </c>
      <c r="F108">
        <f t="shared" si="3"/>
        <v>-49.37048914445073</v>
      </c>
    </row>
    <row r="109" spans="1:6" x14ac:dyDescent="0.3">
      <c r="A109">
        <f>'10'!H110+'20'!H110+'30'!H110+'40'!H110+'50'!H110</f>
        <v>-2.9540557689687751E-3</v>
      </c>
      <c r="B109">
        <f>'10'!I110+'20'!I110+'30'!I110+'40'!I110+'50'!I110</f>
        <v>-1.4543151740743776E-3</v>
      </c>
      <c r="C109">
        <f t="shared" si="2"/>
        <v>-49.649115026683297</v>
      </c>
      <c r="D109">
        <f>'10'!J110+'20'!J110+'30'!J110+'40'!J110+'50'!J110</f>
        <v>-2.9332127512963074E-3</v>
      </c>
      <c r="E109">
        <f>'10'!K110+'20'!K110+'30'!K110+'40'!K110+'50'!K110</f>
        <v>-1.5961233215223978E-3</v>
      </c>
      <c r="F109">
        <f t="shared" si="3"/>
        <v>-49.526726815058865</v>
      </c>
    </row>
    <row r="110" spans="1:6" x14ac:dyDescent="0.3">
      <c r="A110">
        <f>'10'!H111+'20'!H111+'30'!H111+'40'!H111+'50'!H111</f>
        <v>-2.3372749900648989E-3</v>
      </c>
      <c r="B110">
        <f>'10'!I111+'20'!I111+'30'!I111+'40'!I111+'50'!I111</f>
        <v>-2.2476064355548752E-3</v>
      </c>
      <c r="C110">
        <f t="shared" si="2"/>
        <v>-49.782076957635688</v>
      </c>
      <c r="D110">
        <f>'10'!J111+'20'!J111+'30'!J111+'40'!J111+'50'!J111</f>
        <v>-2.3805216653830707E-3</v>
      </c>
      <c r="E110">
        <f>'10'!K111+'20'!K111+'30'!K111+'40'!K111+'50'!K111</f>
        <v>-2.3299748234243967E-3</v>
      </c>
      <c r="F110">
        <f t="shared" si="3"/>
        <v>-49.548466217827723</v>
      </c>
    </row>
    <row r="111" spans="1:6" x14ac:dyDescent="0.3">
      <c r="A111">
        <f>'10'!H112+'20'!H112+'30'!H112+'40'!H112+'50'!H112</f>
        <v>-1.6283650663769249E-3</v>
      </c>
      <c r="B111">
        <f>'10'!I112+'20'!I112+'30'!I112+'40'!I112+'50'!I112</f>
        <v>-2.7782819434577664E-3</v>
      </c>
      <c r="C111">
        <f t="shared" si="2"/>
        <v>-49.842035142570154</v>
      </c>
      <c r="D111">
        <f>'10'!J112+'20'!J112+'30'!J112+'40'!J112+'50'!J112</f>
        <v>-1.6924215970267895E-3</v>
      </c>
      <c r="E111">
        <f>'10'!K112+'20'!K112+'30'!K112+'40'!K112+'50'!K112</f>
        <v>-2.8598576910759911E-3</v>
      </c>
      <c r="F111">
        <f t="shared" si="3"/>
        <v>-49.56909904524997</v>
      </c>
    </row>
    <row r="112" spans="1:6" x14ac:dyDescent="0.3">
      <c r="A112">
        <f>'10'!H113+'20'!H113+'30'!H113+'40'!H113+'50'!H113</f>
        <v>-8.3215774009808203E-4</v>
      </c>
      <c r="B112">
        <f>'10'!I113+'20'!I113+'30'!I113+'40'!I113+'50'!I113</f>
        <v>-3.0467700410289197E-3</v>
      </c>
      <c r="C112">
        <f t="shared" si="2"/>
        <v>-50.010742874162311</v>
      </c>
      <c r="D112">
        <f>'10'!J113+'20'!J113+'30'!J113+'40'!J113+'50'!J113</f>
        <v>-8.6359796439021527E-4</v>
      </c>
      <c r="E112">
        <f>'10'!K113+'20'!K113+'30'!K113+'40'!K113+'50'!K113</f>
        <v>-3.1265263913321556E-3</v>
      </c>
      <c r="F112">
        <f t="shared" si="3"/>
        <v>-49.779442706107389</v>
      </c>
    </row>
    <row r="113" spans="1:6" x14ac:dyDescent="0.3">
      <c r="A113">
        <f>'10'!H114+'20'!H114+'30'!H114+'40'!H114+'50'!H114</f>
        <v>-1.191222319558748E-4</v>
      </c>
      <c r="B113">
        <f>'10'!I114+'20'!I114+'30'!I114+'40'!I114+'50'!I114</f>
        <v>-3.1438372066045243E-3</v>
      </c>
      <c r="C113">
        <f t="shared" si="2"/>
        <v>-50.044568290891114</v>
      </c>
      <c r="D113">
        <f>'10'!J114+'20'!J114+'30'!J114+'40'!J114+'50'!J114</f>
        <v>-6.9390566502338866E-5</v>
      </c>
      <c r="E113">
        <f>'10'!K114+'20'!K114+'30'!K114+'40'!K114+'50'!K114</f>
        <v>-3.1840022482283264E-3</v>
      </c>
      <c r="F113">
        <f t="shared" si="3"/>
        <v>-49.938470463969395</v>
      </c>
    </row>
    <row r="114" spans="1:6" x14ac:dyDescent="0.3">
      <c r="A114">
        <f>'10'!H115+'20'!H115+'30'!H115+'40'!H115+'50'!H115</f>
        <v>5.97254055464869E-4</v>
      </c>
      <c r="B114">
        <f>'10'!I115+'20'!I115+'30'!I115+'40'!I115+'50'!I115</f>
        <v>-3.0328548658239622E-3</v>
      </c>
      <c r="C114">
        <f t="shared" si="2"/>
        <v>-50.197728973406228</v>
      </c>
      <c r="D114">
        <f>'10'!J115+'20'!J115+'30'!J115+'40'!J115+'50'!J115</f>
        <v>6.4170128960788862E-4</v>
      </c>
      <c r="E114">
        <f>'10'!K115+'20'!K115+'30'!K115+'40'!K115+'50'!K115</f>
        <v>-3.078271814115774E-3</v>
      </c>
      <c r="F114">
        <f t="shared" si="3"/>
        <v>-50.049118385007432</v>
      </c>
    </row>
    <row r="115" spans="1:6" x14ac:dyDescent="0.3">
      <c r="A115">
        <f>'10'!H116+'20'!H116+'30'!H116+'40'!H116+'50'!H116</f>
        <v>1.2373731580778906E-3</v>
      </c>
      <c r="B115">
        <f>'10'!I116+'20'!I116+'30'!I116+'40'!I116+'50'!I116</f>
        <v>-2.797836065352373E-3</v>
      </c>
      <c r="C115">
        <f t="shared" si="2"/>
        <v>-50.287715280930868</v>
      </c>
      <c r="D115">
        <f>'10'!J116+'20'!J116+'30'!J116+'40'!J116+'50'!J116</f>
        <v>1.2757907782595E-3</v>
      </c>
      <c r="E115">
        <f>'10'!K116+'20'!K116+'30'!K116+'40'!K116+'50'!K116</f>
        <v>-2.7900397618669773E-3</v>
      </c>
      <c r="F115">
        <f t="shared" si="3"/>
        <v>-50.263197434327573</v>
      </c>
    </row>
    <row r="116" spans="1:6" x14ac:dyDescent="0.3">
      <c r="A116">
        <f>'10'!H117+'20'!H117+'30'!H117+'40'!H117+'50'!H117</f>
        <v>1.8649713275759247E-3</v>
      </c>
      <c r="B116">
        <f>'10'!I117+'20'!I117+'30'!I117+'40'!I117+'50'!I117</f>
        <v>-2.3664651227637023E-3</v>
      </c>
      <c r="C116">
        <f t="shared" si="2"/>
        <v>-50.419966547027656</v>
      </c>
      <c r="D116">
        <f>'10'!J117+'20'!J117+'30'!J117+'40'!J117+'50'!J117</f>
        <v>1.7824603845272478E-3</v>
      </c>
      <c r="E116">
        <f>'10'!K117+'20'!K117+'30'!K117+'40'!K117+'50'!K117</f>
        <v>-2.4966619756856077E-3</v>
      </c>
      <c r="F116">
        <f t="shared" si="3"/>
        <v>-50.263879450693132</v>
      </c>
    </row>
    <row r="117" spans="1:6" x14ac:dyDescent="0.3">
      <c r="A117">
        <f>'10'!H118+'20'!H118+'30'!H118+'40'!H118+'50'!H118</f>
        <v>2.2754691384883094E-3</v>
      </c>
      <c r="B117">
        <f>'10'!I118+'20'!I118+'30'!I118+'40'!I118+'50'!I118</f>
        <v>-2.067553189266786E-3</v>
      </c>
      <c r="C117">
        <f t="shared" si="2"/>
        <v>-50.244516603801024</v>
      </c>
      <c r="D117">
        <f>'10'!J118+'20'!J118+'30'!J118+'40'!J118+'50'!J118</f>
        <v>2.2551458444403372E-3</v>
      </c>
      <c r="E117">
        <f>'10'!K118+'20'!K118+'30'!K118+'40'!K118+'50'!K118</f>
        <v>-2.0608867739958675E-3</v>
      </c>
      <c r="F117">
        <f t="shared" si="3"/>
        <v>-50.299816622873351</v>
      </c>
    </row>
    <row r="118" spans="1:6" x14ac:dyDescent="0.3">
      <c r="A118">
        <f>'10'!H119+'20'!H119+'30'!H119+'40'!H119+'50'!H119</f>
        <v>2.6220797005190892E-3</v>
      </c>
      <c r="B118">
        <f>'10'!I119+'20'!I119+'30'!I119+'40'!I119+'50'!I119</f>
        <v>-1.6558679416116579E-3</v>
      </c>
      <c r="C118">
        <f t="shared" si="2"/>
        <v>-50.169513253287981</v>
      </c>
      <c r="D118">
        <f>'10'!J119+'20'!J119+'30'!J119+'40'!J119+'50'!J119</f>
        <v>2.5433203690601656E-3</v>
      </c>
      <c r="E118">
        <f>'10'!K119+'20'!K119+'30'!K119+'40'!K119+'50'!K119</f>
        <v>-1.6999487996369137E-3</v>
      </c>
      <c r="F118">
        <f t="shared" si="3"/>
        <v>-50.288028315270815</v>
      </c>
    </row>
    <row r="119" spans="1:6" x14ac:dyDescent="0.3">
      <c r="A119">
        <f>'10'!H120+'20'!H120+'30'!H120+'40'!H120+'50'!H120</f>
        <v>2.8310613078529326E-3</v>
      </c>
      <c r="B119">
        <f>'10'!I120+'20'!I120+'30'!I120+'40'!I120+'50'!I120</f>
        <v>-1.1984058564934938E-3</v>
      </c>
      <c r="C119">
        <f t="shared" si="2"/>
        <v>-50.245183435171228</v>
      </c>
      <c r="D119">
        <f>'10'!J120+'20'!J120+'30'!J120+'40'!J120+'50'!J120</f>
        <v>2.7480841092322387E-3</v>
      </c>
      <c r="E119">
        <f>'10'!K120+'20'!K120+'30'!K120+'40'!K120+'50'!K120</f>
        <v>-1.1987307824510548E-3</v>
      </c>
      <c r="F119">
        <f t="shared" si="3"/>
        <v>-50.462923996655292</v>
      </c>
    </row>
    <row r="120" spans="1:6" x14ac:dyDescent="0.3">
      <c r="A120">
        <f>'10'!H121+'20'!H121+'30'!H121+'40'!H121+'50'!H121</f>
        <v>2.8766715682835664E-3</v>
      </c>
      <c r="B120">
        <f>'10'!I121+'20'!I121+'30'!I121+'40'!I121+'50'!I121</f>
        <v>-6.6105087908230158E-4</v>
      </c>
      <c r="C120">
        <f t="shared" si="2"/>
        <v>-50.598707886781177</v>
      </c>
      <c r="D120">
        <f>'10'!J121+'20'!J121+'30'!J121+'40'!J121+'50'!J121</f>
        <v>2.8315705069485663E-3</v>
      </c>
      <c r="E120">
        <f>'10'!K121+'20'!K121+'30'!K121+'40'!K121+'50'!K121</f>
        <v>-7.64208213454169E-4</v>
      </c>
      <c r="F120">
        <f t="shared" si="3"/>
        <v>-50.654103701557879</v>
      </c>
    </row>
    <row r="121" spans="1:6" x14ac:dyDescent="0.3">
      <c r="A121">
        <f>'10'!H122+'20'!H122+'30'!H122+'40'!H122+'50'!H122</f>
        <v>2.800261656219361E-3</v>
      </c>
      <c r="B121">
        <f>'10'!I122+'20'!I122+'30'!I122+'40'!I122+'50'!I122</f>
        <v>-2.1069408051271454E-4</v>
      </c>
      <c r="C121">
        <f t="shared" si="2"/>
        <v>-51.031510839085293</v>
      </c>
      <c r="D121">
        <f>'10'!J122+'20'!J122+'30'!J122+'40'!J122+'50'!J122</f>
        <v>2.6751546356312914E-3</v>
      </c>
      <c r="E121">
        <f>'10'!K122+'20'!K122+'30'!K122+'40'!K122+'50'!K122</f>
        <v>-2.692525268612701E-4</v>
      </c>
      <c r="F121">
        <f t="shared" si="3"/>
        <v>-51.409248242909086</v>
      </c>
    </row>
    <row r="122" spans="1:6" x14ac:dyDescent="0.3">
      <c r="A122">
        <f>'10'!H123+'20'!H123+'30'!H123+'40'!H123+'50'!H123</f>
        <v>2.5005380217252432E-3</v>
      </c>
      <c r="B122">
        <f>'10'!I123+'20'!I123+'30'!I123+'40'!I123+'50'!I123</f>
        <v>3.4347719755125315E-4</v>
      </c>
      <c r="C122">
        <f t="shared" si="2"/>
        <v>-51.958150963905112</v>
      </c>
      <c r="D122">
        <f>'10'!J123+'20'!J123+'30'!J123+'40'!J123+'50'!J123</f>
        <v>2.3771844314629861E-3</v>
      </c>
      <c r="E122">
        <f>'10'!K123+'20'!K123+'30'!K123+'40'!K123+'50'!K123</f>
        <v>1.4410315640926361E-4</v>
      </c>
      <c r="F122">
        <f t="shared" si="3"/>
        <v>-52.462812708670647</v>
      </c>
    </row>
    <row r="123" spans="1:6" x14ac:dyDescent="0.3">
      <c r="A123">
        <f>'10'!H124+'20'!H124+'30'!H124+'40'!H124+'50'!H124</f>
        <v>2.116328217370388E-3</v>
      </c>
      <c r="B123">
        <f>'10'!I124+'20'!I124+'30'!I124+'40'!I124+'50'!I124</f>
        <v>7.5979047395800716E-4</v>
      </c>
      <c r="C123">
        <f t="shared" si="2"/>
        <v>-52.961820527654908</v>
      </c>
      <c r="D123">
        <f>'10'!J124+'20'!J124+'30'!J124+'40'!J124+'50'!J124</f>
        <v>2.0046983059570232E-3</v>
      </c>
      <c r="E123">
        <f>'10'!K124+'20'!K124+'30'!K124+'40'!K124+'50'!K124</f>
        <v>5.7089973666716708E-4</v>
      </c>
      <c r="F123">
        <f t="shared" si="3"/>
        <v>-53.620360270462577</v>
      </c>
    </row>
    <row r="124" spans="1:6" x14ac:dyDescent="0.3">
      <c r="A124">
        <f>'10'!H125+'20'!H125+'30'!H125+'40'!H125+'50'!H125</f>
        <v>1.5338511842819505E-3</v>
      </c>
      <c r="B124">
        <f>'10'!I125+'20'!I125+'30'!I125+'40'!I125+'50'!I125</f>
        <v>1.1120815157955781E-3</v>
      </c>
      <c r="C124">
        <f t="shared" si="2"/>
        <v>-54.449751465432456</v>
      </c>
      <c r="D124">
        <f>'10'!J125+'20'!J125+'30'!J125+'40'!J125+'50'!J125</f>
        <v>1.4171455351922792E-3</v>
      </c>
      <c r="E124">
        <f>'10'!K125+'20'!K125+'30'!K125+'40'!K125+'50'!K125</f>
        <v>8.9977445501116925E-4</v>
      </c>
      <c r="F124">
        <f t="shared" si="3"/>
        <v>-55.500751106572139</v>
      </c>
    </row>
    <row r="125" spans="1:6" x14ac:dyDescent="0.3">
      <c r="A125">
        <f>'10'!H126+'20'!H126+'30'!H126+'40'!H126+'50'!H126</f>
        <v>8.1417223917959773E-4</v>
      </c>
      <c r="B125">
        <f>'10'!I126+'20'!I126+'30'!I126+'40'!I126+'50'!I126</f>
        <v>1.338295778439658E-3</v>
      </c>
      <c r="C125">
        <f t="shared" si="2"/>
        <v>-56.101410110727066</v>
      </c>
      <c r="D125">
        <f>'10'!J126+'20'!J126+'30'!J126+'40'!J126+'50'!J126</f>
        <v>7.1913170507071971E-4</v>
      </c>
      <c r="E125">
        <f>'10'!K126+'20'!K126+'30'!K126+'40'!K126+'50'!K126</f>
        <v>1.0680052098986188E-3</v>
      </c>
      <c r="F125">
        <f t="shared" si="3"/>
        <v>-57.804716534344422</v>
      </c>
    </row>
    <row r="126" spans="1:6" x14ac:dyDescent="0.3">
      <c r="A126">
        <f>'10'!H127+'20'!H127+'30'!H127+'40'!H127+'50'!H127</f>
        <v>2.6760919970451966E-4</v>
      </c>
      <c r="B126">
        <f>'10'!I127+'20'!I127+'30'!I127+'40'!I127+'50'!I127</f>
        <v>1.2755275613660793E-3</v>
      </c>
      <c r="C126">
        <f t="shared" si="2"/>
        <v>-57.699126531604307</v>
      </c>
      <c r="D126">
        <f>'10'!J127+'20'!J127+'30'!J127+'40'!J127+'50'!J127</f>
        <v>1.3189399318643338E-4</v>
      </c>
      <c r="E126">
        <f>'10'!K127+'20'!K127+'30'!K127+'40'!K127+'50'!K127</f>
        <v>1.0554805701593756E-3</v>
      </c>
      <c r="F126">
        <f t="shared" si="3"/>
        <v>-59.463702912716968</v>
      </c>
    </row>
    <row r="127" spans="1:6" x14ac:dyDescent="0.3">
      <c r="A127">
        <f>'10'!H128+'20'!H128+'30'!H128+'40'!H128+'50'!H128</f>
        <v>-2.8681878876264666E-4</v>
      </c>
      <c r="B127">
        <f>'10'!I128+'20'!I128+'30'!I128+'40'!I128+'50'!I128</f>
        <v>1.0966710246025622E-3</v>
      </c>
      <c r="C127">
        <f t="shared" si="2"/>
        <v>-58.911129757332134</v>
      </c>
      <c r="D127">
        <f>'10'!J128+'20'!J128+'30'!J128+'40'!J128+'50'!J128</f>
        <v>-3.8243770265650873E-4</v>
      </c>
      <c r="E127">
        <f>'10'!K128+'20'!K128+'30'!K128+'40'!K128+'50'!K128</f>
        <v>8.6987193506438912E-4</v>
      </c>
      <c r="F127">
        <f t="shared" si="3"/>
        <v>-60.443431372380694</v>
      </c>
    </row>
    <row r="128" spans="1:6" x14ac:dyDescent="0.3">
      <c r="A128">
        <f>'10'!H129+'20'!H129+'30'!H129+'40'!H129+'50'!H129</f>
        <v>-6.96974043734035E-4</v>
      </c>
      <c r="B128">
        <f>'10'!I129+'20'!I129+'30'!I129+'40'!I129+'50'!I129</f>
        <v>7.5344976043264632E-4</v>
      </c>
      <c r="C128">
        <f t="shared" si="2"/>
        <v>-59.773822141554248</v>
      </c>
      <c r="D128">
        <f>'10'!J129+'20'!J129+'30'!J129+'40'!J129+'50'!J129</f>
        <v>-7.6060971582018588E-4</v>
      </c>
      <c r="E128">
        <f>'10'!K129+'20'!K129+'30'!K129+'40'!K129+'50'!K129</f>
        <v>5.1714030565059048E-4</v>
      </c>
      <c r="F128">
        <f t="shared" si="3"/>
        <v>-60.726495371758716</v>
      </c>
    </row>
    <row r="129" spans="1:6" x14ac:dyDescent="0.3">
      <c r="A129">
        <f>'10'!H130+'20'!H130+'30'!H130+'40'!H130+'50'!H130</f>
        <v>-7.9208653452624012E-4</v>
      </c>
      <c r="B129">
        <f>'10'!I130+'20'!I130+'30'!I130+'40'!I130+'50'!I130</f>
        <v>2.7753885671499411E-4</v>
      </c>
      <c r="C129">
        <f t="shared" si="2"/>
        <v>-61.521628378934359</v>
      </c>
      <c r="D129">
        <f>'10'!J130+'20'!J130+'30'!J130+'40'!J130+'50'!J130</f>
        <v>-8.5710426236758428E-4</v>
      </c>
      <c r="E129">
        <f>'10'!K130+'20'!K130+'30'!K130+'40'!K130+'50'!K130</f>
        <v>-6.6896613667180322E-5</v>
      </c>
      <c r="F129">
        <f t="shared" si="3"/>
        <v>-61.312951092653527</v>
      </c>
    </row>
    <row r="130" spans="1:6" x14ac:dyDescent="0.3">
      <c r="A130">
        <f>'10'!H131+'20'!H131+'30'!H131+'40'!H131+'50'!H131</f>
        <v>-7.0172750362112665E-4</v>
      </c>
      <c r="B130">
        <f>'10'!I131+'20'!I131+'30'!I131+'40'!I131+'50'!I131</f>
        <v>-2.536979101629166E-4</v>
      </c>
      <c r="C130">
        <f t="shared" si="2"/>
        <v>-62.543131605143643</v>
      </c>
      <c r="D130">
        <f>'10'!J131+'20'!J131+'30'!J131+'40'!J131+'50'!J131</f>
        <v>-7.1050800847803717E-4</v>
      </c>
      <c r="E130">
        <f>'10'!K131+'20'!K131+'30'!K131+'40'!K131+'50'!K131</f>
        <v>-5.8581687883711101E-4</v>
      </c>
      <c r="F130">
        <f t="shared" si="3"/>
        <v>-60.716025879519094</v>
      </c>
    </row>
    <row r="131" spans="1:6" x14ac:dyDescent="0.3">
      <c r="A131">
        <f>'10'!H132+'20'!H132+'30'!H132+'40'!H132+'50'!H132</f>
        <v>-4.2593884833530635E-4</v>
      </c>
      <c r="B131">
        <f>'10'!I132+'20'!I132+'30'!I132+'40'!I132+'50'!I132</f>
        <v>-8.0574418429784017E-4</v>
      </c>
      <c r="C131">
        <f t="shared" ref="C131:C194" si="4">20*LOG10(SQRT((A131*A131)+(B131*B131)))</f>
        <v>-60.805831890372716</v>
      </c>
      <c r="D131">
        <f>'10'!J132+'20'!J132+'30'!J132+'40'!J132+'50'!J132</f>
        <v>-4.1696391675882273E-4</v>
      </c>
      <c r="E131">
        <f>'10'!K132+'20'!K132+'30'!K132+'40'!K132+'50'!K132</f>
        <v>-1.1413450217386413E-3</v>
      </c>
      <c r="F131">
        <f t="shared" ref="F131:F194" si="5">20*LOG10(SQRT((D131*D131)+(E131*E131)))</f>
        <v>-58.307584992432453</v>
      </c>
    </row>
    <row r="132" spans="1:6" x14ac:dyDescent="0.3">
      <c r="A132">
        <f>'10'!H133+'20'!H133+'30'!H133+'40'!H133+'50'!H133</f>
        <v>9.0922141641200729E-5</v>
      </c>
      <c r="B132">
        <f>'10'!I133+'20'!I133+'30'!I133+'40'!I133+'50'!I133</f>
        <v>-1.3526939006957314E-3</v>
      </c>
      <c r="C132">
        <f t="shared" si="4"/>
        <v>-57.356432399963744</v>
      </c>
      <c r="D132">
        <f>'10'!J133+'20'!J133+'30'!J133+'40'!J133+'50'!J133</f>
        <v>1.0342455440523566E-4</v>
      </c>
      <c r="E132">
        <f>'10'!K133+'20'!K133+'30'!K133+'40'!K133+'50'!K133</f>
        <v>-1.6117013945301309E-3</v>
      </c>
      <c r="F132">
        <f t="shared" si="5"/>
        <v>-55.836461178200864</v>
      </c>
    </row>
    <row r="133" spans="1:6" x14ac:dyDescent="0.3">
      <c r="A133">
        <f>'10'!H134+'20'!H134+'30'!H134+'40'!H134+'50'!H134</f>
        <v>7.075436027711721E-4</v>
      </c>
      <c r="B133">
        <f>'10'!I134+'20'!I134+'30'!I134+'40'!I134+'50'!I134</f>
        <v>-1.6870576930689196E-3</v>
      </c>
      <c r="C133">
        <f t="shared" si="4"/>
        <v>-54.75372626111028</v>
      </c>
      <c r="D133">
        <f>'10'!J134+'20'!J134+'30'!J134+'40'!J134+'50'!J134</f>
        <v>7.3791609532589206E-4</v>
      </c>
      <c r="E133">
        <f>'10'!K134+'20'!K134+'30'!K134+'40'!K134+'50'!K134</f>
        <v>-1.9375475598038903E-3</v>
      </c>
      <c r="F133">
        <f t="shared" si="5"/>
        <v>-53.666718835753777</v>
      </c>
    </row>
    <row r="134" spans="1:6" x14ac:dyDescent="0.3">
      <c r="A134">
        <f>'10'!H135+'20'!H135+'30'!H135+'40'!H135+'50'!H135</f>
        <v>1.3975303054024222E-3</v>
      </c>
      <c r="B134">
        <f>'10'!I135+'20'!I135+'30'!I135+'40'!I135+'50'!I135</f>
        <v>-1.9760032501379586E-3</v>
      </c>
      <c r="C134">
        <f t="shared" si="4"/>
        <v>-52.322743720357785</v>
      </c>
      <c r="D134">
        <f>'10'!J135+'20'!J135+'30'!J135+'40'!J135+'50'!J135</f>
        <v>1.4497144723415005E-3</v>
      </c>
      <c r="E134">
        <f>'10'!K135+'20'!K135+'30'!K135+'40'!K135+'50'!K135</f>
        <v>-2.1572680833495585E-3</v>
      </c>
      <c r="F134">
        <f t="shared" si="5"/>
        <v>-51.703439394909253</v>
      </c>
    </row>
    <row r="135" spans="1:6" x14ac:dyDescent="0.3">
      <c r="A135">
        <f>'10'!H136+'20'!H136+'30'!H136+'40'!H136+'50'!H136</f>
        <v>2.2122133552754889E-3</v>
      </c>
      <c r="B135">
        <f>'10'!I136+'20'!I136+'30'!I136+'40'!I136+'50'!I136</f>
        <v>-2.0047567334796354E-3</v>
      </c>
      <c r="C135">
        <f t="shared" si="4"/>
        <v>-50.499791393621649</v>
      </c>
      <c r="D135">
        <f>'10'!J136+'20'!J136+'30'!J136+'40'!J136+'50'!J136</f>
        <v>2.3248596321554589E-3</v>
      </c>
      <c r="E135">
        <f>'10'!K136+'20'!K136+'30'!K136+'40'!K136+'50'!K136</f>
        <v>-2.159301661188438E-3</v>
      </c>
      <c r="F135">
        <f t="shared" si="5"/>
        <v>-49.970759471389108</v>
      </c>
    </row>
    <row r="136" spans="1:6" x14ac:dyDescent="0.3">
      <c r="A136">
        <f>'10'!H137+'20'!H137+'30'!H137+'40'!H137+'50'!H137</f>
        <v>3.0195391173157061E-3</v>
      </c>
      <c r="B136">
        <f>'10'!I137+'20'!I137+'30'!I137+'40'!I137+'50'!I137</f>
        <v>-1.8437391121979329E-3</v>
      </c>
      <c r="C136">
        <f t="shared" si="4"/>
        <v>-49.025000810323583</v>
      </c>
      <c r="D136">
        <f>'10'!J137+'20'!J137+'30'!J137+'40'!J137+'50'!J137</f>
        <v>3.160978637520559E-3</v>
      </c>
      <c r="E136">
        <f>'10'!K137+'20'!K137+'30'!K137+'40'!K137+'50'!K137</f>
        <v>-1.8608972988118349E-3</v>
      </c>
      <c r="F136">
        <f t="shared" si="5"/>
        <v>-48.711251838858381</v>
      </c>
    </row>
    <row r="137" spans="1:6" x14ac:dyDescent="0.3">
      <c r="A137">
        <f>'10'!H138+'20'!H138+'30'!H138+'40'!H138+'50'!H138</f>
        <v>3.791976375984274E-3</v>
      </c>
      <c r="B137">
        <f>'10'!I138+'20'!I138+'30'!I138+'40'!I138+'50'!I138</f>
        <v>-1.4444979173541955E-3</v>
      </c>
      <c r="C137">
        <f t="shared" si="4"/>
        <v>-47.834208811430379</v>
      </c>
      <c r="D137">
        <f>'10'!J138+'20'!J138+'30'!J138+'40'!J138+'50'!J138</f>
        <v>3.9624549580319773E-3</v>
      </c>
      <c r="E137">
        <f>'10'!K138+'20'!K138+'30'!K138+'40'!K138+'50'!K138</f>
        <v>-1.4342999968022761E-3</v>
      </c>
      <c r="F137">
        <f t="shared" si="5"/>
        <v>-47.505994485242041</v>
      </c>
    </row>
    <row r="138" spans="1:6" x14ac:dyDescent="0.3">
      <c r="A138">
        <f>'10'!H139+'20'!H139+'30'!H139+'40'!H139+'50'!H139</f>
        <v>4.530953152989018E-3</v>
      </c>
      <c r="B138">
        <f>'10'!I139+'20'!I139+'30'!I139+'40'!I139+'50'!I139</f>
        <v>-7.3388147431914866E-4</v>
      </c>
      <c r="C138">
        <f t="shared" si="4"/>
        <v>-46.763742477153102</v>
      </c>
      <c r="D138">
        <f>'10'!J139+'20'!J139+'30'!J139+'40'!J139+'50'!J139</f>
        <v>4.6505487654736801E-3</v>
      </c>
      <c r="E138">
        <f>'10'!K139+'20'!K139+'30'!K139+'40'!K139+'50'!K139</f>
        <v>-6.5177572511760252E-4</v>
      </c>
      <c r="F138">
        <f t="shared" si="5"/>
        <v>-46.565438350239688</v>
      </c>
    </row>
    <row r="139" spans="1:6" x14ac:dyDescent="0.3">
      <c r="A139">
        <f>'10'!H140+'20'!H140+'30'!H140+'40'!H140+'50'!H140</f>
        <v>5.0491970134226702E-3</v>
      </c>
      <c r="B139">
        <f>'10'!I140+'20'!I140+'30'!I140+'40'!I140+'50'!I140</f>
        <v>1.860725225976698E-4</v>
      </c>
      <c r="C139">
        <f t="shared" si="4"/>
        <v>-45.929659676246416</v>
      </c>
      <c r="D139">
        <f>'10'!J140+'20'!J140+'30'!J140+'40'!J140+'50'!J140</f>
        <v>5.2056157876457197E-3</v>
      </c>
      <c r="E139">
        <f>'10'!K140+'20'!K140+'30'!K140+'40'!K140+'50'!K140</f>
        <v>2.504679135766916E-4</v>
      </c>
      <c r="F139">
        <f t="shared" si="5"/>
        <v>-45.66051527762405</v>
      </c>
    </row>
    <row r="140" spans="1:6" x14ac:dyDescent="0.3">
      <c r="A140">
        <f>'10'!H141+'20'!H141+'30'!H141+'40'!H141+'50'!H141</f>
        <v>5.5280162704896682E-3</v>
      </c>
      <c r="B140">
        <f>'10'!I141+'20'!I141+'30'!I141+'40'!I141+'50'!I141</f>
        <v>1.2240671513333162E-3</v>
      </c>
      <c r="C140">
        <f t="shared" si="4"/>
        <v>-44.940730005879615</v>
      </c>
      <c r="D140">
        <f>'10'!J141+'20'!J141+'30'!J141+'40'!J141+'50'!J141</f>
        <v>5.7477582467985499E-3</v>
      </c>
      <c r="E140">
        <f>'10'!K141+'20'!K141+'30'!K141+'40'!K141+'50'!K141</f>
        <v>1.3020943027070861E-3</v>
      </c>
      <c r="F140">
        <f t="shared" si="5"/>
        <v>-44.592680264694081</v>
      </c>
    </row>
    <row r="141" spans="1:6" x14ac:dyDescent="0.3">
      <c r="A141">
        <f>'10'!H142+'20'!H142+'30'!H142+'40'!H142+'50'!H142</f>
        <v>5.8237767837313612E-3</v>
      </c>
      <c r="B141">
        <f>'10'!I142+'20'!I142+'30'!I142+'40'!I142+'50'!I142</f>
        <v>2.4940540454505473E-3</v>
      </c>
      <c r="C141">
        <f t="shared" si="4"/>
        <v>-43.964585366505617</v>
      </c>
      <c r="D141">
        <f>'10'!J142+'20'!J142+'30'!J142+'40'!J142+'50'!J142</f>
        <v>5.9436547550572177E-3</v>
      </c>
      <c r="E141">
        <f>'10'!K142+'20'!K142+'30'!K142+'40'!K142+'50'!K142</f>
        <v>2.4985648893960069E-3</v>
      </c>
      <c r="F141">
        <f t="shared" si="5"/>
        <v>-43.812214553170207</v>
      </c>
    </row>
    <row r="142" spans="1:6" x14ac:dyDescent="0.3">
      <c r="A142">
        <f>'10'!H143+'20'!H143+'30'!H143+'40'!H143+'50'!H143</f>
        <v>5.8268866611929943E-3</v>
      </c>
      <c r="B142">
        <f>'10'!I143+'20'!I143+'30'!I143+'40'!I143+'50'!I143</f>
        <v>3.8000621987401046E-3</v>
      </c>
      <c r="C142">
        <f t="shared" si="4"/>
        <v>-43.152167282705769</v>
      </c>
      <c r="D142">
        <f>'10'!J143+'20'!J143+'30'!J143+'40'!J143+'50'!J143</f>
        <v>6.0080143769808752E-3</v>
      </c>
      <c r="E142">
        <f>'10'!K143+'20'!K143+'30'!K143+'40'!K143+'50'!K143</f>
        <v>3.8272610658236258E-3</v>
      </c>
      <c r="F142">
        <f t="shared" si="5"/>
        <v>-42.94613897841549</v>
      </c>
    </row>
    <row r="143" spans="1:6" x14ac:dyDescent="0.3">
      <c r="A143">
        <f>'10'!H144+'20'!H144+'30'!H144+'40'!H144+'50'!H144</f>
        <v>5.5928019098397171E-3</v>
      </c>
      <c r="B143">
        <f>'10'!I144+'20'!I144+'30'!I144+'40'!I144+'50'!I144</f>
        <v>5.0999553721433324E-3</v>
      </c>
      <c r="C143">
        <f t="shared" si="4"/>
        <v>-42.419289252224779</v>
      </c>
      <c r="D143">
        <f>'10'!J144+'20'!J144+'30'!J144+'40'!J144+'50'!J144</f>
        <v>5.7641528932800227E-3</v>
      </c>
      <c r="E143">
        <f>'10'!K144+'20'!K144+'30'!K144+'40'!K144+'50'!K144</f>
        <v>5.1373535987035007E-3</v>
      </c>
      <c r="F143">
        <f t="shared" si="5"/>
        <v>-42.246236129569859</v>
      </c>
    </row>
    <row r="144" spans="1:6" x14ac:dyDescent="0.3">
      <c r="A144">
        <f>'10'!H145+'20'!H145+'30'!H145+'40'!H145+'50'!H145</f>
        <v>5.0576679309079931E-3</v>
      </c>
      <c r="B144">
        <f>'10'!I145+'20'!I145+'30'!I145+'40'!I145+'50'!I145</f>
        <v>6.3875009677680453E-3</v>
      </c>
      <c r="C144">
        <f t="shared" si="4"/>
        <v>-41.77961616714181</v>
      </c>
      <c r="D144">
        <f>'10'!J145+'20'!J145+'30'!J145+'40'!J145+'50'!J145</f>
        <v>5.2723587510671759E-3</v>
      </c>
      <c r="E144">
        <f>'10'!K145+'20'!K145+'30'!K145+'40'!K145+'50'!K145</f>
        <v>6.4476222286000704E-3</v>
      </c>
      <c r="F144">
        <f t="shared" si="5"/>
        <v>-41.588308147200422</v>
      </c>
    </row>
    <row r="145" spans="1:6" x14ac:dyDescent="0.3">
      <c r="A145">
        <f>'10'!H146+'20'!H146+'30'!H146+'40'!H146+'50'!H146</f>
        <v>4.2179376136797604E-3</v>
      </c>
      <c r="B145">
        <f>'10'!I146+'20'!I146+'30'!I146+'40'!I146+'50'!I146</f>
        <v>7.5602377324617423E-3</v>
      </c>
      <c r="C145">
        <f t="shared" si="4"/>
        <v>-41.252388376716105</v>
      </c>
      <c r="D145">
        <f>'10'!J146+'20'!J146+'30'!J146+'40'!J146+'50'!J146</f>
        <v>4.5642720704453946E-3</v>
      </c>
      <c r="E145">
        <f>'10'!K146+'20'!K146+'30'!K146+'40'!K146+'50'!K146</f>
        <v>7.6859515782963621E-3</v>
      </c>
      <c r="F145">
        <f t="shared" si="5"/>
        <v>-40.974182654800863</v>
      </c>
    </row>
    <row r="146" spans="1:6" x14ac:dyDescent="0.3">
      <c r="A146">
        <f>'10'!H147+'20'!H147+'30'!H147+'40'!H147+'50'!H147</f>
        <v>3.3882177646560206E-3</v>
      </c>
      <c r="B146">
        <f>'10'!I147+'20'!I147+'30'!I147+'40'!I147+'50'!I147</f>
        <v>8.4189152757068592E-3</v>
      </c>
      <c r="C146">
        <f t="shared" si="4"/>
        <v>-40.842933961374555</v>
      </c>
      <c r="D146">
        <f>'10'!J147+'20'!J147+'30'!J147+'40'!J147+'50'!J147</f>
        <v>3.6068166703814991E-3</v>
      </c>
      <c r="E146">
        <f>'10'!K147+'20'!K147+'30'!K147+'40'!K147+'50'!K147</f>
        <v>8.522863819046907E-3</v>
      </c>
      <c r="F146">
        <f t="shared" si="5"/>
        <v>-40.672810794824478</v>
      </c>
    </row>
    <row r="147" spans="1:6" x14ac:dyDescent="0.3">
      <c r="A147">
        <f>'10'!H148+'20'!H148+'30'!H148+'40'!H148+'50'!H148</f>
        <v>2.4033436106792273E-3</v>
      </c>
      <c r="B147">
        <f>'10'!I148+'20'!I148+'30'!I148+'40'!I148+'50'!I148</f>
        <v>9.1448344034075306E-3</v>
      </c>
      <c r="C147">
        <f t="shared" si="4"/>
        <v>-40.486427743161741</v>
      </c>
      <c r="D147">
        <f>'10'!J148+'20'!J148+'30'!J148+'40'!J148+'50'!J148</f>
        <v>2.4845214604067869E-3</v>
      </c>
      <c r="E147">
        <f>'10'!K148+'20'!K148+'30'!K148+'40'!K148+'50'!K148</f>
        <v>9.3652165473256197E-3</v>
      </c>
      <c r="F147">
        <f t="shared" si="5"/>
        <v>-40.274263275603062</v>
      </c>
    </row>
    <row r="148" spans="1:6" x14ac:dyDescent="0.3">
      <c r="A148">
        <f>'10'!H149+'20'!H149+'30'!H149+'40'!H149+'50'!H149</f>
        <v>1.2345026704486074E-3</v>
      </c>
      <c r="B148">
        <f>'10'!I149+'20'!I149+'30'!I149+'40'!I149+'50'!I149</f>
        <v>9.5776705698319298E-3</v>
      </c>
      <c r="C148">
        <f t="shared" si="4"/>
        <v>-40.303242858469439</v>
      </c>
      <c r="D148">
        <f>'10'!J149+'20'!J149+'30'!J149+'40'!J149+'50'!J149</f>
        <v>1.2660325760355945E-3</v>
      </c>
      <c r="E148">
        <f>'10'!K149+'20'!K149+'30'!K149+'40'!K149+'50'!K149</f>
        <v>9.7242505878663756E-3</v>
      </c>
      <c r="F148">
        <f t="shared" si="5"/>
        <v>-40.169879861298256</v>
      </c>
    </row>
    <row r="149" spans="1:6" x14ac:dyDescent="0.3">
      <c r="A149">
        <f>'10'!H150+'20'!H150+'30'!H150+'40'!H150+'50'!H150</f>
        <v>5.5913885218542448E-5</v>
      </c>
      <c r="B149">
        <f>'10'!I150+'20'!I150+'30'!I150+'40'!I150+'50'!I150</f>
        <v>9.6315472893208388E-3</v>
      </c>
      <c r="C149">
        <f t="shared" si="4"/>
        <v>-40.325932413544919</v>
      </c>
      <c r="D149">
        <f>'10'!J150+'20'!J150+'30'!J150+'40'!J150+'50'!J150</f>
        <v>3.3668690024835166E-5</v>
      </c>
      <c r="E149">
        <f>'10'!K150+'20'!K150+'30'!K150+'40'!K150+'50'!K150</f>
        <v>9.9209131992121224E-3</v>
      </c>
      <c r="F149">
        <f t="shared" si="5"/>
        <v>-40.068916983695708</v>
      </c>
    </row>
    <row r="150" spans="1:6" x14ac:dyDescent="0.3">
      <c r="A150">
        <f>'10'!H151+'20'!H151+'30'!H151+'40'!H151+'50'!H151</f>
        <v>-1.0531042671928993E-3</v>
      </c>
      <c r="B150">
        <f>'10'!I151+'20'!I151+'30'!I151+'40'!I151+'50'!I151</f>
        <v>9.4994677348265427E-3</v>
      </c>
      <c r="C150">
        <f t="shared" si="4"/>
        <v>-40.39296602623152</v>
      </c>
      <c r="D150">
        <f>'10'!J151+'20'!J151+'30'!J151+'40'!J151+'50'!J151</f>
        <v>-1.0578535740090977E-3</v>
      </c>
      <c r="E150">
        <f>'10'!K151+'20'!K151+'30'!K151+'40'!K151+'50'!K151</f>
        <v>9.7325740636013645E-3</v>
      </c>
      <c r="F150">
        <f t="shared" si="5"/>
        <v>-40.184438961155571</v>
      </c>
    </row>
    <row r="151" spans="1:6" x14ac:dyDescent="0.3">
      <c r="A151">
        <f>'10'!H152+'20'!H152+'30'!H152+'40'!H152+'50'!H152</f>
        <v>-1.9948599150231578E-3</v>
      </c>
      <c r="B151">
        <f>'10'!I152+'20'!I152+'30'!I152+'40'!I152+'50'!I152</f>
        <v>8.9865017521621581E-3</v>
      </c>
      <c r="C151">
        <f t="shared" si="4"/>
        <v>-40.719285566573689</v>
      </c>
      <c r="D151">
        <f>'10'!J152+'20'!J152+'30'!J152+'40'!J152+'50'!J152</f>
        <v>-2.0848411523046537E-3</v>
      </c>
      <c r="E151">
        <f>'10'!K152+'20'!K152+'30'!K152+'40'!K152+'50'!K152</f>
        <v>9.2115489516946467E-3</v>
      </c>
      <c r="F151">
        <f t="shared" si="5"/>
        <v>-40.496390566297613</v>
      </c>
    </row>
    <row r="152" spans="1:6" x14ac:dyDescent="0.3">
      <c r="A152">
        <f>'10'!H153+'20'!H153+'30'!H153+'40'!H153+'50'!H153</f>
        <v>-2.7757517754213889E-3</v>
      </c>
      <c r="B152">
        <f>'10'!I153+'20'!I153+'30'!I153+'40'!I153+'50'!I153</f>
        <v>8.1579363607533206E-3</v>
      </c>
      <c r="C152">
        <f t="shared" si="4"/>
        <v>-41.292642169790867</v>
      </c>
      <c r="D152">
        <f>'10'!J153+'20'!J153+'30'!J153+'40'!J153+'50'!J153</f>
        <v>-2.8240544169978654E-3</v>
      </c>
      <c r="E152">
        <f>'10'!K153+'20'!K153+'30'!K153+'40'!K153+'50'!K153</f>
        <v>8.5097516615414218E-3</v>
      </c>
      <c r="F152">
        <f t="shared" si="5"/>
        <v>-40.947917225377957</v>
      </c>
    </row>
    <row r="153" spans="1:6" x14ac:dyDescent="0.3">
      <c r="A153">
        <f>'10'!H154+'20'!H154+'30'!H154+'40'!H154+'50'!H154</f>
        <v>-3.2714546254363338E-3</v>
      </c>
      <c r="B153">
        <f>'10'!I154+'20'!I154+'30'!I154+'40'!I154+'50'!I154</f>
        <v>7.1823951068659998E-3</v>
      </c>
      <c r="C153">
        <f t="shared" si="4"/>
        <v>-42.055871434222851</v>
      </c>
      <c r="D153">
        <f>'10'!J154+'20'!J154+'30'!J154+'40'!J154+'50'!J154</f>
        <v>-3.2712874262746704E-3</v>
      </c>
      <c r="E153">
        <f>'10'!K154+'20'!K154+'30'!K154+'40'!K154+'50'!K154</f>
        <v>7.5084528254681978E-3</v>
      </c>
      <c r="F153">
        <f t="shared" si="5"/>
        <v>-41.734186953694454</v>
      </c>
    </row>
    <row r="154" spans="1:6" x14ac:dyDescent="0.3">
      <c r="A154">
        <f>'10'!H155+'20'!H155+'30'!H155+'40'!H155+'50'!H155</f>
        <v>-3.4583223124882122E-3</v>
      </c>
      <c r="B154">
        <f>'10'!I155+'20'!I155+'30'!I155+'40'!I155+'50'!I155</f>
        <v>6.0576298049005561E-3</v>
      </c>
      <c r="C154">
        <f t="shared" si="4"/>
        <v>-43.12873665009343</v>
      </c>
      <c r="D154">
        <f>'10'!J155+'20'!J155+'30'!J155+'40'!J155+'50'!J155</f>
        <v>-3.4679604865837212E-3</v>
      </c>
      <c r="E154">
        <f>'10'!K155+'20'!K155+'30'!K155+'40'!K155+'50'!K155</f>
        <v>6.3443194648533782E-3</v>
      </c>
      <c r="F154">
        <f t="shared" si="5"/>
        <v>-42.81688184921628</v>
      </c>
    </row>
    <row r="155" spans="1:6" x14ac:dyDescent="0.3">
      <c r="A155">
        <f>'10'!H156+'20'!H156+'30'!H156+'40'!H156+'50'!H156</f>
        <v>-3.3158773184193821E-3</v>
      </c>
      <c r="B155">
        <f>'10'!I156+'20'!I156+'30'!I156+'40'!I156+'50'!I156</f>
        <v>4.8278545752595886E-3</v>
      </c>
      <c r="C155">
        <f t="shared" si="4"/>
        <v>-44.646650836336477</v>
      </c>
      <c r="D155">
        <f>'10'!J156+'20'!J156+'30'!J156+'40'!J156+'50'!J156</f>
        <v>-3.329054459388258E-3</v>
      </c>
      <c r="E155">
        <f>'10'!K156+'20'!K156+'30'!K156+'40'!K156+'50'!K156</f>
        <v>5.1003657348462975E-3</v>
      </c>
      <c r="F155">
        <f t="shared" si="5"/>
        <v>-44.306690042793434</v>
      </c>
    </row>
    <row r="156" spans="1:6" x14ac:dyDescent="0.3">
      <c r="A156">
        <f>'10'!H157+'20'!H157+'30'!H157+'40'!H157+'50'!H157</f>
        <v>-2.8820196416458237E-3</v>
      </c>
      <c r="B156">
        <f>'10'!I157+'20'!I157+'30'!I157+'40'!I157+'50'!I157</f>
        <v>3.440978422836906E-3</v>
      </c>
      <c r="C156">
        <f t="shared" si="4"/>
        <v>-46.958032002456576</v>
      </c>
      <c r="D156">
        <f>'10'!J157+'20'!J157+'30'!J157+'40'!J157+'50'!J157</f>
        <v>-2.8558763692439464E-3</v>
      </c>
      <c r="E156">
        <f>'10'!K157+'20'!K157+'30'!K157+'40'!K157+'50'!K157</f>
        <v>3.6951970865833133E-3</v>
      </c>
      <c r="F156">
        <f t="shared" si="5"/>
        <v>-46.613341523143809</v>
      </c>
    </row>
    <row r="157" spans="1:6" x14ac:dyDescent="0.3">
      <c r="A157">
        <f>'10'!H158+'20'!H158+'30'!H158+'40'!H158+'50'!H158</f>
        <v>-2.0264618947013714E-3</v>
      </c>
      <c r="B157">
        <f>'10'!I158+'20'!I158+'30'!I158+'40'!I158+'50'!I158</f>
        <v>2.1779480881979887E-3</v>
      </c>
      <c r="C157">
        <f t="shared" si="4"/>
        <v>-50.530564502956906</v>
      </c>
      <c r="D157">
        <f>'10'!J158+'20'!J158+'30'!J158+'40'!J158+'50'!J158</f>
        <v>-2.041485787364343E-3</v>
      </c>
      <c r="E157">
        <f>'10'!K158+'20'!K158+'30'!K158+'40'!K158+'50'!K158</f>
        <v>2.2888439008638211E-3</v>
      </c>
      <c r="F157">
        <f t="shared" si="5"/>
        <v>-50.265732965174628</v>
      </c>
    </row>
    <row r="158" spans="1:6" x14ac:dyDescent="0.3">
      <c r="A158">
        <f>'10'!H159+'20'!H159+'30'!H159+'40'!H159+'50'!H159</f>
        <v>-9.6519121417463702E-4</v>
      </c>
      <c r="B158">
        <f>'10'!I159+'20'!I159+'30'!I159+'40'!I159+'50'!I159</f>
        <v>8.7258630791772437E-4</v>
      </c>
      <c r="C158">
        <f t="shared" si="4"/>
        <v>-57.713427995570186</v>
      </c>
      <c r="D158">
        <f>'10'!J159+'20'!J159+'30'!J159+'40'!J159+'50'!J159</f>
        <v>-9.7796423856318267E-4</v>
      </c>
      <c r="E158">
        <f>'10'!K159+'20'!K159+'30'!K159+'40'!K159+'50'!K159</f>
        <v>1.0926228992433468E-3</v>
      </c>
      <c r="F158">
        <f t="shared" si="5"/>
        <v>-56.675132953016231</v>
      </c>
    </row>
    <row r="159" spans="1:6" x14ac:dyDescent="0.3">
      <c r="A159">
        <f>'10'!H160+'20'!H160+'30'!H160+'40'!H160+'50'!H160</f>
        <v>4.2939425469911384E-4</v>
      </c>
      <c r="B159">
        <f>'10'!I160+'20'!I160+'30'!I160+'40'!I160+'50'!I160</f>
        <v>-2.4458332522874583E-4</v>
      </c>
      <c r="C159">
        <f t="shared" si="4"/>
        <v>-66.12253577533528</v>
      </c>
      <c r="D159">
        <f>'10'!J160+'20'!J160+'30'!J160+'40'!J160+'50'!J160</f>
        <v>4.4967170991880648E-4</v>
      </c>
      <c r="E159">
        <f>'10'!K160+'20'!K160+'30'!K160+'40'!K160+'50'!K160</f>
        <v>-1.1427379679124157E-4</v>
      </c>
      <c r="F159">
        <f t="shared" si="5"/>
        <v>-66.670303142510406</v>
      </c>
    </row>
    <row r="160" spans="1:6" x14ac:dyDescent="0.3">
      <c r="A160">
        <f>'10'!H161+'20'!H161+'30'!H161+'40'!H161+'50'!H161</f>
        <v>2.2504357388717557E-3</v>
      </c>
      <c r="B160">
        <f>'10'!I161+'20'!I161+'30'!I161+'40'!I161+'50'!I161</f>
        <v>-1.2021418492409184E-3</v>
      </c>
      <c r="C160">
        <f t="shared" si="4"/>
        <v>-51.864452940154486</v>
      </c>
      <c r="D160">
        <f>'10'!J161+'20'!J161+'30'!J161+'40'!J161+'50'!J161</f>
        <v>2.2172966678138326E-3</v>
      </c>
      <c r="E160">
        <f>'10'!K161+'20'!K161+'30'!K161+'40'!K161+'50'!K161</f>
        <v>-1.0672936312471483E-3</v>
      </c>
      <c r="F160">
        <f t="shared" si="5"/>
        <v>-52.178485422099932</v>
      </c>
    </row>
    <row r="161" spans="1:6" x14ac:dyDescent="0.3">
      <c r="A161">
        <f>'10'!H162+'20'!H162+'30'!H162+'40'!H162+'50'!H162</f>
        <v>4.304479795018825E-3</v>
      </c>
      <c r="B161">
        <f>'10'!I162+'20'!I162+'30'!I162+'40'!I162+'50'!I162</f>
        <v>-2.0128175341220826E-3</v>
      </c>
      <c r="C161">
        <f t="shared" si="4"/>
        <v>-46.462764330156823</v>
      </c>
      <c r="D161">
        <f>'10'!J162+'20'!J162+'30'!J162+'40'!J162+'50'!J162</f>
        <v>4.2436237671714255E-3</v>
      </c>
      <c r="E161">
        <f>'10'!K162+'20'!K162+'30'!K162+'40'!K162+'50'!K162</f>
        <v>-1.8985676467559343E-3</v>
      </c>
      <c r="F161">
        <f t="shared" si="5"/>
        <v>-46.652869200529693</v>
      </c>
    </row>
    <row r="162" spans="1:6" x14ac:dyDescent="0.3">
      <c r="A162">
        <f>'10'!H163+'20'!H163+'30'!H163+'40'!H163+'50'!H163</f>
        <v>6.4786840395700297E-3</v>
      </c>
      <c r="B162">
        <f>'10'!I163+'20'!I163+'30'!I163+'40'!I163+'50'!I163</f>
        <v>-2.5411227538888019E-3</v>
      </c>
      <c r="C162">
        <f t="shared" si="4"/>
        <v>-43.148796865807384</v>
      </c>
      <c r="D162">
        <f>'10'!J163+'20'!J163+'30'!J163+'40'!J163+'50'!J163</f>
        <v>6.4652480229947622E-3</v>
      </c>
      <c r="E162">
        <f>'10'!K163+'20'!K163+'30'!K163+'40'!K163+'50'!K163</f>
        <v>-2.4351785427750615E-3</v>
      </c>
      <c r="F162">
        <f t="shared" si="5"/>
        <v>-43.212128737141697</v>
      </c>
    </row>
    <row r="163" spans="1:6" x14ac:dyDescent="0.3">
      <c r="A163">
        <f>'10'!H164+'20'!H164+'30'!H164+'40'!H164+'50'!H164</f>
        <v>8.9492180845384701E-3</v>
      </c>
      <c r="B163">
        <f>'10'!I164+'20'!I164+'30'!I164+'40'!I164+'50'!I164</f>
        <v>-2.9018705492834364E-3</v>
      </c>
      <c r="C163">
        <f t="shared" si="4"/>
        <v>-40.53010814242829</v>
      </c>
      <c r="D163">
        <f>'10'!J164+'20'!J164+'30'!J164+'40'!J164+'50'!J164</f>
        <v>8.8116234630526546E-3</v>
      </c>
      <c r="E163">
        <f>'10'!K164+'20'!K164+'30'!K164+'40'!K164+'50'!K164</f>
        <v>-2.7836780597328813E-3</v>
      </c>
      <c r="F163">
        <f t="shared" si="5"/>
        <v>-40.685748216524658</v>
      </c>
    </row>
    <row r="164" spans="1:6" x14ac:dyDescent="0.3">
      <c r="A164">
        <f>'10'!H165+'20'!H165+'30'!H165+'40'!H165+'50'!H165</f>
        <v>1.1573813797355718E-2</v>
      </c>
      <c r="B164">
        <f>'10'!I165+'20'!I165+'30'!I165+'40'!I165+'50'!I165</f>
        <v>-2.9617817646602285E-3</v>
      </c>
      <c r="C164">
        <f t="shared" si="4"/>
        <v>-38.454989836170412</v>
      </c>
      <c r="D164">
        <f>'10'!J165+'20'!J165+'30'!J165+'40'!J165+'50'!J165</f>
        <v>1.1513378250038907E-2</v>
      </c>
      <c r="E164">
        <f>'10'!K165+'20'!K165+'30'!K165+'40'!K165+'50'!K165</f>
        <v>-2.9568027585460512E-3</v>
      </c>
      <c r="F164">
        <f t="shared" si="5"/>
        <v>-38.498561130209609</v>
      </c>
    </row>
    <row r="165" spans="1:6" x14ac:dyDescent="0.3">
      <c r="A165">
        <f>'10'!H166+'20'!H166+'30'!H166+'40'!H166+'50'!H166</f>
        <v>1.4330878945840033E-2</v>
      </c>
      <c r="B165">
        <f>'10'!I166+'20'!I166+'30'!I166+'40'!I166+'50'!I166</f>
        <v>-2.8372954505503627E-3</v>
      </c>
      <c r="C165">
        <f t="shared" si="4"/>
        <v>-36.707560593722221</v>
      </c>
      <c r="D165">
        <f>'10'!J166+'20'!J166+'30'!J166+'40'!J166+'50'!J166</f>
        <v>1.4248106801327518E-2</v>
      </c>
      <c r="E165">
        <f>'10'!K166+'20'!K166+'30'!K166+'40'!K166+'50'!K166</f>
        <v>-2.7840683981835077E-3</v>
      </c>
      <c r="F165">
        <f t="shared" si="5"/>
        <v>-36.762126667626518</v>
      </c>
    </row>
    <row r="166" spans="1:6" x14ac:dyDescent="0.3">
      <c r="A166">
        <f>'10'!H167+'20'!H167+'30'!H167+'40'!H167+'50'!H167</f>
        <v>1.7071808861367915E-2</v>
      </c>
      <c r="B166">
        <f>'10'!I167+'20'!I167+'30'!I167+'40'!I167+'50'!I167</f>
        <v>-2.3306093838018054E-3</v>
      </c>
      <c r="C166">
        <f t="shared" si="4"/>
        <v>-35.274214023184115</v>
      </c>
      <c r="D166">
        <f>'10'!J167+'20'!J167+'30'!J167+'40'!J167+'50'!J167</f>
        <v>1.7013593164936266E-2</v>
      </c>
      <c r="E166">
        <f>'10'!K167+'20'!K167+'30'!K167+'40'!K167+'50'!K167</f>
        <v>-2.402343219401336E-3</v>
      </c>
      <c r="F166">
        <f t="shared" si="5"/>
        <v>-35.298342099354173</v>
      </c>
    </row>
    <row r="167" spans="1:6" x14ac:dyDescent="0.3">
      <c r="A167">
        <f>'10'!H168+'20'!H168+'30'!H168+'40'!H168+'50'!H168</f>
        <v>1.9912599863987801E-2</v>
      </c>
      <c r="B167">
        <f>'10'!I168+'20'!I168+'30'!I168+'40'!I168+'50'!I168</f>
        <v>-1.8950893044123217E-3</v>
      </c>
      <c r="C167">
        <f t="shared" si="4"/>
        <v>-33.978281956958917</v>
      </c>
      <c r="D167">
        <f>'10'!J168+'20'!J168+'30'!J168+'40'!J168+'50'!J168</f>
        <v>1.9788296792611099E-2</v>
      </c>
      <c r="E167">
        <f>'10'!K168+'20'!K168+'30'!K168+'40'!K168+'50'!K168</f>
        <v>-1.9928388650043358E-3</v>
      </c>
      <c r="F167">
        <f t="shared" si="5"/>
        <v>-34.028007008920966</v>
      </c>
    </row>
    <row r="168" spans="1:6" x14ac:dyDescent="0.3">
      <c r="A168">
        <f>'10'!H169+'20'!H169+'30'!H169+'40'!H169+'50'!H169</f>
        <v>2.2689051189110247E-2</v>
      </c>
      <c r="B168">
        <f>'10'!I169+'20'!I169+'30'!I169+'40'!I169+'50'!I169</f>
        <v>-1.2229201164488685E-3</v>
      </c>
      <c r="C168">
        <f t="shared" si="4"/>
        <v>-32.87107483310708</v>
      </c>
      <c r="D168">
        <f>'10'!J169+'20'!J169+'30'!J169+'40'!J169+'50'!J169</f>
        <v>2.2610617837157683E-2</v>
      </c>
      <c r="E168">
        <f>'10'!K169+'20'!K169+'30'!K169+'40'!K169+'50'!K169</f>
        <v>-1.3169014385278274E-3</v>
      </c>
      <c r="F168">
        <f t="shared" si="5"/>
        <v>-32.899044192590345</v>
      </c>
    </row>
    <row r="169" spans="1:6" x14ac:dyDescent="0.3">
      <c r="A169">
        <f>'10'!H170+'20'!H170+'30'!H170+'40'!H170+'50'!H170</f>
        <v>2.5415314743147576E-2</v>
      </c>
      <c r="B169">
        <f>'10'!I170+'20'!I170+'30'!I170+'40'!I170+'50'!I170</f>
        <v>-4.5921194865568282E-4</v>
      </c>
      <c r="C169">
        <f t="shared" si="4"/>
        <v>-31.896672568532249</v>
      </c>
      <c r="D169">
        <f>'10'!J170+'20'!J170+'30'!J170+'40'!J170+'50'!J170</f>
        <v>2.5403639436732132E-2</v>
      </c>
      <c r="E169">
        <f>'10'!K170+'20'!K170+'30'!K170+'40'!K170+'50'!K170</f>
        <v>-5.9963480996162027E-4</v>
      </c>
      <c r="F169">
        <f t="shared" si="5"/>
        <v>-31.899662148157049</v>
      </c>
    </row>
    <row r="170" spans="1:6" x14ac:dyDescent="0.3">
      <c r="A170">
        <f>'10'!H171+'20'!H171+'30'!H171+'40'!H171+'50'!H171</f>
        <v>2.8110309549576662E-2</v>
      </c>
      <c r="B170">
        <f>'10'!I171+'20'!I171+'30'!I171+'40'!I171+'50'!I171</f>
        <v>2.3534629768372402E-4</v>
      </c>
      <c r="C170">
        <f t="shared" si="4"/>
        <v>-31.022383033106991</v>
      </c>
      <c r="D170">
        <f>'10'!J171+'20'!J171+'30'!J171+'40'!J171+'50'!J171</f>
        <v>2.7964060379933216E-2</v>
      </c>
      <c r="E170">
        <f>'10'!K171+'20'!K171+'30'!K171+'40'!K171+'50'!K171</f>
        <v>2.6336663229887744E-5</v>
      </c>
      <c r="F170">
        <f t="shared" si="5"/>
        <v>-31.067991524120476</v>
      </c>
    </row>
    <row r="171" spans="1:6" x14ac:dyDescent="0.3">
      <c r="A171">
        <f>'10'!H172+'20'!H172+'30'!H172+'40'!H172+'50'!H172</f>
        <v>3.0722465700164892E-2</v>
      </c>
      <c r="B171">
        <f>'10'!I172+'20'!I172+'30'!I172+'40'!I172+'50'!I172</f>
        <v>8.2614519824867651E-4</v>
      </c>
      <c r="C171">
        <f t="shared" si="4"/>
        <v>-30.24773937441411</v>
      </c>
      <c r="D171">
        <f>'10'!J172+'20'!J172+'30'!J172+'40'!J172+'50'!J172</f>
        <v>3.0629881988975469E-2</v>
      </c>
      <c r="E171">
        <f>'10'!K172+'20'!K172+'30'!K172+'40'!K172+'50'!K172</f>
        <v>6.6981418473759102E-4</v>
      </c>
      <c r="F171">
        <f t="shared" si="5"/>
        <v>-30.275017188605993</v>
      </c>
    </row>
    <row r="172" spans="1:6" x14ac:dyDescent="0.3">
      <c r="A172">
        <f>'10'!H173+'20'!H173+'30'!H173+'40'!H173+'50'!H173</f>
        <v>3.3201279627620227E-2</v>
      </c>
      <c r="B172">
        <f>'10'!I173+'20'!I173+'30'!I173+'40'!I173+'50'!I173</f>
        <v>1.5238177855856506E-3</v>
      </c>
      <c r="C172">
        <f t="shared" si="4"/>
        <v>-29.567764866687099</v>
      </c>
      <c r="D172">
        <f>'10'!J173+'20'!J173+'30'!J173+'40'!J173+'50'!J173</f>
        <v>3.3136427700094055E-2</v>
      </c>
      <c r="E172">
        <f>'10'!K173+'20'!K173+'30'!K173+'40'!K173+'50'!K173</f>
        <v>1.2900677929190852E-3</v>
      </c>
      <c r="F172">
        <f t="shared" si="5"/>
        <v>-29.587308632806661</v>
      </c>
    </row>
    <row r="173" spans="1:6" x14ac:dyDescent="0.3">
      <c r="A173">
        <f>'10'!H174+'20'!H174+'30'!H174+'40'!H174+'50'!H174</f>
        <v>3.5695652310486381E-2</v>
      </c>
      <c r="B173">
        <f>'10'!I174+'20'!I174+'30'!I174+'40'!I174+'50'!I174</f>
        <v>2.3005449864074191E-3</v>
      </c>
      <c r="C173">
        <f t="shared" si="4"/>
        <v>-28.929691794665025</v>
      </c>
      <c r="D173">
        <f>'10'!J174+'20'!J174+'30'!J174+'40'!J174+'50'!J174</f>
        <v>3.5541419346193773E-2</v>
      </c>
      <c r="E173">
        <f>'10'!K174+'20'!K174+'30'!K174+'40'!K174+'50'!K174</f>
        <v>2.0198681236021643E-3</v>
      </c>
      <c r="F173">
        <f t="shared" si="5"/>
        <v>-28.971300385016569</v>
      </c>
    </row>
    <row r="174" spans="1:6" x14ac:dyDescent="0.3">
      <c r="A174">
        <f>'10'!H175+'20'!H175+'30'!H175+'40'!H175+'50'!H175</f>
        <v>3.7872645837181446E-2</v>
      </c>
      <c r="B174">
        <f>'10'!I175+'20'!I175+'30'!I175+'40'!I175+'50'!I175</f>
        <v>2.5779282174254988E-3</v>
      </c>
      <c r="C174">
        <f t="shared" si="4"/>
        <v>-28.413411377419884</v>
      </c>
      <c r="D174">
        <f>'10'!J175+'20'!J175+'30'!J175+'40'!J175+'50'!J175</f>
        <v>3.7794581804170883E-2</v>
      </c>
      <c r="E174">
        <f>'10'!K175+'20'!K175+'30'!K175+'40'!K175+'50'!K175</f>
        <v>2.3300607288252615E-3</v>
      </c>
      <c r="F174">
        <f t="shared" si="5"/>
        <v>-28.434933726159656</v>
      </c>
    </row>
    <row r="175" spans="1:6" x14ac:dyDescent="0.3">
      <c r="A175">
        <f>'10'!H176+'20'!H176+'30'!H176+'40'!H176+'50'!H176</f>
        <v>4.0035784686201184E-2</v>
      </c>
      <c r="B175">
        <f>'10'!I176+'20'!I176+'30'!I176+'40'!I176+'50'!I176</f>
        <v>3.0015162730778269E-3</v>
      </c>
      <c r="C175">
        <f t="shared" si="4"/>
        <v>-27.926691375229467</v>
      </c>
      <c r="D175">
        <f>'10'!J176+'20'!J176+'30'!J176+'40'!J176+'50'!J176</f>
        <v>3.9994139776899931E-2</v>
      </c>
      <c r="E175">
        <f>'10'!K176+'20'!K176+'30'!K176+'40'!K176+'50'!K176</f>
        <v>2.6436241168105567E-3</v>
      </c>
      <c r="F175">
        <f t="shared" si="5"/>
        <v>-27.941138729009246</v>
      </c>
    </row>
    <row r="176" spans="1:6" x14ac:dyDescent="0.3">
      <c r="A176">
        <f>'10'!H177+'20'!H177+'30'!H177+'40'!H177+'50'!H177</f>
        <v>4.1959463295003586E-2</v>
      </c>
      <c r="B176">
        <f>'10'!I177+'20'!I177+'30'!I177+'40'!I177+'50'!I177</f>
        <v>2.9490275785868094E-3</v>
      </c>
      <c r="C176">
        <f t="shared" si="4"/>
        <v>-27.522001612742891</v>
      </c>
      <c r="D176">
        <f>'10'!J177+'20'!J177+'30'!J177+'40'!J177+'50'!J177</f>
        <v>4.1931971669151274E-2</v>
      </c>
      <c r="E176">
        <f>'10'!K177+'20'!K177+'30'!K177+'40'!K177+'50'!K177</f>
        <v>2.6203625721496898E-3</v>
      </c>
      <c r="F176">
        <f t="shared" si="5"/>
        <v>-27.53216771891519</v>
      </c>
    </row>
    <row r="177" spans="1:6" x14ac:dyDescent="0.3">
      <c r="A177">
        <f>'10'!H178+'20'!H178+'30'!H178+'40'!H178+'50'!H178</f>
        <v>4.3736238170477511E-2</v>
      </c>
      <c r="B177">
        <f>'10'!I178+'20'!I178+'30'!I178+'40'!I178+'50'!I178</f>
        <v>2.8092910717498823E-3</v>
      </c>
      <c r="C177">
        <f t="shared" si="4"/>
        <v>-27.165290121584896</v>
      </c>
      <c r="D177">
        <f>'10'!J178+'20'!J178+'30'!J178+'40'!J178+'50'!J178</f>
        <v>4.3692029179964779E-2</v>
      </c>
      <c r="E177">
        <f>'10'!K178+'20'!K178+'30'!K178+'40'!K178+'50'!K178</f>
        <v>2.4926043845901816E-3</v>
      </c>
      <c r="F177">
        <f t="shared" si="5"/>
        <v>-27.177843951460527</v>
      </c>
    </row>
    <row r="178" spans="1:6" x14ac:dyDescent="0.3">
      <c r="A178">
        <f>'10'!H179+'20'!H179+'30'!H179+'40'!H179+'50'!H179</f>
        <v>4.5178179521209151E-2</v>
      </c>
      <c r="B178">
        <f>'10'!I179+'20'!I179+'30'!I179+'40'!I179+'50'!I179</f>
        <v>2.5719710887907527E-3</v>
      </c>
      <c r="C178">
        <f t="shared" si="4"/>
        <v>-26.887372879359013</v>
      </c>
      <c r="D178">
        <f>'10'!J179+'20'!J179+'30'!J179+'40'!J179+'50'!J179</f>
        <v>4.5116809071951196E-2</v>
      </c>
      <c r="E178">
        <f>'10'!K179+'20'!K179+'30'!K179+'40'!K179+'50'!K179</f>
        <v>2.3071914644107634E-3</v>
      </c>
      <c r="F178">
        <f t="shared" si="5"/>
        <v>-26.901890007772472</v>
      </c>
    </row>
    <row r="179" spans="1:6" x14ac:dyDescent="0.3">
      <c r="A179">
        <f>'10'!H180+'20'!H180+'30'!H180+'40'!H180+'50'!H180</f>
        <v>4.6371431337364752E-2</v>
      </c>
      <c r="B179">
        <f>'10'!I180+'20'!I180+'30'!I180+'40'!I180+'50'!I180</f>
        <v>1.9380992741584941E-3</v>
      </c>
      <c r="C179">
        <f t="shared" si="4"/>
        <v>-26.66741019759289</v>
      </c>
      <c r="D179">
        <f>'10'!J180+'20'!J180+'30'!J180+'40'!J180+'50'!J180</f>
        <v>4.6322673545767468E-2</v>
      </c>
      <c r="E179">
        <f>'10'!K180+'20'!K180+'30'!K180+'40'!K180+'50'!K180</f>
        <v>1.5869472762964987E-3</v>
      </c>
      <c r="F179">
        <f t="shared" si="5"/>
        <v>-26.679033560333593</v>
      </c>
    </row>
    <row r="180" spans="1:6" x14ac:dyDescent="0.3">
      <c r="A180">
        <f>'10'!H181+'20'!H181+'30'!H181+'40'!H181+'50'!H181</f>
        <v>4.7282476434784386E-2</v>
      </c>
      <c r="B180">
        <f>'10'!I181+'20'!I181+'30'!I181+'40'!I181+'50'!I181</f>
        <v>1.0318233331929557E-3</v>
      </c>
      <c r="C180">
        <f t="shared" si="4"/>
        <v>-26.503927986988781</v>
      </c>
      <c r="D180">
        <f>'10'!J181+'20'!J181+'30'!J181+'40'!J181+'50'!J181</f>
        <v>4.7186252128573601E-2</v>
      </c>
      <c r="E180">
        <f>'10'!K181+'20'!K181+'30'!K181+'40'!K181+'50'!K181</f>
        <v>7.8468138891255252E-4</v>
      </c>
      <c r="F180">
        <f t="shared" si="5"/>
        <v>-26.522489495767655</v>
      </c>
    </row>
    <row r="181" spans="1:6" x14ac:dyDescent="0.3">
      <c r="A181">
        <f>'10'!H182+'20'!H182+'30'!H182+'40'!H182+'50'!H182</f>
        <v>4.7799763505276767E-2</v>
      </c>
      <c r="B181">
        <f>'10'!I182+'20'!I182+'30'!I182+'40'!I182+'50'!I182</f>
        <v>-1.8351764598769304E-4</v>
      </c>
      <c r="C181">
        <f t="shared" si="4"/>
        <v>-26.411421026550812</v>
      </c>
      <c r="D181">
        <f>'10'!J182+'20'!J182+'30'!J182+'40'!J182+'50'!J182</f>
        <v>4.7727711503115403E-2</v>
      </c>
      <c r="E181">
        <f>'10'!K182+'20'!K182+'30'!K182+'40'!K182+'50'!K182</f>
        <v>-4.2486540731710926E-4</v>
      </c>
      <c r="F181">
        <f t="shared" si="5"/>
        <v>-26.424243647739068</v>
      </c>
    </row>
    <row r="182" spans="1:6" x14ac:dyDescent="0.3">
      <c r="A182">
        <f>'10'!H183+'20'!H183+'30'!H183+'40'!H183+'50'!H183</f>
        <v>4.7947930666968799E-2</v>
      </c>
      <c r="B182">
        <f>'10'!I183+'20'!I183+'30'!I183+'40'!I183+'50'!I183</f>
        <v>-1.5435577271534983E-3</v>
      </c>
      <c r="C182">
        <f t="shared" si="4"/>
        <v>-26.380104150976283</v>
      </c>
      <c r="D182">
        <f>'10'!J183+'20'!J183+'30'!J183+'40'!J183+'50'!J183</f>
        <v>4.7862533430897934E-2</v>
      </c>
      <c r="E182">
        <f>'10'!K183+'20'!K183+'30'!K183+'40'!K183+'50'!K183</f>
        <v>-1.8411939272710257E-3</v>
      </c>
      <c r="F182">
        <f t="shared" si="5"/>
        <v>-26.393664337522708</v>
      </c>
    </row>
    <row r="183" spans="1:6" x14ac:dyDescent="0.3">
      <c r="A183">
        <f>'10'!H184+'20'!H184+'30'!H184+'40'!H184+'50'!H184</f>
        <v>4.7683762402492565E-2</v>
      </c>
      <c r="B183">
        <f>'10'!I184+'20'!I184+'30'!I184+'40'!I184+'50'!I184</f>
        <v>-3.0810250867013269E-3</v>
      </c>
      <c r="C183">
        <f t="shared" si="4"/>
        <v>-26.414495936875753</v>
      </c>
      <c r="D183">
        <f>'10'!J184+'20'!J184+'30'!J184+'40'!J184+'50'!J184</f>
        <v>4.7590146665719091E-2</v>
      </c>
      <c r="E183">
        <f>'10'!K184+'20'!K184+'30'!K184+'40'!K184+'50'!K184</f>
        <v>-3.3950631524819821E-3</v>
      </c>
      <c r="F183">
        <f t="shared" si="5"/>
        <v>-26.427612458395902</v>
      </c>
    </row>
    <row r="184" spans="1:6" x14ac:dyDescent="0.3">
      <c r="A184">
        <f>'10'!H185+'20'!H185+'30'!H185+'40'!H185+'50'!H185</f>
        <v>4.702737181778717E-2</v>
      </c>
      <c r="B184">
        <f>'10'!I185+'20'!I185+'30'!I185+'40'!I185+'50'!I185</f>
        <v>-4.7599571731860796E-3</v>
      </c>
      <c r="C184">
        <f t="shared" si="4"/>
        <v>-26.508719475567837</v>
      </c>
      <c r="D184">
        <f>'10'!J185+'20'!J185+'30'!J185+'40'!J185+'50'!J185</f>
        <v>4.6915397209199482E-2</v>
      </c>
      <c r="E184">
        <f>'10'!K185+'20'!K185+'30'!K185+'40'!K185+'50'!K185</f>
        <v>-4.9783302171272775E-3</v>
      </c>
      <c r="F184">
        <f t="shared" si="5"/>
        <v>-26.525063953833943</v>
      </c>
    </row>
    <row r="185" spans="1:6" x14ac:dyDescent="0.3">
      <c r="A185">
        <f>'10'!H186+'20'!H186+'30'!H186+'40'!H186+'50'!H186</f>
        <v>4.5978560371321378E-2</v>
      </c>
      <c r="B185">
        <f>'10'!I186+'20'!I186+'30'!I186+'40'!I186+'50'!I186</f>
        <v>-6.3612261766315022E-3</v>
      </c>
      <c r="C185">
        <f t="shared" si="4"/>
        <v>-26.66654869814117</v>
      </c>
      <c r="D185">
        <f>'10'!J186+'20'!J186+'30'!J186+'40'!J186+'50'!J186</f>
        <v>4.5880683271630071E-2</v>
      </c>
      <c r="E185">
        <f>'10'!K186+'20'!K186+'30'!K186+'40'!K186+'50'!K186</f>
        <v>-6.6868945601045908E-3</v>
      </c>
      <c r="F185">
        <f t="shared" si="5"/>
        <v>-26.676117077658862</v>
      </c>
    </row>
    <row r="186" spans="1:6" x14ac:dyDescent="0.3">
      <c r="A186">
        <f>'10'!H187+'20'!H187+'30'!H187+'40'!H187+'50'!H187</f>
        <v>4.4515821379734047E-2</v>
      </c>
      <c r="B186">
        <f>'10'!I187+'20'!I187+'30'!I187+'40'!I187+'50'!I187</f>
        <v>-8.3374821054938691E-3</v>
      </c>
      <c r="C186">
        <f t="shared" si="4"/>
        <v>-26.879979288219857</v>
      </c>
      <c r="D186">
        <f>'10'!J187+'20'!J187+'30'!J187+'40'!J187+'50'!J187</f>
        <v>4.4437755448701363E-2</v>
      </c>
      <c r="E186">
        <f>'10'!K187+'20'!K187+'30'!K187+'40'!K187+'50'!K187</f>
        <v>-8.6378244108906606E-3</v>
      </c>
      <c r="F186">
        <f t="shared" si="5"/>
        <v>-26.883889245705404</v>
      </c>
    </row>
    <row r="187" spans="1:6" x14ac:dyDescent="0.3">
      <c r="A187">
        <f>'10'!H188+'20'!H188+'30'!H188+'40'!H188+'50'!H188</f>
        <v>4.2626411675202369E-2</v>
      </c>
      <c r="B187">
        <f>'10'!I188+'20'!I188+'30'!I188+'40'!I188+'50'!I188</f>
        <v>-1.0338347268391508E-2</v>
      </c>
      <c r="C187">
        <f t="shared" si="4"/>
        <v>-27.158192217437715</v>
      </c>
      <c r="D187">
        <f>'10'!J188+'20'!J188+'30'!J188+'40'!J188+'50'!J188</f>
        <v>4.2580321083481684E-2</v>
      </c>
      <c r="E187">
        <f>'10'!K188+'20'!K188+'30'!K188+'40'!K188+'50'!K188</f>
        <v>-1.0577436600102515E-2</v>
      </c>
      <c r="F187">
        <f t="shared" si="5"/>
        <v>-27.155769574995414</v>
      </c>
    </row>
    <row r="188" spans="1:6" x14ac:dyDescent="0.3">
      <c r="A188">
        <f>'10'!H189+'20'!H189+'30'!H189+'40'!H189+'50'!H189</f>
        <v>4.038894122340167E-2</v>
      </c>
      <c r="B188">
        <f>'10'!I189+'20'!I189+'30'!I189+'40'!I189+'50'!I189</f>
        <v>-1.2113679646897354E-2</v>
      </c>
      <c r="C188">
        <f t="shared" si="4"/>
        <v>-27.500663362517422</v>
      </c>
      <c r="D188">
        <f>'10'!J189+'20'!J189+'30'!J189+'40'!J189+'50'!J189</f>
        <v>4.0303122108997808E-2</v>
      </c>
      <c r="E188">
        <f>'10'!K189+'20'!K189+'30'!K189+'40'!K189+'50'!K189</f>
        <v>-1.2384268593589751E-2</v>
      </c>
      <c r="F188">
        <f t="shared" si="5"/>
        <v>-27.501386545275871</v>
      </c>
    </row>
    <row r="189" spans="1:6" x14ac:dyDescent="0.3">
      <c r="A189">
        <f>'10'!H190+'20'!H190+'30'!H190+'40'!H190+'50'!H190</f>
        <v>3.7648379339427114E-2</v>
      </c>
      <c r="B189">
        <f>'10'!I190+'20'!I190+'30'!I190+'40'!I190+'50'!I190</f>
        <v>-1.4029800507842669E-2</v>
      </c>
      <c r="C189">
        <f t="shared" si="4"/>
        <v>-27.920330335706577</v>
      </c>
      <c r="D189">
        <f>'10'!J190+'20'!J190+'30'!J190+'40'!J190+'50'!J190</f>
        <v>3.7517808419243126E-2</v>
      </c>
      <c r="E189">
        <f>'10'!K190+'20'!K190+'30'!K190+'40'!K190+'50'!K190</f>
        <v>-1.4277868956189529E-2</v>
      </c>
      <c r="F189">
        <f t="shared" si="5"/>
        <v>-27.927849195581743</v>
      </c>
    </row>
    <row r="190" spans="1:6" x14ac:dyDescent="0.3">
      <c r="A190">
        <f>'10'!H191+'20'!H191+'30'!H191+'40'!H191+'50'!H191</f>
        <v>3.4741431524594926E-2</v>
      </c>
      <c r="B190">
        <f>'10'!I191+'20'!I191+'30'!I191+'40'!I191+'50'!I191</f>
        <v>-1.5639075668287216E-2</v>
      </c>
      <c r="C190">
        <f t="shared" si="4"/>
        <v>-28.381686724411466</v>
      </c>
      <c r="D190">
        <f>'10'!J191+'20'!J191+'30'!J191+'40'!J191+'50'!J191</f>
        <v>3.4530026990688849E-2</v>
      </c>
      <c r="E190">
        <f>'10'!K191+'20'!K191+'30'!K191+'40'!K191+'50'!K191</f>
        <v>-1.5871242045057934E-2</v>
      </c>
      <c r="F190">
        <f t="shared" si="5"/>
        <v>-28.403669192973297</v>
      </c>
    </row>
    <row r="191" spans="1:6" x14ac:dyDescent="0.3">
      <c r="A191">
        <f>'10'!H192+'20'!H192+'30'!H192+'40'!H192+'50'!H192</f>
        <v>3.1477617254768608E-2</v>
      </c>
      <c r="B191">
        <f>'10'!I192+'20'!I192+'30'!I192+'40'!I192+'50'!I192</f>
        <v>-1.6780450200920758E-2</v>
      </c>
      <c r="C191">
        <f t="shared" si="4"/>
        <v>-28.953681831433293</v>
      </c>
      <c r="D191">
        <f>'10'!J192+'20'!J192+'30'!J192+'40'!J192+'50'!J192</f>
        <v>3.1249266513737346E-2</v>
      </c>
      <c r="E191">
        <f>'10'!K192+'20'!K192+'30'!K192+'40'!K192+'50'!K192</f>
        <v>-1.7054107049896614E-2</v>
      </c>
      <c r="F191">
        <f t="shared" si="5"/>
        <v>-28.97100269657426</v>
      </c>
    </row>
    <row r="192" spans="1:6" x14ac:dyDescent="0.3">
      <c r="A192">
        <f>'10'!H193+'20'!H193+'30'!H193+'40'!H193+'50'!H193</f>
        <v>2.7896777882033666E-2</v>
      </c>
      <c r="B192">
        <f>'10'!I193+'20'!I193+'30'!I193+'40'!I193+'50'!I193</f>
        <v>-1.7702141332102322E-2</v>
      </c>
      <c r="C192">
        <f t="shared" si="4"/>
        <v>-29.619380548851755</v>
      </c>
      <c r="D192">
        <f>'10'!J193+'20'!J193+'30'!J193+'40'!J193+'50'!J193</f>
        <v>2.7769443435695318E-2</v>
      </c>
      <c r="E192">
        <f>'10'!K193+'20'!K193+'30'!K193+'40'!K193+'50'!K193</f>
        <v>-1.7889794346224244E-2</v>
      </c>
      <c r="F192">
        <f t="shared" si="5"/>
        <v>-29.621009239513555</v>
      </c>
    </row>
    <row r="193" spans="1:6" x14ac:dyDescent="0.3">
      <c r="A193">
        <f>'10'!H194+'20'!H194+'30'!H194+'40'!H194+'50'!H194</f>
        <v>2.4091777248002232E-2</v>
      </c>
      <c r="B193">
        <f>'10'!I194+'20'!I194+'30'!I194+'40'!I194+'50'!I194</f>
        <v>-1.8149657058559809E-2</v>
      </c>
      <c r="C193">
        <f t="shared" si="4"/>
        <v>-30.410427151304798</v>
      </c>
      <c r="D193">
        <f>'10'!J194+'20'!J194+'30'!J194+'40'!J194+'50'!J194</f>
        <v>2.4043259879648584E-2</v>
      </c>
      <c r="E193">
        <f>'10'!K194+'20'!K194+'30'!K194+'40'!K194+'50'!K194</f>
        <v>-1.8419863592099031E-2</v>
      </c>
      <c r="F193">
        <f t="shared" si="5"/>
        <v>-30.374555987187023</v>
      </c>
    </row>
    <row r="194" spans="1:6" x14ac:dyDescent="0.3">
      <c r="A194">
        <f>'10'!H195+'20'!H195+'30'!H195+'40'!H195+'50'!H195</f>
        <v>2.04423269188189E-2</v>
      </c>
      <c r="B194">
        <f>'10'!I195+'20'!I195+'30'!I195+'40'!I195+'50'!I195</f>
        <v>-1.8312948230801453E-2</v>
      </c>
      <c r="C194">
        <f t="shared" si="4"/>
        <v>-31.230592436959114</v>
      </c>
      <c r="D194">
        <f>'10'!J195+'20'!J195+'30'!J195+'40'!J195+'50'!J195</f>
        <v>2.0306605422675053E-2</v>
      </c>
      <c r="E194">
        <f>'10'!K195+'20'!K195+'30'!K195+'40'!K195+'50'!K195</f>
        <v>-1.8539773351303666E-2</v>
      </c>
      <c r="F194">
        <f t="shared" si="5"/>
        <v>-31.214314343575673</v>
      </c>
    </row>
    <row r="195" spans="1:6" x14ac:dyDescent="0.3">
      <c r="A195">
        <f>'10'!H196+'20'!H196+'30'!H196+'40'!H196+'50'!H196</f>
        <v>1.6135824933960707E-2</v>
      </c>
      <c r="B195">
        <f>'10'!I196+'20'!I196+'30'!I196+'40'!I196+'50'!I196</f>
        <v>-1.8571092855313553E-2</v>
      </c>
      <c r="C195">
        <f t="shared" ref="C195:C258" si="6">20*LOG10(SQRT((A195*A195)+(B195*B195)))</f>
        <v>-32.180649606904382</v>
      </c>
      <c r="D195">
        <f>'10'!J196+'20'!J196+'30'!J196+'40'!J196+'50'!J196</f>
        <v>1.620621586209265E-2</v>
      </c>
      <c r="E195">
        <f>'10'!K196+'20'!K196+'30'!K196+'40'!K196+'50'!K196</f>
        <v>-1.8637195734833044E-2</v>
      </c>
      <c r="F195">
        <f t="shared" ref="F195:F258" si="7">20*LOG10(SQRT((D195*D195)+(E195*E195)))</f>
        <v>-32.146797783625964</v>
      </c>
    </row>
    <row r="196" spans="1:6" x14ac:dyDescent="0.3">
      <c r="A196">
        <f>'10'!H197+'20'!H197+'30'!H197+'40'!H197+'50'!H197</f>
        <v>1.2453713829691231E-2</v>
      </c>
      <c r="B196">
        <f>'10'!I197+'20'!I197+'30'!I197+'40'!I197+'50'!I197</f>
        <v>-1.7924188967736815E-2</v>
      </c>
      <c r="C196">
        <f t="shared" si="6"/>
        <v>-33.220541941397471</v>
      </c>
      <c r="D196">
        <f>'10'!J197+'20'!J197+'30'!J197+'40'!J197+'50'!J197</f>
        <v>1.2354381450163925E-2</v>
      </c>
      <c r="E196">
        <f>'10'!K197+'20'!K197+'30'!K197+'40'!K197+'50'!K197</f>
        <v>-1.8028255465416788E-2</v>
      </c>
      <c r="F196">
        <f t="shared" si="7"/>
        <v>-33.208913670589595</v>
      </c>
    </row>
    <row r="197" spans="1:6" x14ac:dyDescent="0.3">
      <c r="A197">
        <f>'10'!H198+'20'!H198+'30'!H198+'40'!H198+'50'!H198</f>
        <v>9.0585337854065008E-3</v>
      </c>
      <c r="B197">
        <f>'10'!I198+'20'!I198+'30'!I198+'40'!I198+'50'!I198</f>
        <v>-1.6389076112908907E-2</v>
      </c>
      <c r="C197">
        <f t="shared" si="6"/>
        <v>-34.55115195595576</v>
      </c>
      <c r="D197">
        <f>'10'!J198+'20'!J198+'30'!J198+'40'!J198+'50'!J198</f>
        <v>9.0849349368881394E-3</v>
      </c>
      <c r="E197">
        <f>'10'!K198+'20'!K198+'30'!K198+'40'!K198+'50'!K198</f>
        <v>-1.6588964185954708E-2</v>
      </c>
      <c r="F197">
        <f t="shared" si="7"/>
        <v>-34.464449099272784</v>
      </c>
    </row>
    <row r="198" spans="1:6" x14ac:dyDescent="0.3">
      <c r="A198">
        <f>'10'!H199+'20'!H199+'30'!H199+'40'!H199+'50'!H199</f>
        <v>6.4550296707435685E-3</v>
      </c>
      <c r="B198">
        <f>'10'!I199+'20'!I199+'30'!I199+'40'!I199+'50'!I199</f>
        <v>-1.4871082772008864E-2</v>
      </c>
      <c r="C198">
        <f t="shared" si="6"/>
        <v>-35.803473546713619</v>
      </c>
      <c r="D198">
        <f>'10'!J199+'20'!J199+'30'!J199+'40'!J199+'50'!J199</f>
        <v>6.3078617741965035E-3</v>
      </c>
      <c r="E198">
        <f>'10'!K199+'20'!K199+'30'!K199+'40'!K199+'50'!K199</f>
        <v>-1.4724000954764371E-2</v>
      </c>
      <c r="F198">
        <f t="shared" si="7"/>
        <v>-35.907681872722115</v>
      </c>
    </row>
    <row r="199" spans="1:6" x14ac:dyDescent="0.3">
      <c r="A199">
        <f>'10'!H200+'20'!H200+'30'!H200+'40'!H200+'50'!H200</f>
        <v>3.8924401472753244E-3</v>
      </c>
      <c r="B199">
        <f>'10'!I200+'20'!I200+'30'!I200+'40'!I200+'50'!I200</f>
        <v>-1.2509112985148301E-2</v>
      </c>
      <c r="C199">
        <f t="shared" si="6"/>
        <v>-37.654093330565722</v>
      </c>
      <c r="D199">
        <f>'10'!J200+'20'!J200+'30'!J200+'40'!J200+'50'!J200</f>
        <v>4.1998381161678679E-3</v>
      </c>
      <c r="E199">
        <f>'10'!K200+'20'!K200+'30'!K200+'40'!K200+'50'!K200</f>
        <v>-1.2641541642681102E-2</v>
      </c>
      <c r="F199">
        <f t="shared" si="7"/>
        <v>-37.509308116834006</v>
      </c>
    </row>
    <row r="200" spans="1:6" x14ac:dyDescent="0.3">
      <c r="A200">
        <f>'10'!H201+'20'!H201+'30'!H201+'40'!H201+'50'!H201</f>
        <v>2.0381595128381091E-3</v>
      </c>
      <c r="B200">
        <f>'10'!I201+'20'!I201+'30'!I201+'40'!I201+'50'!I201</f>
        <v>-1.017650802905376E-2</v>
      </c>
      <c r="C200">
        <f t="shared" si="6"/>
        <v>-39.677221616911112</v>
      </c>
      <c r="D200">
        <f>'10'!J201+'20'!J201+'30'!J201+'40'!J201+'50'!J201</f>
        <v>2.1645419327349837E-3</v>
      </c>
      <c r="E200">
        <f>'10'!K201+'20'!K201+'30'!K201+'40'!K201+'50'!K201</f>
        <v>-1.0332087360619954E-2</v>
      </c>
      <c r="F200">
        <f t="shared" si="7"/>
        <v>-39.52969531917234</v>
      </c>
    </row>
    <row r="201" spans="1:6" x14ac:dyDescent="0.3">
      <c r="A201">
        <f>'10'!H202+'20'!H202+'30'!H202+'40'!H202+'50'!H202</f>
        <v>4.6973748028202034E-4</v>
      </c>
      <c r="B201">
        <f>'10'!I202+'20'!I202+'30'!I202+'40'!I202+'50'!I202</f>
        <v>-7.8093624917463566E-3</v>
      </c>
      <c r="C201">
        <f t="shared" si="6"/>
        <v>-42.132003551960509</v>
      </c>
      <c r="D201">
        <f>'10'!J202+'20'!J202+'30'!J202+'40'!J202+'50'!J202</f>
        <v>6.0782084431713814E-4</v>
      </c>
      <c r="E201">
        <f>'10'!K202+'20'!K202+'30'!K202+'40'!K202+'50'!K202</f>
        <v>-7.7362460128589236E-3</v>
      </c>
      <c r="F201">
        <f t="shared" si="7"/>
        <v>-42.202668317326875</v>
      </c>
    </row>
    <row r="202" spans="1:6" x14ac:dyDescent="0.3">
      <c r="A202">
        <f>'10'!H203+'20'!H203+'30'!H203+'40'!H203+'50'!H203</f>
        <v>-6.0724295112064234E-4</v>
      </c>
      <c r="B202">
        <f>'10'!I203+'20'!I203+'30'!I203+'40'!I203+'50'!I203</f>
        <v>-5.2162350034274029E-3</v>
      </c>
      <c r="C202">
        <f t="shared" si="6"/>
        <v>-45.594395695273057</v>
      </c>
      <c r="D202">
        <f>'10'!J203+'20'!J203+'30'!J203+'40'!J203+'50'!J203</f>
        <v>-5.4646054459655223E-4</v>
      </c>
      <c r="E202">
        <f>'10'!K203+'20'!K203+'30'!K203+'40'!K203+'50'!K203</f>
        <v>-5.2478890625989802E-3</v>
      </c>
      <c r="F202">
        <f t="shared" si="7"/>
        <v>-45.553470126629641</v>
      </c>
    </row>
    <row r="203" spans="1:6" x14ac:dyDescent="0.3">
      <c r="A203">
        <f>'10'!H204+'20'!H204+'30'!H204+'40'!H204+'50'!H204</f>
        <v>-1.0437749651729918E-3</v>
      </c>
      <c r="B203">
        <f>'10'!I204+'20'!I204+'30'!I204+'40'!I204+'50'!I204</f>
        <v>-2.677107913499472E-3</v>
      </c>
      <c r="C203">
        <f t="shared" si="6"/>
        <v>-50.832106972411459</v>
      </c>
      <c r="D203">
        <f>'10'!J204+'20'!J204+'30'!J204+'40'!J204+'50'!J204</f>
        <v>-9.5600705421071321E-4</v>
      </c>
      <c r="E203">
        <f>'10'!K204+'20'!K204+'30'!K204+'40'!K204+'50'!K204</f>
        <v>-2.7001813324718819E-3</v>
      </c>
      <c r="F203">
        <f t="shared" si="7"/>
        <v>-50.859251877263802</v>
      </c>
    </row>
    <row r="204" spans="1:6" x14ac:dyDescent="0.3">
      <c r="A204">
        <f>'10'!H205+'20'!H205+'30'!H205+'40'!H205+'50'!H205</f>
        <v>-9.1794455693140851E-4</v>
      </c>
      <c r="B204">
        <f>'10'!I205+'20'!I205+'30'!I205+'40'!I205+'50'!I205</f>
        <v>-2.4036042834993214E-4</v>
      </c>
      <c r="C204">
        <f t="shared" si="6"/>
        <v>-60.455667588907716</v>
      </c>
      <c r="D204">
        <f>'10'!J205+'20'!J205+'30'!J205+'40'!J205+'50'!J205</f>
        <v>-8.4439248221492621E-4</v>
      </c>
      <c r="E204">
        <f>'10'!K205+'20'!K205+'30'!K205+'40'!K205+'50'!K205</f>
        <v>-2.6440675060751886E-4</v>
      </c>
      <c r="F204">
        <f t="shared" si="7"/>
        <v>-61.062883850504718</v>
      </c>
    </row>
    <row r="205" spans="1:6" x14ac:dyDescent="0.3">
      <c r="A205">
        <f>'10'!H206+'20'!H206+'30'!H206+'40'!H206+'50'!H206</f>
        <v>-2.9161199295550753E-4</v>
      </c>
      <c r="B205">
        <f>'10'!I206+'20'!I206+'30'!I206+'40'!I206+'50'!I206</f>
        <v>1.7881987000454001E-3</v>
      </c>
      <c r="C205">
        <f t="shared" si="6"/>
        <v>-54.837698440069929</v>
      </c>
      <c r="D205">
        <f>'10'!J206+'20'!J206+'30'!J206+'40'!J206+'50'!J206</f>
        <v>-1.9698454869372488E-4</v>
      </c>
      <c r="E205">
        <f>'10'!K206+'20'!K206+'30'!K206+'40'!K206+'50'!K206</f>
        <v>1.80174264173246E-3</v>
      </c>
      <c r="F205">
        <f t="shared" si="7"/>
        <v>-54.834541212676243</v>
      </c>
    </row>
    <row r="206" spans="1:6" x14ac:dyDescent="0.3">
      <c r="A206">
        <f>'10'!H207+'20'!H207+'30'!H207+'40'!H207+'50'!H207</f>
        <v>7.7905333728735867E-4</v>
      </c>
      <c r="B206">
        <f>'10'!I207+'20'!I207+'30'!I207+'40'!I207+'50'!I207</f>
        <v>3.5141292748260412E-3</v>
      </c>
      <c r="C206">
        <f t="shared" si="6"/>
        <v>-48.875280998742745</v>
      </c>
      <c r="D206">
        <f>'10'!J207+'20'!J207+'30'!J207+'40'!J207+'50'!J207</f>
        <v>8.646495275360308E-4</v>
      </c>
      <c r="E206">
        <f>'10'!K207+'20'!K207+'30'!K207+'40'!K207+'50'!K207</f>
        <v>3.4965974026598986E-3</v>
      </c>
      <c r="F206">
        <f t="shared" si="7"/>
        <v>-48.869323928503178</v>
      </c>
    </row>
    <row r="207" spans="1:6" x14ac:dyDescent="0.3">
      <c r="A207">
        <f>'10'!H208+'20'!H208+'30'!H208+'40'!H208+'50'!H208</f>
        <v>2.2488703114055915E-3</v>
      </c>
      <c r="B207">
        <f>'10'!I208+'20'!I208+'30'!I208+'40'!I208+'50'!I208</f>
        <v>4.7741385770036851E-3</v>
      </c>
      <c r="C207">
        <f t="shared" si="6"/>
        <v>-45.551776568637116</v>
      </c>
      <c r="D207">
        <f>'10'!J208+'20'!J208+'30'!J208+'40'!J208+'50'!J208</f>
        <v>2.2478248122997316E-3</v>
      </c>
      <c r="E207">
        <f>'10'!K208+'20'!K208+'30'!K208+'40'!K208+'50'!K208</f>
        <v>4.7504693180841391E-3</v>
      </c>
      <c r="F207">
        <f t="shared" si="7"/>
        <v>-45.587814340331995</v>
      </c>
    </row>
    <row r="208" spans="1:6" x14ac:dyDescent="0.3">
      <c r="A208">
        <f>'10'!H209+'20'!H209+'30'!H209+'40'!H209+'50'!H209</f>
        <v>4.0164619165352217E-3</v>
      </c>
      <c r="B208">
        <f>'10'!I209+'20'!I209+'30'!I209+'40'!I209+'50'!I209</f>
        <v>5.5566133162139857E-3</v>
      </c>
      <c r="C208">
        <f t="shared" si="6"/>
        <v>-43.278289846410203</v>
      </c>
      <c r="D208">
        <f>'10'!J209+'20'!J209+'30'!J209+'40'!J209+'50'!J209</f>
        <v>3.98950234505944E-3</v>
      </c>
      <c r="E208">
        <f>'10'!K209+'20'!K209+'30'!K209+'40'!K209+'50'!K209</f>
        <v>5.4869408266296511E-3</v>
      </c>
      <c r="F208">
        <f t="shared" si="7"/>
        <v>-43.370283913692035</v>
      </c>
    </row>
    <row r="209" spans="1:6" x14ac:dyDescent="0.3">
      <c r="A209">
        <f>'10'!H210+'20'!H210+'30'!H210+'40'!H210+'50'!H210</f>
        <v>5.8337994154047139E-3</v>
      </c>
      <c r="B209">
        <f>'10'!I210+'20'!I210+'30'!I210+'40'!I210+'50'!I210</f>
        <v>5.64786971789869E-3</v>
      </c>
      <c r="C209">
        <f t="shared" si="6"/>
        <v>-41.809060688774096</v>
      </c>
      <c r="D209">
        <f>'10'!J210+'20'!J210+'30'!J210+'40'!J210+'50'!J210</f>
        <v>5.7776587616214263E-3</v>
      </c>
      <c r="E209">
        <f>'10'!K210+'20'!K210+'30'!K210+'40'!K210+'50'!K210</f>
        <v>5.6146800496098218E-3</v>
      </c>
      <c r="F209">
        <f t="shared" si="7"/>
        <v>-41.877153363940522</v>
      </c>
    </row>
    <row r="210" spans="1:6" x14ac:dyDescent="0.3">
      <c r="A210">
        <f>'10'!H211+'20'!H211+'30'!H211+'40'!H211+'50'!H211</f>
        <v>7.5570411000578878E-3</v>
      </c>
      <c r="B210">
        <f>'10'!I211+'20'!I211+'30'!I211+'40'!I211+'50'!I211</f>
        <v>5.2407540957566268E-3</v>
      </c>
      <c r="C210">
        <f t="shared" si="6"/>
        <v>-40.727612097180511</v>
      </c>
      <c r="D210">
        <f>'10'!J211+'20'!J211+'30'!J211+'40'!J211+'50'!J211</f>
        <v>7.4642198702893677E-3</v>
      </c>
      <c r="E210">
        <f>'10'!K211+'20'!K211+'30'!K211+'40'!K211+'50'!K211</f>
        <v>5.1675496808991465E-3</v>
      </c>
      <c r="F210">
        <f t="shared" si="7"/>
        <v>-40.839771487605574</v>
      </c>
    </row>
    <row r="211" spans="1:6" x14ac:dyDescent="0.3">
      <c r="A211">
        <f>'10'!H212+'20'!H212+'30'!H212+'40'!H212+'50'!H212</f>
        <v>9.1573191601526799E-3</v>
      </c>
      <c r="B211">
        <f>'10'!I212+'20'!I212+'30'!I212+'40'!I212+'50'!I212</f>
        <v>4.3644148543452391E-3</v>
      </c>
      <c r="C211">
        <f t="shared" si="6"/>
        <v>-39.875651637868245</v>
      </c>
      <c r="D211">
        <f>'10'!J212+'20'!J212+'30'!J212+'40'!J212+'50'!J212</f>
        <v>9.0959866685414014E-3</v>
      </c>
      <c r="E211">
        <f>'10'!K212+'20'!K212+'30'!K212+'40'!K212+'50'!K212</f>
        <v>4.2330274806077987E-3</v>
      </c>
      <c r="F211">
        <f t="shared" si="7"/>
        <v>-39.971625105150672</v>
      </c>
    </row>
    <row r="212" spans="1:6" x14ac:dyDescent="0.3">
      <c r="A212">
        <f>'10'!H213+'20'!H213+'30'!H213+'40'!H213+'50'!H213</f>
        <v>1.0440662021053726E-2</v>
      </c>
      <c r="B212">
        <f>'10'!I213+'20'!I213+'30'!I213+'40'!I213+'50'!I213</f>
        <v>2.8653640043206194E-3</v>
      </c>
      <c r="C212">
        <f t="shared" si="6"/>
        <v>-39.310066772893791</v>
      </c>
      <c r="D212">
        <f>'10'!J213+'20'!J213+'30'!J213+'40'!J213+'50'!J213</f>
        <v>1.031755036697031E-2</v>
      </c>
      <c r="E212">
        <f>'10'!K213+'20'!K213+'30'!K213+'40'!K213+'50'!K213</f>
        <v>2.8551794872648199E-3</v>
      </c>
      <c r="F212">
        <f t="shared" si="7"/>
        <v>-39.40800620095645</v>
      </c>
    </row>
    <row r="213" spans="1:6" x14ac:dyDescent="0.3">
      <c r="A213">
        <f>'10'!H214+'20'!H214+'30'!H214+'40'!H214+'50'!H214</f>
        <v>1.1340518410807089E-2</v>
      </c>
      <c r="B213">
        <f>'10'!I214+'20'!I214+'30'!I214+'40'!I214+'50'!I214</f>
        <v>1.1612770960394527E-3</v>
      </c>
      <c r="C213">
        <f t="shared" si="6"/>
        <v>-38.862039241496326</v>
      </c>
      <c r="D213">
        <f>'10'!J214+'20'!J214+'30'!J214+'40'!J214+'50'!J214</f>
        <v>1.1190996878636027E-2</v>
      </c>
      <c r="E213">
        <f>'10'!K214+'20'!K214+'30'!K214+'40'!K214+'50'!K214</f>
        <v>1.1321337252866626E-3</v>
      </c>
      <c r="F213">
        <f t="shared" si="7"/>
        <v>-38.978403433660695</v>
      </c>
    </row>
    <row r="214" spans="1:6" x14ac:dyDescent="0.3">
      <c r="A214">
        <f>'10'!H215+'20'!H215+'30'!H215+'40'!H215+'50'!H215</f>
        <v>1.1712339122352301E-2</v>
      </c>
      <c r="B214">
        <f>'10'!I215+'20'!I215+'30'!I215+'40'!I215+'50'!I215</f>
        <v>-7.3173852403889215E-4</v>
      </c>
      <c r="C214">
        <f t="shared" si="6"/>
        <v>-38.610208696547573</v>
      </c>
      <c r="D214">
        <f>'10'!J215+'20'!J215+'30'!J215+'40'!J215+'50'!J215</f>
        <v>1.1459928457460201E-2</v>
      </c>
      <c r="E214">
        <f>'10'!K215+'20'!K215+'30'!K215+'40'!K215+'50'!K215</f>
        <v>-7.2540406584179222E-4</v>
      </c>
      <c r="F214">
        <f t="shared" si="7"/>
        <v>-38.798995389637845</v>
      </c>
    </row>
    <row r="215" spans="1:6" x14ac:dyDescent="0.3">
      <c r="A215">
        <f>'10'!H216+'20'!H216+'30'!H216+'40'!H216+'50'!H216</f>
        <v>1.1537159769794835E-2</v>
      </c>
      <c r="B215">
        <f>'10'!I216+'20'!I216+'30'!I216+'40'!I216+'50'!I216</f>
        <v>-2.6741796548048996E-3</v>
      </c>
      <c r="C215">
        <f t="shared" si="6"/>
        <v>-38.530745492658347</v>
      </c>
      <c r="D215">
        <f>'10'!J216+'20'!J216+'30'!J216+'40'!J216+'50'!J216</f>
        <v>1.1302279039994246E-2</v>
      </c>
      <c r="E215">
        <f>'10'!K216+'20'!K216+'30'!K216+'40'!K216+'50'!K216</f>
        <v>-2.7879015395964775E-3</v>
      </c>
      <c r="F215">
        <f t="shared" si="7"/>
        <v>-38.680161350257151</v>
      </c>
    </row>
    <row r="216" spans="1:6" x14ac:dyDescent="0.3">
      <c r="A216">
        <f>'10'!H217+'20'!H217+'30'!H217+'40'!H217+'50'!H217</f>
        <v>1.0868046193671758E-2</v>
      </c>
      <c r="B216">
        <f>'10'!I217+'20'!I217+'30'!I217+'40'!I217+'50'!I217</f>
        <v>-4.5008373922743906E-3</v>
      </c>
      <c r="C216">
        <f t="shared" si="6"/>
        <v>-38.589518907249129</v>
      </c>
      <c r="D216">
        <f>'10'!J217+'20'!J217+'30'!J217+'40'!J217+'50'!J217</f>
        <v>1.0622935069379731E-2</v>
      </c>
      <c r="E216">
        <f>'10'!K217+'20'!K217+'30'!K217+'40'!K217+'50'!K217</f>
        <v>-4.5720630227902058E-3</v>
      </c>
      <c r="F216">
        <f t="shared" si="7"/>
        <v>-38.73704554046806</v>
      </c>
    </row>
    <row r="217" spans="1:6" x14ac:dyDescent="0.3">
      <c r="A217">
        <f>'10'!H218+'20'!H218+'30'!H218+'40'!H218+'50'!H218</f>
        <v>9.7654077187194557E-3</v>
      </c>
      <c r="B217">
        <f>'10'!I218+'20'!I218+'30'!I218+'40'!I218+'50'!I218</f>
        <v>-6.0920427748545969E-3</v>
      </c>
      <c r="C217">
        <f t="shared" si="6"/>
        <v>-38.778622260961157</v>
      </c>
      <c r="D217">
        <f>'10'!J218+'20'!J218+'30'!J218+'40'!J218+'50'!J218</f>
        <v>9.5001765307882111E-3</v>
      </c>
      <c r="E217">
        <f>'10'!K218+'20'!K218+'30'!K218+'40'!K218+'50'!K218</f>
        <v>-6.1283359922692853E-3</v>
      </c>
      <c r="F217">
        <f t="shared" si="7"/>
        <v>-38.934356539504641</v>
      </c>
    </row>
    <row r="218" spans="1:6" x14ac:dyDescent="0.3">
      <c r="A218">
        <f>'10'!H219+'20'!H219+'30'!H219+'40'!H219+'50'!H219</f>
        <v>8.1527840941684384E-3</v>
      </c>
      <c r="B218">
        <f>'10'!I219+'20'!I219+'30'!I219+'40'!I219+'50'!I219</f>
        <v>-7.411633217432421E-3</v>
      </c>
      <c r="C218">
        <f t="shared" si="6"/>
        <v>-39.157806141120531</v>
      </c>
      <c r="D218">
        <f>'10'!J219+'20'!J219+'30'!J219+'40'!J219+'50'!J219</f>
        <v>7.9712381570121917E-3</v>
      </c>
      <c r="E218">
        <f>'10'!K219+'20'!K219+'30'!K219+'40'!K219+'50'!K219</f>
        <v>-7.343109025805864E-3</v>
      </c>
      <c r="F218">
        <f t="shared" si="7"/>
        <v>-39.301030231853488</v>
      </c>
    </row>
    <row r="219" spans="1:6" x14ac:dyDescent="0.3">
      <c r="A219">
        <f>'10'!H220+'20'!H220+'30'!H220+'40'!H220+'50'!H220</f>
        <v>6.476356934467924E-3</v>
      </c>
      <c r="B219">
        <f>'10'!I220+'20'!I220+'30'!I220+'40'!I220+'50'!I220</f>
        <v>-8.2054702560867086E-3</v>
      </c>
      <c r="C219">
        <f t="shared" si="6"/>
        <v>-39.614873669949908</v>
      </c>
      <c r="D219">
        <f>'10'!J220+'20'!J220+'30'!J220+'40'!J220+'50'!J220</f>
        <v>6.3049394871442909E-3</v>
      </c>
      <c r="E219">
        <f>'10'!K220+'20'!K220+'30'!K220+'40'!K220+'50'!K220</f>
        <v>-8.1149841753591443E-3</v>
      </c>
      <c r="F219">
        <f t="shared" si="7"/>
        <v>-39.763145728194964</v>
      </c>
    </row>
    <row r="220" spans="1:6" x14ac:dyDescent="0.3">
      <c r="A220">
        <f>'10'!H221+'20'!H221+'30'!H221+'40'!H221+'50'!H221</f>
        <v>4.6227613553541276E-3</v>
      </c>
      <c r="B220">
        <f>'10'!I221+'20'!I221+'30'!I221+'40'!I221+'50'!I221</f>
        <v>-8.6160938450260544E-3</v>
      </c>
      <c r="C220">
        <f t="shared" si="6"/>
        <v>-40.195103286390257</v>
      </c>
      <c r="D220">
        <f>'10'!J221+'20'!J221+'30'!J221+'40'!J221+'50'!J221</f>
        <v>4.4052503630128735E-3</v>
      </c>
      <c r="E220">
        <f>'10'!K221+'20'!K221+'30'!K221+'40'!K221+'50'!K221</f>
        <v>-8.4606678631021139E-3</v>
      </c>
      <c r="F220">
        <f t="shared" si="7"/>
        <v>-40.410104805684441</v>
      </c>
    </row>
    <row r="221" spans="1:6" x14ac:dyDescent="0.3">
      <c r="A221">
        <f>'10'!H222+'20'!H222+'30'!H222+'40'!H222+'50'!H222</f>
        <v>2.7540407201770262E-3</v>
      </c>
      <c r="B221">
        <f>'10'!I222+'20'!I222+'30'!I222+'40'!I222+'50'!I222</f>
        <v>-8.5076800303688777E-3</v>
      </c>
      <c r="C221">
        <f t="shared" si="6"/>
        <v>-40.97098104397125</v>
      </c>
      <c r="D221">
        <f>'10'!J222+'20'!J222+'30'!J222+'40'!J222+'50'!J222</f>
        <v>2.6318644045875963E-3</v>
      </c>
      <c r="E221">
        <f>'10'!K222+'20'!K222+'30'!K222+'40'!K222+'50'!K222</f>
        <v>-8.3589264762816209E-3</v>
      </c>
      <c r="F221">
        <f t="shared" si="7"/>
        <v>-41.146480423017678</v>
      </c>
    </row>
    <row r="222" spans="1:6" x14ac:dyDescent="0.3">
      <c r="A222">
        <f>'10'!H223+'20'!H223+'30'!H223+'40'!H223+'50'!H223</f>
        <v>1.1934099833373416E-3</v>
      </c>
      <c r="B222">
        <f>'10'!I223+'20'!I223+'30'!I223+'40'!I223+'50'!I223</f>
        <v>-8.1408340574479661E-3</v>
      </c>
      <c r="C222">
        <f t="shared" si="6"/>
        <v>-41.694279686453434</v>
      </c>
      <c r="D222">
        <f>'10'!J223+'20'!J223+'30'!J223+'40'!J223+'50'!J223</f>
        <v>1.0718206585176313E-3</v>
      </c>
      <c r="E222">
        <f>'10'!K223+'20'!K223+'30'!K223+'40'!K223+'50'!K223</f>
        <v>-7.8880769866479412E-3</v>
      </c>
      <c r="F222">
        <f t="shared" si="7"/>
        <v>-41.981124682539104</v>
      </c>
    </row>
    <row r="223" spans="1:6" x14ac:dyDescent="0.3">
      <c r="A223">
        <f>'10'!H224+'20'!H224+'30'!H224+'40'!H224+'50'!H224</f>
        <v>-2.2432371492613415E-4</v>
      </c>
      <c r="B223">
        <f>'10'!I224+'20'!I224+'30'!I224+'40'!I224+'50'!I224</f>
        <v>-7.303294157135683E-3</v>
      </c>
      <c r="C223">
        <f t="shared" si="6"/>
        <v>-42.725528773543161</v>
      </c>
      <c r="D223">
        <f>'10'!J224+'20'!J224+'30'!J224+'40'!J224+'50'!J224</f>
        <v>-2.7013514649993145E-4</v>
      </c>
      <c r="E223">
        <f>'10'!K224+'20'!K224+'30'!K224+'40'!K224+'50'!K224</f>
        <v>-7.1374931599802009E-3</v>
      </c>
      <c r="F223">
        <f t="shared" si="7"/>
        <v>-42.922869423311198</v>
      </c>
    </row>
    <row r="224" spans="1:6" x14ac:dyDescent="0.3">
      <c r="A224">
        <f>'10'!H225+'20'!H225+'30'!H225+'40'!H225+'50'!H225</f>
        <v>-1.3202698220720131E-3</v>
      </c>
      <c r="B224">
        <f>'10'!I225+'20'!I225+'30'!I225+'40'!I225+'50'!I225</f>
        <v>-6.3263792484784965E-3</v>
      </c>
      <c r="C224">
        <f t="shared" si="6"/>
        <v>-43.791751734755699</v>
      </c>
      <c r="D224">
        <f>'10'!J225+'20'!J225+'30'!J225+'40'!J225+'50'!J225</f>
        <v>-1.3277521741114932E-3</v>
      </c>
      <c r="E224">
        <f>'10'!K225+'20'!K225+'30'!K225+'40'!K225+'50'!K225</f>
        <v>-6.139034244270267E-3</v>
      </c>
      <c r="F224">
        <f t="shared" si="7"/>
        <v>-44.039456465198626</v>
      </c>
    </row>
    <row r="225" spans="1:6" x14ac:dyDescent="0.3">
      <c r="A225">
        <f>'10'!H226+'20'!H226+'30'!H226+'40'!H226+'50'!H226</f>
        <v>-2.0849085309019638E-3</v>
      </c>
      <c r="B225">
        <f>'10'!I226+'20'!I226+'30'!I226+'40'!I226+'50'!I226</f>
        <v>-5.2545584646702418E-3</v>
      </c>
      <c r="C225">
        <f t="shared" si="6"/>
        <v>-44.954308955626416</v>
      </c>
      <c r="D225">
        <f>'10'!J226+'20'!J226+'30'!J226+'40'!J226+'50'!J226</f>
        <v>-2.0431136138201896E-3</v>
      </c>
      <c r="E225">
        <f>'10'!K226+'20'!K226+'30'!K226+'40'!K226+'50'!K226</f>
        <v>-5.1086777819338266E-3</v>
      </c>
      <c r="F225">
        <f t="shared" si="7"/>
        <v>-45.189459461782462</v>
      </c>
    </row>
    <row r="226" spans="1:6" x14ac:dyDescent="0.3">
      <c r="A226">
        <f>'10'!H227+'20'!H227+'30'!H227+'40'!H227+'50'!H227</f>
        <v>-2.4694551537668137E-3</v>
      </c>
      <c r="B226">
        <f>'10'!I227+'20'!I227+'30'!I227+'40'!I227+'50'!I227</f>
        <v>-4.2895066447682408E-3</v>
      </c>
      <c r="C226">
        <f t="shared" si="6"/>
        <v>-46.108680221739419</v>
      </c>
      <c r="D226">
        <f>'10'!J227+'20'!J227+'30'!J227+'40'!J227+'50'!J227</f>
        <v>-2.3714046227030052E-3</v>
      </c>
      <c r="E226">
        <f>'10'!K227+'20'!K227+'30'!K227+'40'!K227+'50'!K227</f>
        <v>-4.177000426416869E-3</v>
      </c>
      <c r="F226">
        <f t="shared" si="7"/>
        <v>-46.369356054246431</v>
      </c>
    </row>
    <row r="227" spans="1:6" x14ac:dyDescent="0.3">
      <c r="A227">
        <f>'10'!H228+'20'!H228+'30'!H228+'40'!H228+'50'!H228</f>
        <v>-2.5500321685556168E-3</v>
      </c>
      <c r="B227">
        <f>'10'!I228+'20'!I228+'30'!I228+'40'!I228+'50'!I228</f>
        <v>-3.3479593282922881E-3</v>
      </c>
      <c r="C227">
        <f t="shared" si="6"/>
        <v>-47.517447613679742</v>
      </c>
      <c r="D227">
        <f>'10'!J228+'20'!J228+'30'!J228+'40'!J228+'50'!J228</f>
        <v>-2.4154636789751973E-3</v>
      </c>
      <c r="E227">
        <f>'10'!K228+'20'!K228+'30'!K228+'40'!K228+'50'!K228</f>
        <v>-3.2908430938473009E-3</v>
      </c>
      <c r="F227">
        <f t="shared" si="7"/>
        <v>-47.782177967072137</v>
      </c>
    </row>
    <row r="228" spans="1:6" x14ac:dyDescent="0.3">
      <c r="A228">
        <f>'10'!H229+'20'!H229+'30'!H229+'40'!H229+'50'!H229</f>
        <v>-2.3395774738690198E-3</v>
      </c>
      <c r="B228">
        <f>'10'!I229+'20'!I229+'30'!I229+'40'!I229+'50'!I229</f>
        <v>-2.5812011003625585E-3</v>
      </c>
      <c r="C228">
        <f t="shared" si="6"/>
        <v>-49.159164922932952</v>
      </c>
      <c r="D228">
        <f>'10'!J229+'20'!J229+'30'!J229+'40'!J229+'50'!J229</f>
        <v>-2.3427999538279658E-3</v>
      </c>
      <c r="E228">
        <f>'10'!K229+'20'!K229+'30'!K229+'40'!K229+'50'!K229</f>
        <v>-2.5532964621764968E-3</v>
      </c>
      <c r="F228">
        <f t="shared" si="7"/>
        <v>-49.205280749034713</v>
      </c>
    </row>
    <row r="229" spans="1:6" x14ac:dyDescent="0.3">
      <c r="A229">
        <f>'10'!H230+'20'!H230+'30'!H230+'40'!H230+'50'!H230</f>
        <v>-2.1103657814713068E-3</v>
      </c>
      <c r="B229">
        <f>'10'!I230+'20'!I230+'30'!I230+'40'!I230+'50'!I230</f>
        <v>-1.9866867957907888E-3</v>
      </c>
      <c r="C229">
        <f t="shared" si="6"/>
        <v>-50.756913402777485</v>
      </c>
      <c r="D229">
        <f>'10'!J230+'20'!J230+'30'!J230+'40'!J230+'50'!J230</f>
        <v>-2.1743536831787614E-3</v>
      </c>
      <c r="E229">
        <f>'10'!K230+'20'!K230+'30'!K230+'40'!K230+'50'!K230</f>
        <v>-1.9740163245901107E-3</v>
      </c>
      <c r="F229">
        <f t="shared" si="7"/>
        <v>-50.642633346624521</v>
      </c>
    </row>
    <row r="230" spans="1:6" x14ac:dyDescent="0.3">
      <c r="A230">
        <f>'10'!H231+'20'!H231+'30'!H231+'40'!H231+'50'!H231</f>
        <v>-1.7097733583354387E-3</v>
      </c>
      <c r="B230">
        <f>'10'!I231+'20'!I231+'30'!I231+'40'!I231+'50'!I231</f>
        <v>-1.612718222112201E-3</v>
      </c>
      <c r="C230">
        <f t="shared" si="6"/>
        <v>-52.577317856538698</v>
      </c>
      <c r="D230">
        <f>'10'!J231+'20'!J231+'30'!J231+'40'!J231+'50'!J231</f>
        <v>-1.8743229982561278E-3</v>
      </c>
      <c r="E230">
        <f>'10'!K231+'20'!K231+'30'!K231+'40'!K231+'50'!K231</f>
        <v>-1.5023543762694817E-3</v>
      </c>
      <c r="F230">
        <f t="shared" si="7"/>
        <v>-52.388124923855528</v>
      </c>
    </row>
    <row r="231" spans="1:6" x14ac:dyDescent="0.3">
      <c r="A231">
        <f>'10'!H232+'20'!H232+'30'!H232+'40'!H232+'50'!H232</f>
        <v>-1.3923538803349113E-3</v>
      </c>
      <c r="B231">
        <f>'10'!I232+'20'!I232+'30'!I232+'40'!I232+'50'!I232</f>
        <v>-1.3149386975911488E-3</v>
      </c>
      <c r="C231">
        <f t="shared" si="6"/>
        <v>-54.35604642776849</v>
      </c>
      <c r="D231">
        <f>'10'!J232+'20'!J232+'30'!J232+'40'!J232+'50'!J232</f>
        <v>-1.4826718452671482E-3</v>
      </c>
      <c r="E231">
        <f>'10'!K232+'20'!K232+'30'!K232+'40'!K232+'50'!K232</f>
        <v>-1.2869690678883857E-3</v>
      </c>
      <c r="F231">
        <f t="shared" si="7"/>
        <v>-54.140200990306013</v>
      </c>
    </row>
    <row r="232" spans="1:6" x14ac:dyDescent="0.3">
      <c r="A232">
        <f>'10'!H233+'20'!H233+'30'!H233+'40'!H233+'50'!H233</f>
        <v>-1.0603533971572108E-3</v>
      </c>
      <c r="B232">
        <f>'10'!I233+'20'!I233+'30'!I233+'40'!I233+'50'!I233</f>
        <v>-1.1444434413943579E-3</v>
      </c>
      <c r="C232">
        <f t="shared" si="6"/>
        <v>-56.13661562693477</v>
      </c>
      <c r="D232">
        <f>'10'!J233+'20'!J233+'30'!J233+'40'!J233+'50'!J233</f>
        <v>-1.0711501730286672E-3</v>
      </c>
      <c r="E232">
        <f>'10'!K233+'20'!K233+'30'!K233+'40'!K233+'50'!K233</f>
        <v>-1.1722421727896931E-3</v>
      </c>
      <c r="F232">
        <f t="shared" si="7"/>
        <v>-55.983385464708284</v>
      </c>
    </row>
    <row r="233" spans="1:6" x14ac:dyDescent="0.3">
      <c r="A233">
        <f>'10'!H234+'20'!H234+'30'!H234+'40'!H234+'50'!H234</f>
        <v>-8.6770317138472309E-4</v>
      </c>
      <c r="B233">
        <f>'10'!I234+'20'!I234+'30'!I234+'40'!I234+'50'!I234</f>
        <v>-1.0357140574823176E-3</v>
      </c>
      <c r="C233">
        <f t="shared" si="6"/>
        <v>-57.385914224887607</v>
      </c>
      <c r="D233">
        <f>'10'!J234+'20'!J234+'30'!J234+'40'!J234+'50'!J234</f>
        <v>-8.4710573906788861E-4</v>
      </c>
      <c r="E233">
        <f>'10'!K234+'20'!K234+'30'!K234+'40'!K234+'50'!K234</f>
        <v>-1.1184410247623349E-3</v>
      </c>
      <c r="F233">
        <f t="shared" si="7"/>
        <v>-57.058649208451264</v>
      </c>
    </row>
    <row r="234" spans="1:6" x14ac:dyDescent="0.3">
      <c r="A234">
        <f>'10'!H235+'20'!H235+'30'!H235+'40'!H235+'50'!H235</f>
        <v>-6.7820772786917997E-4</v>
      </c>
      <c r="B234">
        <f>'10'!I235+'20'!I235+'30'!I235+'40'!I235+'50'!I235</f>
        <v>-1.1160982006142191E-3</v>
      </c>
      <c r="C234">
        <f t="shared" si="6"/>
        <v>-57.681123945091947</v>
      </c>
      <c r="D234">
        <f>'10'!J235+'20'!J235+'30'!J235+'40'!J235+'50'!J235</f>
        <v>-7.00253218229226E-4</v>
      </c>
      <c r="E234">
        <f>'10'!K235+'20'!K235+'30'!K235+'40'!K235+'50'!K235</f>
        <v>-1.1476983721382143E-3</v>
      </c>
      <c r="F234">
        <f t="shared" si="7"/>
        <v>-57.429058067028137</v>
      </c>
    </row>
    <row r="235" spans="1:6" x14ac:dyDescent="0.3">
      <c r="A235">
        <f>'10'!H236+'20'!H236+'30'!H236+'40'!H236+'50'!H236</f>
        <v>-6.9926538763718854E-4</v>
      </c>
      <c r="B235">
        <f>'10'!I236+'20'!I236+'30'!I236+'40'!I236+'50'!I236</f>
        <v>-1.193476413249087E-3</v>
      </c>
      <c r="C235">
        <f t="shared" si="6"/>
        <v>-57.182037563282407</v>
      </c>
      <c r="D235">
        <f>'10'!J236+'20'!J236+'30'!J236+'40'!J236+'50'!J236</f>
        <v>-7.0281496115730648E-4</v>
      </c>
      <c r="E235">
        <f>'10'!K236+'20'!K236+'30'!K236+'40'!K236+'50'!K236</f>
        <v>-1.2277168191946407E-3</v>
      </c>
      <c r="F235">
        <f t="shared" si="7"/>
        <v>-56.987013768928627</v>
      </c>
    </row>
    <row r="236" spans="1:6" x14ac:dyDescent="0.3">
      <c r="A236">
        <f>'10'!H237+'20'!H237+'30'!H237+'40'!H237+'50'!H237</f>
        <v>-8.5484619657459062E-4</v>
      </c>
      <c r="B236">
        <f>'10'!I237+'20'!I237+'30'!I237+'40'!I237+'50'!I237</f>
        <v>-1.2741330172758572E-3</v>
      </c>
      <c r="C236">
        <f t="shared" si="6"/>
        <v>-56.281608939751663</v>
      </c>
      <c r="D236">
        <f>'10'!J237+'20'!J237+'30'!J237+'40'!J237+'50'!J237</f>
        <v>-8.8405705542647173E-4</v>
      </c>
      <c r="E236">
        <f>'10'!K237+'20'!K237+'30'!K237+'40'!K237+'50'!K237</f>
        <v>-1.3640598283530731E-3</v>
      </c>
      <c r="F236">
        <f t="shared" si="7"/>
        <v>-55.78031666670185</v>
      </c>
    </row>
    <row r="237" spans="1:6" x14ac:dyDescent="0.3">
      <c r="A237">
        <f>'10'!H238+'20'!H238+'30'!H238+'40'!H238+'50'!H238</f>
        <v>-1.1443110293458845E-3</v>
      </c>
      <c r="B237">
        <f>'10'!I238+'20'!I238+'30'!I238+'40'!I238+'50'!I238</f>
        <v>-1.3404169922981988E-3</v>
      </c>
      <c r="C237">
        <f t="shared" si="6"/>
        <v>-55.077754159638658</v>
      </c>
      <c r="D237">
        <f>'10'!J238+'20'!J238+'30'!J238+'40'!J238+'50'!J238</f>
        <v>-1.2097984929448353E-3</v>
      </c>
      <c r="E237">
        <f>'10'!K238+'20'!K238+'30'!K238+'40'!K238+'50'!K238</f>
        <v>-1.3444554192722374E-3</v>
      </c>
      <c r="F237">
        <f t="shared" si="7"/>
        <v>-54.852965178797753</v>
      </c>
    </row>
    <row r="238" spans="1:6" x14ac:dyDescent="0.3">
      <c r="A238">
        <f>'10'!H239+'20'!H239+'30'!H239+'40'!H239+'50'!H239</f>
        <v>-1.5790400719391663E-3</v>
      </c>
      <c r="B238">
        <f>'10'!I239+'20'!I239+'30'!I239+'40'!I239+'50'!I239</f>
        <v>-1.2944217868366532E-3</v>
      </c>
      <c r="C238">
        <f t="shared" si="6"/>
        <v>-53.799790107058286</v>
      </c>
      <c r="D238">
        <f>'10'!J239+'20'!J239+'30'!J239+'40'!J239+'50'!J239</f>
        <v>-1.6150857960008144E-3</v>
      </c>
      <c r="E238">
        <f>'10'!K239+'20'!K239+'30'!K239+'40'!K239+'50'!K239</f>
        <v>-1.3477692477568922E-3</v>
      </c>
      <c r="F238">
        <f t="shared" si="7"/>
        <v>-53.540882880715827</v>
      </c>
    </row>
    <row r="239" spans="1:6" x14ac:dyDescent="0.3">
      <c r="A239">
        <f>'10'!H240+'20'!H240+'30'!H240+'40'!H240+'50'!H240</f>
        <v>-2.0612192766200411E-3</v>
      </c>
      <c r="B239">
        <f>'10'!I240+'20'!I240+'30'!I240+'40'!I240+'50'!I240</f>
        <v>-1.1244125982317647E-3</v>
      </c>
      <c r="C239">
        <f t="shared" si="6"/>
        <v>-52.586176324015582</v>
      </c>
      <c r="D239">
        <f>'10'!J240+'20'!J240+'30'!J240+'40'!J240+'50'!J240</f>
        <v>-2.1665860307197816E-3</v>
      </c>
      <c r="E239">
        <f>'10'!K240+'20'!K240+'30'!K240+'40'!K240+'50'!K240</f>
        <v>-1.1773657979624963E-3</v>
      </c>
      <c r="F239">
        <f t="shared" si="7"/>
        <v>-52.160760457423081</v>
      </c>
    </row>
    <row r="240" spans="1:6" x14ac:dyDescent="0.3">
      <c r="A240">
        <f>'10'!H241+'20'!H241+'30'!H241+'40'!H241+'50'!H241</f>
        <v>-2.5783150172472387E-3</v>
      </c>
      <c r="B240">
        <f>'10'!I241+'20'!I241+'30'!I241+'40'!I241+'50'!I241</f>
        <v>-8.3286568191337875E-4</v>
      </c>
      <c r="C240">
        <f t="shared" si="6"/>
        <v>-51.342226759083552</v>
      </c>
      <c r="D240">
        <f>'10'!J241+'20'!J241+'30'!J241+'40'!J241+'50'!J241</f>
        <v>-2.6518004263023126E-3</v>
      </c>
      <c r="E240">
        <f>'10'!K241+'20'!K241+'30'!K241+'40'!K241+'50'!K241</f>
        <v>-8.07821592162354E-4</v>
      </c>
      <c r="F240">
        <f t="shared" si="7"/>
        <v>-51.14377533973218</v>
      </c>
    </row>
    <row r="241" spans="1:6" x14ac:dyDescent="0.3">
      <c r="A241">
        <f>'10'!H242+'20'!H242+'30'!H242+'40'!H242+'50'!H242</f>
        <v>-2.9693414622052492E-3</v>
      </c>
      <c r="B241">
        <f>'10'!I242+'20'!I242+'30'!I242+'40'!I242+'50'!I242</f>
        <v>-2.8566533825601613E-4</v>
      </c>
      <c r="C241">
        <f t="shared" si="6"/>
        <v>-50.506786365995538</v>
      </c>
      <c r="D241">
        <f>'10'!J242+'20'!J242+'30'!J242+'40'!J242+'50'!J242</f>
        <v>-3.0125371152375179E-3</v>
      </c>
      <c r="E241">
        <f>'10'!K242+'20'!K242+'30'!K242+'40'!K242+'50'!K242</f>
        <v>-2.6993886776605037E-4</v>
      </c>
      <c r="F241">
        <f t="shared" si="7"/>
        <v>-50.386621245857974</v>
      </c>
    </row>
    <row r="242" spans="1:6" x14ac:dyDescent="0.3">
      <c r="A242">
        <f>'10'!H243+'20'!H243+'30'!H243+'40'!H243+'50'!H243</f>
        <v>-3.1645571059698979E-3</v>
      </c>
      <c r="B242">
        <f>'10'!I243+'20'!I243+'30'!I243+'40'!I243+'50'!I243</f>
        <v>3.9914957482830465E-4</v>
      </c>
      <c r="C242">
        <f t="shared" si="6"/>
        <v>-49.92519277450252</v>
      </c>
      <c r="D242">
        <f>'10'!J243+'20'!J243+'30'!J243+'40'!J243+'50'!J243</f>
        <v>-3.2140617391846825E-3</v>
      </c>
      <c r="E242">
        <f>'10'!K243+'20'!K243+'30'!K243+'40'!K243+'50'!K243</f>
        <v>4.2524565760808375E-4</v>
      </c>
      <c r="F242">
        <f t="shared" si="7"/>
        <v>-49.783548593736697</v>
      </c>
    </row>
    <row r="243" spans="1:6" x14ac:dyDescent="0.3">
      <c r="A243">
        <f>'10'!H244+'20'!H244+'30'!H244+'40'!H244+'50'!H244</f>
        <v>-3.1734865502896508E-3</v>
      </c>
      <c r="B243">
        <f>'10'!I244+'20'!I244+'30'!I244+'40'!I244+'50'!I244</f>
        <v>1.2175866323108826E-3</v>
      </c>
      <c r="C243">
        <f t="shared" si="6"/>
        <v>-49.372851498057607</v>
      </c>
      <c r="D243">
        <f>'10'!J244+'20'!J244+'30'!J244+'40'!J244+'50'!J244</f>
        <v>-3.1706801472628811E-3</v>
      </c>
      <c r="E243">
        <f>'10'!K244+'20'!K244+'30'!K244+'40'!K244+'50'!K244</f>
        <v>1.2156530235739192E-3</v>
      </c>
      <c r="F243">
        <f t="shared" si="7"/>
        <v>-49.381320911794759</v>
      </c>
    </row>
    <row r="244" spans="1:6" x14ac:dyDescent="0.3">
      <c r="A244">
        <f>'10'!H245+'20'!H245+'30'!H245+'40'!H245+'50'!H245</f>
        <v>-2.8598468468041733E-3</v>
      </c>
      <c r="B244">
        <f>'10'!I245+'20'!I245+'30'!I245+'40'!I245+'50'!I245</f>
        <v>2.0381548850042751E-3</v>
      </c>
      <c r="C244">
        <f t="shared" si="6"/>
        <v>-49.089383352205672</v>
      </c>
      <c r="D244">
        <f>'10'!J245+'20'!J245+'30'!J245+'40'!J245+'50'!J245</f>
        <v>-2.8604911251259996E-3</v>
      </c>
      <c r="E244">
        <f>'10'!K245+'20'!K245+'30'!K245+'40'!K245+'50'!K245</f>
        <v>1.9980142007470494E-3</v>
      </c>
      <c r="F244">
        <f t="shared" si="7"/>
        <v>-49.145499281912244</v>
      </c>
    </row>
    <row r="245" spans="1:6" x14ac:dyDescent="0.3">
      <c r="A245">
        <f>'10'!H246+'20'!H246+'30'!H246+'40'!H246+'50'!H246</f>
        <v>-2.2915878773071166E-3</v>
      </c>
      <c r="B245">
        <f>'10'!I246+'20'!I246+'30'!I246+'40'!I246+'50'!I246</f>
        <v>2.7446084839072315E-3</v>
      </c>
      <c r="C245">
        <f t="shared" si="6"/>
        <v>-48.933247204058532</v>
      </c>
      <c r="D245">
        <f>'10'!J246+'20'!J246+'30'!J246+'40'!J246+'50'!J246</f>
        <v>-2.3073925652494732E-3</v>
      </c>
      <c r="E245">
        <f>'10'!K246+'20'!K246+'30'!K246+'40'!K246+'50'!K246</f>
        <v>2.7468175086982878E-3</v>
      </c>
      <c r="F245">
        <f t="shared" si="7"/>
        <v>-48.904529422318234</v>
      </c>
    </row>
    <row r="246" spans="1:6" x14ac:dyDescent="0.3">
      <c r="A246">
        <f>'10'!H247+'20'!H247+'30'!H247+'40'!H247+'50'!H247</f>
        <v>-1.5481019075491596E-3</v>
      </c>
      <c r="B246">
        <f>'10'!I247+'20'!I247+'30'!I247+'40'!I247+'50'!I247</f>
        <v>3.3443729306360742E-3</v>
      </c>
      <c r="C246">
        <f t="shared" si="6"/>
        <v>-48.670538667868477</v>
      </c>
      <c r="D246">
        <f>'10'!J247+'20'!J247+'30'!J247+'40'!J247+'50'!J247</f>
        <v>-1.5971736950479499E-3</v>
      </c>
      <c r="E246">
        <f>'10'!K247+'20'!K247+'30'!K247+'40'!K247+'50'!K247</f>
        <v>3.3174612794992561E-3</v>
      </c>
      <c r="F246">
        <f t="shared" si="7"/>
        <v>-48.678520002245442</v>
      </c>
    </row>
    <row r="247" spans="1:6" x14ac:dyDescent="0.3">
      <c r="A247">
        <f>'10'!H248+'20'!H248+'30'!H248+'40'!H248+'50'!H248</f>
        <v>-6.2188293311620305E-4</v>
      </c>
      <c r="B247">
        <f>'10'!I248+'20'!I248+'30'!I248+'40'!I248+'50'!I248</f>
        <v>3.6634255943557674E-3</v>
      </c>
      <c r="C247">
        <f t="shared" si="6"/>
        <v>-48.598872924080972</v>
      </c>
      <c r="D247">
        <f>'10'!J248+'20'!J248+'30'!J248+'40'!J248+'50'!J248</f>
        <v>-6.3182698670812324E-4</v>
      </c>
      <c r="E247">
        <f>'10'!K248+'20'!K248+'30'!K248+'40'!K248+'50'!K248</f>
        <v>3.6722802122603083E-3</v>
      </c>
      <c r="F247">
        <f t="shared" si="7"/>
        <v>-48.574588921317492</v>
      </c>
    </row>
    <row r="248" spans="1:6" x14ac:dyDescent="0.3">
      <c r="A248">
        <f>'10'!H249+'20'!H249+'30'!H249+'40'!H249+'50'!H249</f>
        <v>2.6048463650746713E-4</v>
      </c>
      <c r="B248">
        <f>'10'!I249+'20'!I249+'30'!I249+'40'!I249+'50'!I249</f>
        <v>3.7341585497257359E-3</v>
      </c>
      <c r="C248">
        <f t="shared" si="6"/>
        <v>-48.535063083223761</v>
      </c>
      <c r="D248">
        <f>'10'!J249+'20'!J249+'30'!J249+'40'!J249+'50'!J249</f>
        <v>2.7849401762915205E-4</v>
      </c>
      <c r="E248">
        <f>'10'!K249+'20'!K249+'30'!K249+'40'!K249+'50'!K249</f>
        <v>3.7211741873463674E-3</v>
      </c>
      <c r="F248">
        <f t="shared" si="7"/>
        <v>-48.562142696337112</v>
      </c>
    </row>
    <row r="249" spans="1:6" x14ac:dyDescent="0.3">
      <c r="A249">
        <f>'10'!H250+'20'!H250+'30'!H250+'40'!H250+'50'!H250</f>
        <v>1.1165551761218387E-3</v>
      </c>
      <c r="B249">
        <f>'10'!I250+'20'!I250+'30'!I250+'40'!I250+'50'!I250</f>
        <v>3.5555724319189697E-3</v>
      </c>
      <c r="C249">
        <f t="shared" si="6"/>
        <v>-48.573355642305046</v>
      </c>
      <c r="D249">
        <f>'10'!J250+'20'!J250+'30'!J250+'40'!J250+'50'!J250</f>
        <v>1.1727678393216663E-3</v>
      </c>
      <c r="E249">
        <f>'10'!K250+'20'!K250+'30'!K250+'40'!K250+'50'!K250</f>
        <v>3.5169884700342663E-3</v>
      </c>
      <c r="F249">
        <f t="shared" si="7"/>
        <v>-48.618681378177897</v>
      </c>
    </row>
    <row r="250" spans="1:6" x14ac:dyDescent="0.3">
      <c r="A250">
        <f>'10'!H251+'20'!H251+'30'!H251+'40'!H251+'50'!H251</f>
        <v>1.8571368533795234E-3</v>
      </c>
      <c r="B250">
        <f>'10'!I251+'20'!I251+'30'!I251+'40'!I251+'50'!I251</f>
        <v>3.1493494535745673E-3</v>
      </c>
      <c r="C250">
        <f t="shared" si="6"/>
        <v>-48.739543793106591</v>
      </c>
      <c r="D250">
        <f>'10'!J251+'20'!J251+'30'!J251+'40'!J251+'50'!J251</f>
        <v>1.8834974000006362E-3</v>
      </c>
      <c r="E250">
        <f>'10'!K251+'20'!K251+'30'!K251+'40'!K251+'50'!K251</f>
        <v>3.0998057380503801E-3</v>
      </c>
      <c r="F250">
        <f t="shared" si="7"/>
        <v>-48.808643150712562</v>
      </c>
    </row>
    <row r="251" spans="1:6" x14ac:dyDescent="0.3">
      <c r="A251">
        <f>'10'!H252+'20'!H252+'30'!H252+'40'!H252+'50'!H252</f>
        <v>2.4676573323645359E-3</v>
      </c>
      <c r="B251">
        <f>'10'!I252+'20'!I252+'30'!I252+'40'!I252+'50'!I252</f>
        <v>2.5854889385825371E-3</v>
      </c>
      <c r="C251">
        <f t="shared" si="6"/>
        <v>-48.936701724411151</v>
      </c>
      <c r="D251">
        <f>'10'!J252+'20'!J252+'30'!J252+'40'!J252+'50'!J252</f>
        <v>2.5186586611927828E-3</v>
      </c>
      <c r="E251">
        <f>'10'!K252+'20'!K252+'30'!K252+'40'!K252+'50'!K252</f>
        <v>2.5463348173465389E-3</v>
      </c>
      <c r="F251">
        <f t="shared" si="7"/>
        <v>-48.918592478636917</v>
      </c>
    </row>
    <row r="252" spans="1:6" x14ac:dyDescent="0.3">
      <c r="A252">
        <f>'10'!H253+'20'!H253+'30'!H253+'40'!H253+'50'!H253</f>
        <v>2.8782281929220482E-3</v>
      </c>
      <c r="B252">
        <f>'10'!I253+'20'!I253+'30'!I253+'40'!I253+'50'!I253</f>
        <v>1.9229491861198714E-3</v>
      </c>
      <c r="C252">
        <f t="shared" si="6"/>
        <v>-49.214731819667499</v>
      </c>
      <c r="D252">
        <f>'10'!J253+'20'!J253+'30'!J253+'40'!J253+'50'!J253</f>
        <v>2.8842673033635173E-3</v>
      </c>
      <c r="E252">
        <f>'10'!K253+'20'!K253+'30'!K253+'40'!K253+'50'!K253</f>
        <v>1.8781388529953255E-3</v>
      </c>
      <c r="F252">
        <f t="shared" si="7"/>
        <v>-49.264134815771463</v>
      </c>
    </row>
    <row r="253" spans="1:6" x14ac:dyDescent="0.3">
      <c r="A253">
        <f>'10'!H254+'20'!H254+'30'!H254+'40'!H254+'50'!H254</f>
        <v>3.1743762935963634E-3</v>
      </c>
      <c r="B253">
        <f>'10'!I254+'20'!I254+'30'!I254+'40'!I254+'50'!I254</f>
        <v>1.1915030376249474E-3</v>
      </c>
      <c r="C253">
        <f t="shared" si="6"/>
        <v>-49.394402365580845</v>
      </c>
      <c r="D253">
        <f>'10'!J254+'20'!J254+'30'!J254+'40'!J254+'50'!J254</f>
        <v>3.1517907815346111E-3</v>
      </c>
      <c r="E253">
        <f>'10'!K254+'20'!K254+'30'!K254+'40'!K254+'50'!K254</f>
        <v>1.1240249963846969E-3</v>
      </c>
      <c r="F253">
        <f t="shared" si="7"/>
        <v>-49.508898926325941</v>
      </c>
    </row>
    <row r="254" spans="1:6" x14ac:dyDescent="0.3">
      <c r="A254">
        <f>'10'!H255+'20'!H255+'30'!H255+'40'!H255+'50'!H255</f>
        <v>3.2959876184078447E-3</v>
      </c>
      <c r="B254">
        <f>'10'!I255+'20'!I255+'30'!I255+'40'!I255+'50'!I255</f>
        <v>4.3527787346912713E-4</v>
      </c>
      <c r="C254">
        <f t="shared" si="6"/>
        <v>-49.56519782519409</v>
      </c>
      <c r="D254">
        <f>'10'!J255+'20'!J255+'30'!J255+'40'!J255+'50'!J255</f>
        <v>3.2287793739484605E-3</v>
      </c>
      <c r="E254">
        <f>'10'!K255+'20'!K255+'30'!K255+'40'!K255+'50'!K255</f>
        <v>3.788300815771878E-4</v>
      </c>
      <c r="F254">
        <f t="shared" si="7"/>
        <v>-49.759854780751162</v>
      </c>
    </row>
    <row r="255" spans="1:6" x14ac:dyDescent="0.3">
      <c r="A255">
        <f>'10'!H256+'20'!H256+'30'!H256+'40'!H256+'50'!H256</f>
        <v>3.2695162623645711E-3</v>
      </c>
      <c r="B255">
        <f>'10'!I256+'20'!I256+'30'!I256+'40'!I256+'50'!I256</f>
        <v>-3.6242891991839665E-4</v>
      </c>
      <c r="C255">
        <f t="shared" si="6"/>
        <v>-49.657289382295609</v>
      </c>
      <c r="D255">
        <f>'10'!J256+'20'!J256+'30'!J256+'40'!J256+'50'!J256</f>
        <v>3.2459037702217445E-3</v>
      </c>
      <c r="E255">
        <f>'10'!K256+'20'!K256+'30'!K256+'40'!K256+'50'!K256</f>
        <v>-4.517390200616329E-4</v>
      </c>
      <c r="F255">
        <f t="shared" si="7"/>
        <v>-49.689973592623431</v>
      </c>
    </row>
    <row r="256" spans="1:6" x14ac:dyDescent="0.3">
      <c r="A256">
        <f>'10'!H257+'20'!H257+'30'!H257+'40'!H257+'50'!H257</f>
        <v>3.0939798468138028E-3</v>
      </c>
      <c r="B256">
        <f>'10'!I257+'20'!I257+'30'!I257+'40'!I257+'50'!I257</f>
        <v>-1.1815127032743424E-3</v>
      </c>
      <c r="C256">
        <f t="shared" si="6"/>
        <v>-49.598454924547035</v>
      </c>
      <c r="D256">
        <f>'10'!J257+'20'!J257+'30'!J257+'40'!J257+'50'!J257</f>
        <v>3.0725600949933598E-3</v>
      </c>
      <c r="E256">
        <f>'10'!K257+'20'!K257+'30'!K257+'40'!K257+'50'!K257</f>
        <v>-1.2142272587634955E-3</v>
      </c>
      <c r="F256">
        <f t="shared" si="7"/>
        <v>-49.619773194011138</v>
      </c>
    </row>
    <row r="257" spans="1:6" x14ac:dyDescent="0.3">
      <c r="A257">
        <f>'10'!H258+'20'!H258+'30'!H258+'40'!H258+'50'!H258</f>
        <v>2.7640175181118751E-3</v>
      </c>
      <c r="B257">
        <f>'10'!I258+'20'!I258+'30'!I258+'40'!I258+'50'!I258</f>
        <v>-1.9135096270424964E-3</v>
      </c>
      <c r="C257">
        <f t="shared" si="6"/>
        <v>-49.468711377304821</v>
      </c>
      <c r="D257">
        <f>'10'!J258+'20'!J258+'30'!J258+'40'!J258+'50'!J258</f>
        <v>2.7787161897599461E-3</v>
      </c>
      <c r="E257">
        <f>'10'!K258+'20'!K258+'30'!K258+'40'!K258+'50'!K258</f>
        <v>-2.0389531801740125E-3</v>
      </c>
      <c r="F257">
        <f t="shared" si="7"/>
        <v>-49.25234970940469</v>
      </c>
    </row>
    <row r="258" spans="1:6" x14ac:dyDescent="0.3">
      <c r="A258">
        <f>'10'!H259+'20'!H259+'30'!H259+'40'!H259+'50'!H259</f>
        <v>2.2544943073536839E-3</v>
      </c>
      <c r="B258">
        <f>'10'!I259+'20'!I259+'30'!I259+'40'!I259+'50'!I259</f>
        <v>-2.6230703617154509E-3</v>
      </c>
      <c r="C258">
        <f t="shared" si="6"/>
        <v>-49.221510864221969</v>
      </c>
      <c r="D258">
        <f>'10'!J259+'20'!J259+'30'!J259+'40'!J259+'50'!J259</f>
        <v>2.2900760505713243E-3</v>
      </c>
      <c r="E258">
        <f>'10'!K259+'20'!K259+'30'!K259+'40'!K259+'50'!K259</f>
        <v>-2.7066008168581974E-3</v>
      </c>
      <c r="F258">
        <f t="shared" si="7"/>
        <v>-49.006600131909508</v>
      </c>
    </row>
    <row r="259" spans="1:6" x14ac:dyDescent="0.3">
      <c r="A259">
        <f>'10'!H260+'20'!H260+'30'!H260+'40'!H260+'50'!H260</f>
        <v>1.5217213895560224E-3</v>
      </c>
      <c r="B259">
        <f>'10'!I260+'20'!I260+'30'!I260+'40'!I260+'50'!I260</f>
        <v>-3.1890707387913757E-3</v>
      </c>
      <c r="C259">
        <f t="shared" ref="C259:C322" si="8">20*LOG10(SQRT((A259*A259)+(B259*B259)))</f>
        <v>-49.035833419789583</v>
      </c>
      <c r="D259">
        <f>'10'!J260+'20'!J260+'30'!J260+'40'!J260+'50'!J260</f>
        <v>1.5680928259518706E-3</v>
      </c>
      <c r="E259">
        <f>'10'!K260+'20'!K260+'30'!K260+'40'!K260+'50'!K260</f>
        <v>-3.2889059031386498E-3</v>
      </c>
      <c r="F259">
        <f t="shared" ref="F259:F322" si="9">20*LOG10(SQRT((D259*D259)+(E259*E259)))</f>
        <v>-48.769387378147194</v>
      </c>
    </row>
    <row r="260" spans="1:6" x14ac:dyDescent="0.3">
      <c r="A260">
        <f>'10'!H261+'20'!H261+'30'!H261+'40'!H261+'50'!H261</f>
        <v>6.5126191425802778E-4</v>
      </c>
      <c r="B260">
        <f>'10'!I261+'20'!I261+'30'!I261+'40'!I261+'50'!I261</f>
        <v>-3.5139104403547868E-3</v>
      </c>
      <c r="C260">
        <f t="shared" si="8"/>
        <v>-48.937509967367461</v>
      </c>
      <c r="D260">
        <f>'10'!J261+'20'!J261+'30'!J261+'40'!J261+'50'!J261</f>
        <v>7.1036491532616448E-4</v>
      </c>
      <c r="E260">
        <f>'10'!K261+'20'!K261+'30'!K261+'40'!K261+'50'!K261</f>
        <v>-3.5722985892239927E-3</v>
      </c>
      <c r="F260">
        <f t="shared" si="9"/>
        <v>-48.772621178364552</v>
      </c>
    </row>
    <row r="261" spans="1:6" x14ac:dyDescent="0.3">
      <c r="A261">
        <f>'10'!H262+'20'!H262+'30'!H262+'40'!H262+'50'!H262</f>
        <v>-3.3086985155909556E-4</v>
      </c>
      <c r="B261">
        <f>'10'!I262+'20'!I262+'30'!I262+'40'!I262+'50'!I262</f>
        <v>-3.561274668347653E-3</v>
      </c>
      <c r="C261">
        <f t="shared" si="8"/>
        <v>-48.93056384675404</v>
      </c>
      <c r="D261">
        <f>'10'!J262+'20'!J262+'30'!J262+'40'!J262+'50'!J262</f>
        <v>-2.7254977785987663E-4</v>
      </c>
      <c r="E261">
        <f>'10'!K262+'20'!K262+'30'!K262+'40'!K262+'50'!K262</f>
        <v>-3.6539936506560225E-3</v>
      </c>
      <c r="F261">
        <f t="shared" si="9"/>
        <v>-48.720548781080922</v>
      </c>
    </row>
    <row r="262" spans="1:6" x14ac:dyDescent="0.3">
      <c r="A262">
        <f>'10'!H263+'20'!H263+'30'!H263+'40'!H263+'50'!H263</f>
        <v>-1.3236133197816844E-3</v>
      </c>
      <c r="B262">
        <f>'10'!I263+'20'!I263+'30'!I263+'40'!I263+'50'!I263</f>
        <v>-3.3312224205300348E-3</v>
      </c>
      <c r="C262">
        <f t="shared" si="8"/>
        <v>-48.911308386884599</v>
      </c>
      <c r="D262">
        <f>'10'!J263+'20'!J263+'30'!J263+'40'!J263+'50'!J263</f>
        <v>-1.2850930207919716E-3</v>
      </c>
      <c r="E262">
        <f>'10'!K263+'20'!K263+'30'!K263+'40'!K263+'50'!K263</f>
        <v>-3.3962512148359245E-3</v>
      </c>
      <c r="F262">
        <f t="shared" si="9"/>
        <v>-48.798873769717027</v>
      </c>
    </row>
    <row r="263" spans="1:6" x14ac:dyDescent="0.3">
      <c r="A263">
        <f>'10'!H264+'20'!H264+'30'!H264+'40'!H264+'50'!H264</f>
        <v>-2.2578320519394618E-3</v>
      </c>
      <c r="B263">
        <f>'10'!I264+'20'!I264+'30'!I264+'40'!I264+'50'!I264</f>
        <v>-2.8142112972232985E-3</v>
      </c>
      <c r="C263">
        <f t="shared" si="8"/>
        <v>-48.854693843546698</v>
      </c>
      <c r="D263">
        <f>'10'!J264+'20'!J264+'30'!J264+'40'!J264+'50'!J264</f>
        <v>-2.2143796142157189E-3</v>
      </c>
      <c r="E263">
        <f>'10'!K264+'20'!K264+'30'!K264+'40'!K264+'50'!K264</f>
        <v>-2.9155132416255505E-3</v>
      </c>
      <c r="F263">
        <f t="shared" si="9"/>
        <v>-48.72775478031275</v>
      </c>
    </row>
    <row r="264" spans="1:6" x14ac:dyDescent="0.3">
      <c r="A264">
        <f>'10'!H265+'20'!H265+'30'!H265+'40'!H265+'50'!H265</f>
        <v>-2.9856356951217782E-3</v>
      </c>
      <c r="B264">
        <f>'10'!I265+'20'!I265+'30'!I265+'40'!I265+'50'!I265</f>
        <v>-2.1242553465245697E-3</v>
      </c>
      <c r="C264">
        <f t="shared" si="8"/>
        <v>-48.72037789295193</v>
      </c>
      <c r="D264">
        <f>'10'!J265+'20'!J265+'30'!J265+'40'!J265+'50'!J265</f>
        <v>-2.9465832329310824E-3</v>
      </c>
      <c r="E264">
        <f>'10'!K265+'20'!K265+'30'!K265+'40'!K265+'50'!K265</f>
        <v>-2.2238761721164184E-3</v>
      </c>
      <c r="F264">
        <f t="shared" si="9"/>
        <v>-48.655685769135914</v>
      </c>
    </row>
    <row r="265" spans="1:6" x14ac:dyDescent="0.3">
      <c r="A265">
        <f>'10'!H266+'20'!H266+'30'!H266+'40'!H266+'50'!H266</f>
        <v>-3.4494473863252093E-3</v>
      </c>
      <c r="B265">
        <f>'10'!I266+'20'!I266+'30'!I266+'40'!I266+'50'!I266</f>
        <v>-1.362039375021153E-3</v>
      </c>
      <c r="C265">
        <f t="shared" si="8"/>
        <v>-48.615760785750275</v>
      </c>
      <c r="D265">
        <f>'10'!J266+'20'!J266+'30'!J266+'40'!J266+'50'!J266</f>
        <v>-3.4516470842970541E-3</v>
      </c>
      <c r="E265">
        <f>'10'!K266+'20'!K266+'30'!K266+'40'!K266+'50'!K266</f>
        <v>-1.4020951388547783E-3</v>
      </c>
      <c r="F265">
        <f t="shared" si="9"/>
        <v>-48.576187200671029</v>
      </c>
    </row>
    <row r="266" spans="1:6" x14ac:dyDescent="0.3">
      <c r="A266">
        <f>'10'!H267+'20'!H267+'30'!H267+'40'!H267+'50'!H267</f>
        <v>-3.5991548561640236E-3</v>
      </c>
      <c r="B266">
        <f>'10'!I267+'20'!I267+'30'!I267+'40'!I267+'50'!I267</f>
        <v>-5.9539289788375317E-4</v>
      </c>
      <c r="C266">
        <f t="shared" si="8"/>
        <v>-48.758738808487138</v>
      </c>
      <c r="D266">
        <f>'10'!J267+'20'!J267+'30'!J267+'40'!J267+'50'!J267</f>
        <v>-3.5583172804178422E-3</v>
      </c>
      <c r="E266">
        <f>'10'!K267+'20'!K267+'30'!K267+'40'!K267+'50'!K267</f>
        <v>-6.7838585138737433E-4</v>
      </c>
      <c r="F266">
        <f t="shared" si="9"/>
        <v>-48.820056184844717</v>
      </c>
    </row>
    <row r="267" spans="1:6" x14ac:dyDescent="0.3">
      <c r="A267">
        <f>'10'!H268+'20'!H268+'30'!H268+'40'!H268+'50'!H268</f>
        <v>-3.4236689847961591E-3</v>
      </c>
      <c r="B267">
        <f>'10'!I268+'20'!I268+'30'!I268+'40'!I268+'50'!I268</f>
        <v>1.5705791380801629E-4</v>
      </c>
      <c r="C267">
        <f t="shared" si="8"/>
        <v>-49.301034774505716</v>
      </c>
      <c r="D267">
        <f>'10'!J268+'20'!J268+'30'!J268+'40'!J268+'50'!J268</f>
        <v>-3.392440902588939E-3</v>
      </c>
      <c r="E267">
        <f>'10'!K268+'20'!K268+'30'!K268+'40'!K268+'50'!K268</f>
        <v>6.646531465328545E-5</v>
      </c>
      <c r="F267">
        <f t="shared" si="9"/>
        <v>-49.388087448170417</v>
      </c>
    </row>
    <row r="268" spans="1:6" x14ac:dyDescent="0.3">
      <c r="A268">
        <f>'10'!H269+'20'!H269+'30'!H269+'40'!H269+'50'!H269</f>
        <v>-3.0247500378025867E-3</v>
      </c>
      <c r="B268">
        <f>'10'!I269+'20'!I269+'30'!I269+'40'!I269+'50'!I269</f>
        <v>7.2938073702508762E-4</v>
      </c>
      <c r="C268">
        <f t="shared" si="8"/>
        <v>-50.140748878339217</v>
      </c>
      <c r="D268">
        <f>'10'!J269+'20'!J269+'30'!J269+'40'!J269+'50'!J269</f>
        <v>-3.0035985480526498E-3</v>
      </c>
      <c r="E268">
        <f>'10'!K269+'20'!K269+'30'!K269+'40'!K269+'50'!K269</f>
        <v>6.6123195047537969E-4</v>
      </c>
      <c r="F268">
        <f t="shared" si="9"/>
        <v>-50.241624912506936</v>
      </c>
    </row>
    <row r="269" spans="1:6" x14ac:dyDescent="0.3">
      <c r="A269">
        <f>'10'!H270+'20'!H270+'30'!H270+'40'!H270+'50'!H270</f>
        <v>-2.4293913884912898E-3</v>
      </c>
      <c r="B269">
        <f>'10'!I270+'20'!I270+'30'!I270+'40'!I270+'50'!I270</f>
        <v>1.1792121432332202E-3</v>
      </c>
      <c r="C269">
        <f t="shared" si="8"/>
        <v>-51.371245271405989</v>
      </c>
      <c r="D269">
        <f>'10'!J270+'20'!J270+'30'!J270+'40'!J270+'50'!J270</f>
        <v>-2.3696116888408591E-3</v>
      </c>
      <c r="E269">
        <f>'10'!K270+'20'!K270+'30'!K270+'40'!K270+'50'!K270</f>
        <v>1.1465243941150627E-3</v>
      </c>
      <c r="F269">
        <f t="shared" si="9"/>
        <v>-51.592932285661284</v>
      </c>
    </row>
    <row r="270" spans="1:6" x14ac:dyDescent="0.3">
      <c r="A270">
        <f>'10'!H271+'20'!H271+'30'!H271+'40'!H271+'50'!H271</f>
        <v>-1.7049995642335601E-3</v>
      </c>
      <c r="B270">
        <f>'10'!I271+'20'!I271+'30'!I271+'40'!I271+'50'!I271</f>
        <v>1.4545357713671733E-3</v>
      </c>
      <c r="C270">
        <f t="shared" si="8"/>
        <v>-52.990629490990457</v>
      </c>
      <c r="D270">
        <f>'10'!J271+'20'!J271+'30'!J271+'40'!J271+'50'!J271</f>
        <v>-1.6565405084193407E-3</v>
      </c>
      <c r="E270">
        <f>'10'!K271+'20'!K271+'30'!K271+'40'!K271+'50'!K271</f>
        <v>1.3851438120618489E-3</v>
      </c>
      <c r="F270">
        <f t="shared" si="9"/>
        <v>-53.313578845034435</v>
      </c>
    </row>
    <row r="271" spans="1:6" x14ac:dyDescent="0.3">
      <c r="A271">
        <f>'10'!H272+'20'!H272+'30'!H272+'40'!H272+'50'!H272</f>
        <v>-9.3009917524148667E-4</v>
      </c>
      <c r="B271">
        <f>'10'!I272+'20'!I272+'30'!I272+'40'!I272+'50'!I272</f>
        <v>1.5654275293054709E-3</v>
      </c>
      <c r="C271">
        <f t="shared" si="8"/>
        <v>-54.794316046762439</v>
      </c>
      <c r="D271">
        <f>'10'!J272+'20'!J272+'30'!J272+'40'!J272+'50'!J272</f>
        <v>-8.7515229290919508E-4</v>
      </c>
      <c r="E271">
        <f>'10'!K272+'20'!K272+'30'!K272+'40'!K272+'50'!K272</f>
        <v>1.5774207214874734E-3</v>
      </c>
      <c r="F271">
        <f t="shared" si="9"/>
        <v>-54.875627433168702</v>
      </c>
    </row>
    <row r="272" spans="1:6" x14ac:dyDescent="0.3">
      <c r="A272">
        <f>'10'!H273+'20'!H273+'30'!H273+'40'!H273+'50'!H273</f>
        <v>-1.3158433821543972E-4</v>
      </c>
      <c r="B272">
        <f>'10'!I273+'20'!I273+'30'!I273+'40'!I273+'50'!I273</f>
        <v>1.658481319504926E-3</v>
      </c>
      <c r="C272">
        <f t="shared" si="8"/>
        <v>-55.578535700610338</v>
      </c>
      <c r="D272">
        <f>'10'!J273+'20'!J273+'30'!J273+'40'!J273+'50'!J273</f>
        <v>-9.2739161194941612E-5</v>
      </c>
      <c r="E272">
        <f>'10'!K273+'20'!K273+'30'!K273+'40'!K273+'50'!K273</f>
        <v>1.6427669267300672E-3</v>
      </c>
      <c r="F272">
        <f t="shared" si="9"/>
        <v>-55.674662271020232</v>
      </c>
    </row>
    <row r="273" spans="1:6" x14ac:dyDescent="0.3">
      <c r="A273">
        <f>'10'!H274+'20'!H274+'30'!H274+'40'!H274+'50'!H274</f>
        <v>6.1717072226624421E-4</v>
      </c>
      <c r="B273">
        <f>'10'!I274+'20'!I274+'30'!I274+'40'!I274+'50'!I274</f>
        <v>1.6571553281583414E-3</v>
      </c>
      <c r="C273">
        <f t="shared" si="8"/>
        <v>-55.048633021177281</v>
      </c>
      <c r="D273">
        <f>'10'!J274+'20'!J274+'30'!J274+'40'!J274+'50'!J274</f>
        <v>6.821637372160772E-4</v>
      </c>
      <c r="E273">
        <f>'10'!K274+'20'!K274+'30'!K274+'40'!K274+'50'!K274</f>
        <v>1.6696396160527588E-3</v>
      </c>
      <c r="F273">
        <f t="shared" si="9"/>
        <v>-54.877100876178517</v>
      </c>
    </row>
    <row r="274" spans="1:6" x14ac:dyDescent="0.3">
      <c r="A274">
        <f>'10'!H275+'20'!H275+'30'!H275+'40'!H275+'50'!H275</f>
        <v>1.2704137270403721E-3</v>
      </c>
      <c r="B274">
        <f>'10'!I275+'20'!I275+'30'!I275+'40'!I275+'50'!I275</f>
        <v>1.5680904909736357E-3</v>
      </c>
      <c r="C274">
        <f t="shared" si="8"/>
        <v>-53.901006432572501</v>
      </c>
      <c r="D274">
        <f>'10'!J275+'20'!J275+'30'!J275+'40'!J275+'50'!J275</f>
        <v>1.3030695077383731E-3</v>
      </c>
      <c r="E274">
        <f>'10'!K275+'20'!K275+'30'!K275+'40'!K275+'50'!K275</f>
        <v>1.5855738005793932E-3</v>
      </c>
      <c r="F274">
        <f t="shared" si="9"/>
        <v>-53.755080885891132</v>
      </c>
    </row>
    <row r="275" spans="1:6" x14ac:dyDescent="0.3">
      <c r="A275">
        <f>'10'!H276+'20'!H276+'30'!H276+'40'!H276+'50'!H276</f>
        <v>1.8933693465938463E-3</v>
      </c>
      <c r="B275">
        <f>'10'!I276+'20'!I276+'30'!I276+'40'!I276+'50'!I276</f>
        <v>1.3923448984498926E-3</v>
      </c>
      <c r="C275">
        <f t="shared" si="8"/>
        <v>-52.577878590231933</v>
      </c>
      <c r="D275">
        <f>'10'!J276+'20'!J276+'30'!J276+'40'!J276+'50'!J276</f>
        <v>1.9127308453771921E-3</v>
      </c>
      <c r="E275">
        <f>'10'!K276+'20'!K276+'30'!K276+'40'!K276+'50'!K276</f>
        <v>1.3860640579310417E-3</v>
      </c>
      <c r="F275">
        <f t="shared" si="9"/>
        <v>-52.533881499376065</v>
      </c>
    </row>
    <row r="276" spans="1:6" x14ac:dyDescent="0.3">
      <c r="A276">
        <f>'10'!H277+'20'!H277+'30'!H277+'40'!H277+'50'!H277</f>
        <v>2.383678295879715E-3</v>
      </c>
      <c r="B276">
        <f>'10'!I277+'20'!I277+'30'!I277+'40'!I277+'50'!I277</f>
        <v>1.0701919361732488E-3</v>
      </c>
      <c r="C276">
        <f t="shared" si="8"/>
        <v>-51.657552753766254</v>
      </c>
      <c r="D276">
        <f>'10'!J277+'20'!J277+'30'!J277+'40'!J277+'50'!J277</f>
        <v>2.4055866347821942E-3</v>
      </c>
      <c r="E276">
        <f>'10'!K277+'20'!K277+'30'!K277+'40'!K277+'50'!K277</f>
        <v>1.0487739452186714E-3</v>
      </c>
      <c r="F276">
        <f t="shared" si="9"/>
        <v>-51.619841785531321</v>
      </c>
    </row>
    <row r="277" spans="1:6" x14ac:dyDescent="0.3">
      <c r="A277">
        <f>'10'!H278+'20'!H278+'30'!H278+'40'!H278+'50'!H278</f>
        <v>2.7121599101577721E-3</v>
      </c>
      <c r="B277">
        <f>'10'!I278+'20'!I278+'30'!I278+'40'!I278+'50'!I278</f>
        <v>5.8472266882945783E-4</v>
      </c>
      <c r="C277">
        <f t="shared" si="8"/>
        <v>-51.136383427648511</v>
      </c>
      <c r="D277">
        <f>'10'!J278+'20'!J278+'30'!J278+'40'!J278+'50'!J278</f>
        <v>2.7337802742990608E-3</v>
      </c>
      <c r="E277">
        <f>'10'!K278+'20'!K278+'30'!K278+'40'!K278+'50'!K278</f>
        <v>5.7018929152768472E-4</v>
      </c>
      <c r="F277">
        <f t="shared" si="9"/>
        <v>-51.079794332166401</v>
      </c>
    </row>
    <row r="278" spans="1:6" x14ac:dyDescent="0.3">
      <c r="A278">
        <f>'10'!H279+'20'!H279+'30'!H279+'40'!H279+'50'!H279</f>
        <v>2.9017768538047361E-3</v>
      </c>
      <c r="B278">
        <f>'10'!I279+'20'!I279+'30'!I279+'40'!I279+'50'!I279</f>
        <v>-2.3553039333913889E-5</v>
      </c>
      <c r="C278">
        <f t="shared" si="8"/>
        <v>-50.746433643983138</v>
      </c>
      <c r="D278">
        <f>'10'!J279+'20'!J279+'30'!J279+'40'!J279+'50'!J279</f>
        <v>2.9019668287509205E-3</v>
      </c>
      <c r="E278">
        <f>'10'!K279+'20'!K279+'30'!K279+'40'!K279+'50'!K279</f>
        <v>-1.3446582119310837E-5</v>
      </c>
      <c r="F278">
        <f t="shared" si="9"/>
        <v>-50.746057878906818</v>
      </c>
    </row>
    <row r="279" spans="1:6" x14ac:dyDescent="0.3">
      <c r="A279">
        <f>'10'!H280+'20'!H280+'30'!H280+'40'!H280+'50'!H280</f>
        <v>2.8233408619997573E-3</v>
      </c>
      <c r="B279">
        <f>'10'!I280+'20'!I280+'30'!I280+'40'!I280+'50'!I280</f>
        <v>-7.1721957341333966E-4</v>
      </c>
      <c r="C279">
        <f t="shared" si="8"/>
        <v>-50.713144992834962</v>
      </c>
      <c r="D279">
        <f>'10'!J280+'20'!J280+'30'!J280+'40'!J280+'50'!J280</f>
        <v>2.8318681117127723E-3</v>
      </c>
      <c r="E279">
        <f>'10'!K280+'20'!K280+'30'!K280+'40'!K280+'50'!K280</f>
        <v>-7.4529528464045464E-4</v>
      </c>
      <c r="F279">
        <f t="shared" si="9"/>
        <v>-50.667688055839697</v>
      </c>
    </row>
    <row r="280" spans="1:6" x14ac:dyDescent="0.3">
      <c r="A280">
        <f>'10'!H281+'20'!H281+'30'!H281+'40'!H281+'50'!H281</f>
        <v>2.5475135326426942E-3</v>
      </c>
      <c r="B280">
        <f>'10'!I281+'20'!I281+'30'!I281+'40'!I281+'50'!I281</f>
        <v>-1.4408082515002935E-3</v>
      </c>
      <c r="C280">
        <f t="shared" si="8"/>
        <v>-50.672344217086206</v>
      </c>
      <c r="D280">
        <f>'10'!J281+'20'!J281+'30'!J281+'40'!J281+'50'!J281</f>
        <v>2.5404159252867221E-3</v>
      </c>
      <c r="E280">
        <f>'10'!K281+'20'!K281+'30'!K281+'40'!K281+'50'!K281</f>
        <v>-1.4508647761264138E-3</v>
      </c>
      <c r="F280">
        <f t="shared" si="9"/>
        <v>-50.675910965647503</v>
      </c>
    </row>
    <row r="281" spans="1:6" x14ac:dyDescent="0.3">
      <c r="A281">
        <f>'10'!H282+'20'!H282+'30'!H282+'40'!H282+'50'!H282</f>
        <v>2.0367685260394967E-3</v>
      </c>
      <c r="B281">
        <f>'10'!I282+'20'!I282+'30'!I282+'40'!I282+'50'!I282</f>
        <v>-2.0607627326222643E-3</v>
      </c>
      <c r="C281">
        <f t="shared" si="8"/>
        <v>-50.759705532578536</v>
      </c>
      <c r="D281">
        <f>'10'!J282+'20'!J282+'30'!J282+'40'!J282+'50'!J282</f>
        <v>2.045506802590781E-3</v>
      </c>
      <c r="E281">
        <f>'10'!K282+'20'!K282+'30'!K282+'40'!K282+'50'!K282</f>
        <v>-2.0558167312042961E-3</v>
      </c>
      <c r="F281">
        <f t="shared" si="9"/>
        <v>-50.751791911654905</v>
      </c>
    </row>
    <row r="282" spans="1:6" x14ac:dyDescent="0.3">
      <c r="A282">
        <f>'10'!H283+'20'!H283+'30'!H283+'40'!H283+'50'!H283</f>
        <v>1.4261600382538585E-3</v>
      </c>
      <c r="B282">
        <f>'10'!I283+'20'!I283+'30'!I283+'40'!I283+'50'!I283</f>
        <v>-2.5402355735757473E-3</v>
      </c>
      <c r="C282">
        <f t="shared" si="8"/>
        <v>-50.712596541224862</v>
      </c>
      <c r="D282">
        <f>'10'!J283+'20'!J283+'30'!J283+'40'!J283+'50'!J283</f>
        <v>1.4106687687913118E-3</v>
      </c>
      <c r="E282">
        <f>'10'!K283+'20'!K283+'30'!K283+'40'!K283+'50'!K283</f>
        <v>-2.5426255844224685E-3</v>
      </c>
      <c r="F282">
        <f t="shared" si="9"/>
        <v>-50.728899200785634</v>
      </c>
    </row>
    <row r="283" spans="1:6" x14ac:dyDescent="0.3">
      <c r="A283">
        <f>'10'!H284+'20'!H284+'30'!H284+'40'!H284+'50'!H284</f>
        <v>7.3982434333972876E-4</v>
      </c>
      <c r="B283">
        <f>'10'!I284+'20'!I284+'30'!I284+'40'!I284+'50'!I284</f>
        <v>-2.8188307666134984E-3</v>
      </c>
      <c r="C283">
        <f t="shared" si="8"/>
        <v>-50.709313616167215</v>
      </c>
      <c r="D283">
        <f>'10'!J284+'20'!J284+'30'!J284+'40'!J284+'50'!J284</f>
        <v>6.9634020032655671E-4</v>
      </c>
      <c r="E283">
        <f>'10'!K284+'20'!K284+'30'!K284+'40'!K284+'50'!K284</f>
        <v>-2.7963895363735131E-3</v>
      </c>
      <c r="F283">
        <f t="shared" si="9"/>
        <v>-50.806768822099386</v>
      </c>
    </row>
    <row r="284" spans="1:6" x14ac:dyDescent="0.3">
      <c r="A284">
        <f>'10'!H285+'20'!H285+'30'!H285+'40'!H285+'50'!H285</f>
        <v>3.757776450622754E-5</v>
      </c>
      <c r="B284">
        <f>'10'!I285+'20'!I285+'30'!I285+'40'!I285+'50'!I285</f>
        <v>-2.8691903792586798E-3</v>
      </c>
      <c r="C284">
        <f t="shared" si="8"/>
        <v>-50.844067794826273</v>
      </c>
      <c r="D284">
        <f>'10'!J285+'20'!J285+'30'!J285+'40'!J285+'50'!J285</f>
        <v>-7.6973658610414181E-6</v>
      </c>
      <c r="E284">
        <f>'10'!K285+'20'!K285+'30'!K285+'40'!K285+'50'!K285</f>
        <v>-2.8540131365294408E-3</v>
      </c>
      <c r="F284">
        <f t="shared" si="9"/>
        <v>-50.890849054290996</v>
      </c>
    </row>
    <row r="285" spans="1:6" x14ac:dyDescent="0.3">
      <c r="A285">
        <f>'10'!H286+'20'!H286+'30'!H286+'40'!H286+'50'!H286</f>
        <v>-6.0108923653628553E-4</v>
      </c>
      <c r="B285">
        <f>'10'!I286+'20'!I286+'30'!I286+'40'!I286+'50'!I286</f>
        <v>-2.724510473689358E-3</v>
      </c>
      <c r="C285">
        <f t="shared" si="8"/>
        <v>-51.087823547842788</v>
      </c>
      <c r="D285">
        <f>'10'!J286+'20'!J286+'30'!J286+'40'!J286+'50'!J286</f>
        <v>-6.2511781975518941E-4</v>
      </c>
      <c r="E285">
        <f>'10'!K286+'20'!K286+'30'!K286+'40'!K286+'50'!K286</f>
        <v>-2.7135597239802294E-3</v>
      </c>
      <c r="F285">
        <f t="shared" si="9"/>
        <v>-51.104641966258257</v>
      </c>
    </row>
    <row r="286" spans="1:6" x14ac:dyDescent="0.3">
      <c r="A286">
        <f>'10'!H287+'20'!H287+'30'!H287+'40'!H287+'50'!H287</f>
        <v>-1.1441477368828931E-3</v>
      </c>
      <c r="B286">
        <f>'10'!I287+'20'!I287+'30'!I287+'40'!I287+'50'!I287</f>
        <v>-2.4211297946839547E-3</v>
      </c>
      <c r="C286">
        <f t="shared" si="8"/>
        <v>-51.444236976931009</v>
      </c>
      <c r="D286">
        <f>'10'!J287+'20'!J287+'30'!J287+'40'!J287+'50'!J287</f>
        <v>-1.1456455376092078E-3</v>
      </c>
      <c r="E286">
        <f>'10'!K287+'20'!K287+'30'!K287+'40'!K287+'50'!K287</f>
        <v>-2.4321009972142985E-3</v>
      </c>
      <c r="F286">
        <f t="shared" si="9"/>
        <v>-51.410047515988268</v>
      </c>
    </row>
    <row r="287" spans="1:6" x14ac:dyDescent="0.3">
      <c r="A287">
        <f>'10'!H288+'20'!H288+'30'!H288+'40'!H288+'50'!H288</f>
        <v>-1.5546673081057059E-3</v>
      </c>
      <c r="B287">
        <f>'10'!I288+'20'!I288+'30'!I288+'40'!I288+'50'!I288</f>
        <v>-2.017834803400966E-3</v>
      </c>
      <c r="C287">
        <f t="shared" si="8"/>
        <v>-51.878458029553556</v>
      </c>
      <c r="D287">
        <f>'10'!J288+'20'!J288+'30'!J288+'40'!J288+'50'!J288</f>
        <v>-1.5840321559084014E-3</v>
      </c>
      <c r="E287">
        <f>'10'!K288+'20'!K288+'30'!K288+'40'!K288+'50'!K288</f>
        <v>-2.0050266540952268E-3</v>
      </c>
      <c r="F287">
        <f t="shared" si="9"/>
        <v>-51.851340579961295</v>
      </c>
    </row>
    <row r="288" spans="1:6" x14ac:dyDescent="0.3">
      <c r="A288">
        <f>'10'!H289+'20'!H289+'30'!H289+'40'!H289+'50'!H289</f>
        <v>-1.8589074430288577E-3</v>
      </c>
      <c r="B288">
        <f>'10'!I289+'20'!I289+'30'!I289+'40'!I289+'50'!I289</f>
        <v>-1.5122376759849651E-3</v>
      </c>
      <c r="C288">
        <f t="shared" si="8"/>
        <v>-52.409065839370513</v>
      </c>
      <c r="D288">
        <f>'10'!J289+'20'!J289+'30'!J289+'40'!J289+'50'!J289</f>
        <v>-1.8378425327976969E-3</v>
      </c>
      <c r="E288">
        <f>'10'!K289+'20'!K289+'30'!K289+'40'!K289+'50'!K289</f>
        <v>-1.5024946288008704E-3</v>
      </c>
      <c r="F288">
        <f t="shared" si="9"/>
        <v>-52.490941118341119</v>
      </c>
    </row>
    <row r="289" spans="1:6" x14ac:dyDescent="0.3">
      <c r="A289">
        <f>'10'!H290+'20'!H290+'30'!H290+'40'!H290+'50'!H290</f>
        <v>-2.0162106553492155E-3</v>
      </c>
      <c r="B289">
        <f>'10'!I290+'20'!I290+'30'!I290+'40'!I290+'50'!I290</f>
        <v>-9.8966319509290364E-4</v>
      </c>
      <c r="C289">
        <f t="shared" si="8"/>
        <v>-52.971785464649905</v>
      </c>
      <c r="D289">
        <f>'10'!J290+'20'!J290+'30'!J290+'40'!J290+'50'!J290</f>
        <v>-2.0314138659154454E-3</v>
      </c>
      <c r="E289">
        <f>'10'!K290+'20'!K290+'30'!K290+'40'!K290+'50'!K290</f>
        <v>-9.8270181745763185E-4</v>
      </c>
      <c r="F289">
        <f t="shared" si="9"/>
        <v>-52.930821677528364</v>
      </c>
    </row>
    <row r="290" spans="1:6" x14ac:dyDescent="0.3">
      <c r="A290">
        <f>'10'!H291+'20'!H291+'30'!H291+'40'!H291+'50'!H291</f>
        <v>-2.109785030407884E-3</v>
      </c>
      <c r="B290">
        <f>'10'!I291+'20'!I291+'30'!I291+'40'!I291+'50'!I291</f>
        <v>-4.8566221859268344E-4</v>
      </c>
      <c r="C290">
        <f t="shared" si="8"/>
        <v>-53.290994253258859</v>
      </c>
      <c r="D290">
        <f>'10'!J291+'20'!J291+'30'!J291+'40'!J291+'50'!J291</f>
        <v>-2.0904708870201688E-3</v>
      </c>
      <c r="E290">
        <f>'10'!K291+'20'!K291+'30'!K291+'40'!K291+'50'!K291</f>
        <v>-4.8581995968855277E-4</v>
      </c>
      <c r="F290">
        <f t="shared" si="9"/>
        <v>-53.36667621688143</v>
      </c>
    </row>
    <row r="291" spans="1:6" x14ac:dyDescent="0.3">
      <c r="A291">
        <f>'10'!H292+'20'!H292+'30'!H292+'40'!H292+'50'!H292</f>
        <v>-2.1024312484806051E-3</v>
      </c>
      <c r="B291">
        <f>'10'!I292+'20'!I292+'30'!I292+'40'!I292+'50'!I292</f>
        <v>-4.2513962431461449E-5</v>
      </c>
      <c r="C291">
        <f t="shared" si="8"/>
        <v>-53.543788465691875</v>
      </c>
      <c r="D291">
        <f>'10'!J292+'20'!J292+'30'!J292+'40'!J292+'50'!J292</f>
        <v>-2.0478444847597315E-3</v>
      </c>
      <c r="E291">
        <f>'10'!K292+'20'!K292+'30'!K292+'40'!K292+'50'!K292</f>
        <v>-6.4201961252027036E-6</v>
      </c>
      <c r="F291">
        <f t="shared" si="9"/>
        <v>-53.774017857587843</v>
      </c>
    </row>
    <row r="292" spans="1:6" x14ac:dyDescent="0.3">
      <c r="A292">
        <f>'10'!H293+'20'!H293+'30'!H293+'40'!H293+'50'!H293</f>
        <v>-1.9751744286999645E-3</v>
      </c>
      <c r="B292">
        <f>'10'!I293+'20'!I293+'30'!I293+'40'!I293+'50'!I293</f>
        <v>3.8330454381054467E-4</v>
      </c>
      <c r="C292">
        <f t="shared" si="8"/>
        <v>-53.927341347659109</v>
      </c>
      <c r="D292">
        <f>'10'!J293+'20'!J293+'30'!J293+'40'!J293+'50'!J293</f>
        <v>-1.9222526125043898E-3</v>
      </c>
      <c r="E292">
        <f>'10'!K293+'20'!K293+'30'!K293+'40'!K293+'50'!K293</f>
        <v>3.9532359440272669E-4</v>
      </c>
      <c r="F292">
        <f t="shared" si="9"/>
        <v>-54.143886076587393</v>
      </c>
    </row>
    <row r="293" spans="1:6" x14ac:dyDescent="0.3">
      <c r="A293">
        <f>'10'!H294+'20'!H294+'30'!H294+'40'!H294+'50'!H294</f>
        <v>-1.7640494022727678E-3</v>
      </c>
      <c r="B293">
        <f>'10'!I294+'20'!I294+'30'!I294+'40'!I294+'50'!I294</f>
        <v>7.3188675580834848E-4</v>
      </c>
      <c r="C293">
        <f t="shared" si="8"/>
        <v>-54.380013040345112</v>
      </c>
      <c r="D293">
        <f>'10'!J294+'20'!J294+'30'!J294+'40'!J294+'50'!J294</f>
        <v>-1.6775148375720787E-3</v>
      </c>
      <c r="E293">
        <f>'10'!K294+'20'!K294+'30'!K294+'40'!K294+'50'!K294</f>
        <v>8.0147379165887293E-4</v>
      </c>
      <c r="F293">
        <f t="shared" si="9"/>
        <v>-54.613739593531747</v>
      </c>
    </row>
    <row r="294" spans="1:6" x14ac:dyDescent="0.3">
      <c r="A294">
        <f>'10'!H295+'20'!H295+'30'!H295+'40'!H295+'50'!H295</f>
        <v>-1.4321453176470338E-3</v>
      </c>
      <c r="B294">
        <f>'10'!I295+'20'!I295+'30'!I295+'40'!I295+'50'!I295</f>
        <v>1.043984907687873E-3</v>
      </c>
      <c r="C294">
        <f t="shared" si="8"/>
        <v>-55.029397100255359</v>
      </c>
      <c r="D294">
        <f>'10'!J295+'20'!J295+'30'!J295+'40'!J295+'50'!J295</f>
        <v>-1.375854261708991E-3</v>
      </c>
      <c r="E294">
        <f>'10'!K295+'20'!K295+'30'!K295+'40'!K295+'50'!K295</f>
        <v>1.0662834953061265E-3</v>
      </c>
      <c r="F294">
        <f t="shared" si="9"/>
        <v>-55.185666248171124</v>
      </c>
    </row>
    <row r="295" spans="1:6" x14ac:dyDescent="0.3">
      <c r="A295">
        <f>'10'!H296+'20'!H296+'30'!H296+'40'!H296+'50'!H296</f>
        <v>-1.0419595252808551E-3</v>
      </c>
      <c r="B295">
        <f>'10'!I296+'20'!I296+'30'!I296+'40'!I296+'50'!I296</f>
        <v>1.225597116731785E-3</v>
      </c>
      <c r="C295">
        <f t="shared" si="8"/>
        <v>-55.870746711189753</v>
      </c>
      <c r="D295">
        <f>'10'!J296+'20'!J296+'30'!J296+'40'!J296+'50'!J296</f>
        <v>-9.7890373366569606E-4</v>
      </c>
      <c r="E295">
        <f>'10'!K296+'20'!K296+'30'!K296+'40'!K296+'50'!K296</f>
        <v>1.3028703966471199E-3</v>
      </c>
      <c r="F295">
        <f t="shared" si="9"/>
        <v>-55.758170959496127</v>
      </c>
    </row>
    <row r="296" spans="1:6" x14ac:dyDescent="0.3">
      <c r="A296">
        <f>'10'!H297+'20'!H297+'30'!H297+'40'!H297+'50'!H297</f>
        <v>-5.4718694766079539E-4</v>
      </c>
      <c r="B296">
        <f>'10'!I297+'20'!I297+'30'!I297+'40'!I297+'50'!I297</f>
        <v>1.3387944173189603E-3</v>
      </c>
      <c r="C296">
        <f t="shared" si="8"/>
        <v>-56.794831533635836</v>
      </c>
      <c r="D296">
        <f>'10'!J297+'20'!J297+'30'!J297+'40'!J297+'50'!J297</f>
        <v>-5.0817342939286697E-4</v>
      </c>
      <c r="E296">
        <f>'10'!K297+'20'!K297+'30'!K297+'40'!K297+'50'!K297</f>
        <v>1.3771628012006045E-3</v>
      </c>
      <c r="F296">
        <f t="shared" si="9"/>
        <v>-56.665894828110986</v>
      </c>
    </row>
    <row r="297" spans="1:6" x14ac:dyDescent="0.3">
      <c r="A297">
        <f>'10'!H298+'20'!H298+'30'!H298+'40'!H298+'50'!H298</f>
        <v>-9.6554173017810579E-5</v>
      </c>
      <c r="B297">
        <f>'10'!I298+'20'!I298+'30'!I298+'40'!I298+'50'!I298</f>
        <v>1.2799841276893522E-3</v>
      </c>
      <c r="C297">
        <f t="shared" si="8"/>
        <v>-57.831265828037246</v>
      </c>
      <c r="D297">
        <f>'10'!J298+'20'!J298+'30'!J298+'40'!J298+'50'!J298</f>
        <v>-4.4046443018740241E-5</v>
      </c>
      <c r="E297">
        <f>'10'!K298+'20'!K298+'30'!K298+'40'!K298+'50'!K298</f>
        <v>1.3526071261134921E-3</v>
      </c>
      <c r="F297">
        <f t="shared" si="9"/>
        <v>-57.371963667053095</v>
      </c>
    </row>
    <row r="298" spans="1:6" x14ac:dyDescent="0.3">
      <c r="A298">
        <f>'10'!H299+'20'!H299+'30'!H299+'40'!H299+'50'!H299</f>
        <v>3.6138894691772888E-4</v>
      </c>
      <c r="B298">
        <f>'10'!I299+'20'!I299+'30'!I299+'40'!I299+'50'!I299</f>
        <v>1.1107132233125778E-3</v>
      </c>
      <c r="C298">
        <f t="shared" si="8"/>
        <v>-58.650946298774386</v>
      </c>
      <c r="D298">
        <f>'10'!J299+'20'!J299+'30'!J299+'40'!J299+'50'!J299</f>
        <v>3.7634135742240936E-4</v>
      </c>
      <c r="E298">
        <f>'10'!K299+'20'!K299+'30'!K299+'40'!K299+'50'!K299</f>
        <v>1.1549436789207762E-3</v>
      </c>
      <c r="F298">
        <f t="shared" si="9"/>
        <v>-58.310526275719795</v>
      </c>
    </row>
    <row r="299" spans="1:6" x14ac:dyDescent="0.3">
      <c r="A299">
        <f>'10'!H300+'20'!H300+'30'!H300+'40'!H300+'50'!H300</f>
        <v>7.5905095257336561E-4</v>
      </c>
      <c r="B299">
        <f>'10'!I300+'20'!I300+'30'!I300+'40'!I300+'50'!I300</f>
        <v>8.2532222752226304E-4</v>
      </c>
      <c r="C299">
        <f t="shared" si="8"/>
        <v>-59.005558590428393</v>
      </c>
      <c r="D299">
        <f>'10'!J300+'20'!J300+'30'!J300+'40'!J300+'50'!J300</f>
        <v>7.9775637526418599E-4</v>
      </c>
      <c r="E299">
        <f>'10'!K300+'20'!K300+'30'!K300+'40'!K300+'50'!K300</f>
        <v>8.3344593031875968E-4</v>
      </c>
      <c r="F299">
        <f t="shared" si="9"/>
        <v>-58.758064938882356</v>
      </c>
    </row>
    <row r="300" spans="1:6" x14ac:dyDescent="0.3">
      <c r="A300">
        <f>'10'!H301+'20'!H301+'30'!H301+'40'!H301+'50'!H301</f>
        <v>1.1134319005308864E-3</v>
      </c>
      <c r="B300">
        <f>'10'!I301+'20'!I301+'30'!I301+'40'!I301+'50'!I301</f>
        <v>4.1069187811199688E-4</v>
      </c>
      <c r="C300">
        <f t="shared" si="8"/>
        <v>-58.512744720856759</v>
      </c>
      <c r="D300">
        <f>'10'!J301+'20'!J301+'30'!J301+'40'!J301+'50'!J301</f>
        <v>1.1341969860559997E-3</v>
      </c>
      <c r="E300">
        <f>'10'!K301+'20'!K301+'30'!K301+'40'!K301+'50'!K301</f>
        <v>4.3474304127981618E-4</v>
      </c>
      <c r="F300">
        <f t="shared" si="9"/>
        <v>-58.310889506933165</v>
      </c>
    </row>
    <row r="301" spans="1:6" x14ac:dyDescent="0.3">
      <c r="A301">
        <f>'10'!H302+'20'!H302+'30'!H302+'40'!H302+'50'!H302</f>
        <v>1.3209747837799766E-3</v>
      </c>
      <c r="B301">
        <f>'10'!I302+'20'!I302+'30'!I302+'40'!I302+'50'!I302</f>
        <v>3.2759702515336962E-6</v>
      </c>
      <c r="C301">
        <f t="shared" si="8"/>
        <v>-57.582082741948852</v>
      </c>
      <c r="D301">
        <f>'10'!J302+'20'!J302+'30'!J302+'40'!J302+'50'!J302</f>
        <v>1.3388371486100733E-3</v>
      </c>
      <c r="E301">
        <f>'10'!K302+'20'!K302+'30'!K302+'40'!K302+'50'!K302</f>
        <v>-9.5434581738403253E-6</v>
      </c>
      <c r="F301">
        <f t="shared" si="9"/>
        <v>-57.465224253339784</v>
      </c>
    </row>
    <row r="302" spans="1:6" x14ac:dyDescent="0.3">
      <c r="A302">
        <f>'10'!H303+'20'!H303+'30'!H303+'40'!H303+'50'!H303</f>
        <v>1.4077637668311171E-3</v>
      </c>
      <c r="B302">
        <f>'10'!I303+'20'!I303+'30'!I303+'40'!I303+'50'!I303</f>
        <v>-4.1939455827296466E-4</v>
      </c>
      <c r="C302">
        <f t="shared" si="8"/>
        <v>-56.66010826668284</v>
      </c>
      <c r="D302">
        <f>'10'!J303+'20'!J303+'30'!J303+'40'!J303+'50'!J303</f>
        <v>1.4558246340323317E-3</v>
      </c>
      <c r="E302">
        <f>'10'!K303+'20'!K303+'30'!K303+'40'!K303+'50'!K303</f>
        <v>-4.2266626630966186E-4</v>
      </c>
      <c r="F302">
        <f t="shared" si="9"/>
        <v>-56.3863634269429</v>
      </c>
    </row>
    <row r="303" spans="1:6" x14ac:dyDescent="0.3">
      <c r="A303">
        <f>'10'!H304+'20'!H304+'30'!H304+'40'!H304+'50'!H304</f>
        <v>1.3501483164198289E-3</v>
      </c>
      <c r="B303">
        <f>'10'!I304+'20'!I304+'30'!I304+'40'!I304+'50'!I304</f>
        <v>-8.2302432898390208E-4</v>
      </c>
      <c r="C303">
        <f t="shared" si="8"/>
        <v>-56.020131730098733</v>
      </c>
      <c r="D303">
        <f>'10'!J304+'20'!J304+'30'!J304+'40'!J304+'50'!J304</f>
        <v>1.4167156667822473E-3</v>
      </c>
      <c r="E303">
        <f>'10'!K304+'20'!K304+'30'!K304+'40'!K304+'50'!K304</f>
        <v>-8.469441384645098E-4</v>
      </c>
      <c r="F303">
        <f t="shared" si="9"/>
        <v>-55.647295023340263</v>
      </c>
    </row>
    <row r="304" spans="1:6" x14ac:dyDescent="0.3">
      <c r="A304">
        <f>'10'!H305+'20'!H305+'30'!H305+'40'!H305+'50'!H305</f>
        <v>1.1832196182069927E-3</v>
      </c>
      <c r="B304">
        <f>'10'!I305+'20'!I305+'30'!I305+'40'!I305+'50'!I305</f>
        <v>-1.1093771128655009E-3</v>
      </c>
      <c r="C304">
        <f t="shared" si="8"/>
        <v>-55.799243427697107</v>
      </c>
      <c r="D304">
        <f>'10'!J305+'20'!J305+'30'!J305+'40'!J305+'50'!J305</f>
        <v>1.2474267256371409E-3</v>
      </c>
      <c r="E304">
        <f>'10'!K305+'20'!K305+'30'!K305+'40'!K305+'50'!K305</f>
        <v>-1.1164607331081676E-3</v>
      </c>
      <c r="F304">
        <f t="shared" si="9"/>
        <v>-55.524453900682758</v>
      </c>
    </row>
    <row r="305" spans="1:6" x14ac:dyDescent="0.3">
      <c r="A305">
        <f>'10'!H306+'20'!H306+'30'!H306+'40'!H306+'50'!H306</f>
        <v>9.505453095457507E-4</v>
      </c>
      <c r="B305">
        <f>'10'!I306+'20'!I306+'30'!I306+'40'!I306+'50'!I306</f>
        <v>-1.2913816224742929E-3</v>
      </c>
      <c r="C305">
        <f t="shared" si="8"/>
        <v>-55.898636540665009</v>
      </c>
      <c r="D305">
        <f>'10'!J306+'20'!J306+'30'!J306+'40'!J306+'50'!J306</f>
        <v>1.0146402018753747E-3</v>
      </c>
      <c r="E305">
        <f>'10'!K306+'20'!K306+'30'!K306+'40'!K306+'50'!K306</f>
        <v>-1.3179495248922496E-3</v>
      </c>
      <c r="F305">
        <f t="shared" si="9"/>
        <v>-55.58071571977807</v>
      </c>
    </row>
    <row r="306" spans="1:6" x14ac:dyDescent="0.3">
      <c r="A306">
        <f>'10'!H307+'20'!H307+'30'!H307+'40'!H307+'50'!H307</f>
        <v>6.7198172707186136E-4</v>
      </c>
      <c r="B306">
        <f>'10'!I307+'20'!I307+'30'!I307+'40'!I307+'50'!I307</f>
        <v>-1.3999912038360873E-3</v>
      </c>
      <c r="C306">
        <f t="shared" si="8"/>
        <v>-56.177064643260962</v>
      </c>
      <c r="D306">
        <f>'10'!J307+'20'!J307+'30'!J307+'40'!J307+'50'!J307</f>
        <v>7.4884860812415247E-4</v>
      </c>
      <c r="E306">
        <f>'10'!K307+'20'!K307+'30'!K307+'40'!K307+'50'!K307</f>
        <v>-1.4066554535729727E-3</v>
      </c>
      <c r="F306">
        <f t="shared" si="9"/>
        <v>-55.952596833290833</v>
      </c>
    </row>
    <row r="307" spans="1:6" x14ac:dyDescent="0.3">
      <c r="A307">
        <f>'10'!H308+'20'!H308+'30'!H308+'40'!H308+'50'!H308</f>
        <v>3.9778072397768783E-4</v>
      </c>
      <c r="B307">
        <f>'10'!I308+'20'!I308+'30'!I308+'40'!I308+'50'!I308</f>
        <v>-1.4017422892136228E-3</v>
      </c>
      <c r="C307">
        <f t="shared" si="8"/>
        <v>-56.730273098377879</v>
      </c>
      <c r="D307">
        <f>'10'!J308+'20'!J308+'30'!J308+'40'!J308+'50'!J308</f>
        <v>4.5504767789076531E-4</v>
      </c>
      <c r="E307">
        <f>'10'!K308+'20'!K308+'30'!K308+'40'!K308+'50'!K308</f>
        <v>-1.3955450837510514E-3</v>
      </c>
      <c r="F307">
        <f t="shared" si="9"/>
        <v>-56.666304278505166</v>
      </c>
    </row>
    <row r="308" spans="1:6" x14ac:dyDescent="0.3">
      <c r="A308">
        <f>'10'!H309+'20'!H309+'30'!H309+'40'!H309+'50'!H309</f>
        <v>9.8095922874818966E-5</v>
      </c>
      <c r="B308">
        <f>'10'!I309+'20'!I309+'30'!I309+'40'!I309+'50'!I309</f>
        <v>-1.3435476832394013E-3</v>
      </c>
      <c r="C308">
        <f t="shared" si="8"/>
        <v>-57.411848253184786</v>
      </c>
      <c r="D308">
        <f>'10'!J309+'20'!J309+'30'!J309+'40'!J309+'50'!J309</f>
        <v>1.6504213133159773E-4</v>
      </c>
      <c r="E308">
        <f>'10'!K309+'20'!K309+'30'!K309+'40'!K309+'50'!K309</f>
        <v>-1.3454528504260412E-3</v>
      </c>
      <c r="F308">
        <f t="shared" si="9"/>
        <v>-57.357768409109795</v>
      </c>
    </row>
    <row r="309" spans="1:6" x14ac:dyDescent="0.3">
      <c r="A309">
        <f>'10'!H310+'20'!H310+'30'!H310+'40'!H310+'50'!H310</f>
        <v>-1.7300521107333205E-4</v>
      </c>
      <c r="B309">
        <f>'10'!I310+'20'!I310+'30'!I310+'40'!I310+'50'!I310</f>
        <v>-1.2710063070373008E-3</v>
      </c>
      <c r="C309">
        <f t="shared" si="8"/>
        <v>-57.837317177730576</v>
      </c>
      <c r="D309">
        <f>'10'!J310+'20'!J310+'30'!J310+'40'!J310+'50'!J310</f>
        <v>-1.5517719798505245E-4</v>
      </c>
      <c r="E309">
        <f>'10'!K310+'20'!K310+'30'!K310+'40'!K310+'50'!K310</f>
        <v>-1.2572999023757365E-3</v>
      </c>
      <c r="F309">
        <f t="shared" si="9"/>
        <v>-57.945566212908332</v>
      </c>
    </row>
    <row r="310" spans="1:6" x14ac:dyDescent="0.3">
      <c r="A310">
        <f>'10'!H311+'20'!H311+'30'!H311+'40'!H311+'50'!H311</f>
        <v>-5.0478792073380043E-4</v>
      </c>
      <c r="B310">
        <f>'10'!I311+'20'!I311+'30'!I311+'40'!I311+'50'!I311</f>
        <v>-1.1838776643200567E-3</v>
      </c>
      <c r="C310">
        <f t="shared" si="8"/>
        <v>-57.808407643130835</v>
      </c>
      <c r="D310">
        <f>'10'!J311+'20'!J311+'30'!J311+'40'!J311+'50'!J311</f>
        <v>-4.6667973949041368E-4</v>
      </c>
      <c r="E310">
        <f>'10'!K311+'20'!K311+'30'!K311+'40'!K311+'50'!K311</f>
        <v>-1.1281936052293874E-3</v>
      </c>
      <c r="F310">
        <f t="shared" si="9"/>
        <v>-58.266357393532303</v>
      </c>
    </row>
    <row r="311" spans="1:6" x14ac:dyDescent="0.3">
      <c r="A311">
        <f>'10'!H312+'20'!H312+'30'!H312+'40'!H312+'50'!H312</f>
        <v>-7.75954721741945E-4</v>
      </c>
      <c r="B311">
        <f>'10'!I312+'20'!I312+'30'!I312+'40'!I312+'50'!I312</f>
        <v>-1.0144360398738517E-3</v>
      </c>
      <c r="C311">
        <f t="shared" si="8"/>
        <v>-57.874964589431499</v>
      </c>
      <c r="D311">
        <f>'10'!J312+'20'!J312+'30'!J312+'40'!J312+'50'!J312</f>
        <v>-7.9652029420736029E-4</v>
      </c>
      <c r="E311">
        <f>'10'!K312+'20'!K312+'30'!K312+'40'!K312+'50'!K312</f>
        <v>-9.8592917488575841E-4</v>
      </c>
      <c r="F311">
        <f t="shared" si="9"/>
        <v>-57.94119022221328</v>
      </c>
    </row>
    <row r="312" spans="1:6" x14ac:dyDescent="0.3">
      <c r="A312">
        <f>'10'!H313+'20'!H313+'30'!H313+'40'!H313+'50'!H313</f>
        <v>-1.0677140270002386E-3</v>
      </c>
      <c r="B312">
        <f>'10'!I313+'20'!I313+'30'!I313+'40'!I313+'50'!I313</f>
        <v>-8.3327418706688266E-4</v>
      </c>
      <c r="C312">
        <f t="shared" si="8"/>
        <v>-57.365156380852909</v>
      </c>
      <c r="D312">
        <f>'10'!J313+'20'!J313+'30'!J313+'40'!J313+'50'!J313</f>
        <v>-1.0371730247524845E-3</v>
      </c>
      <c r="E312">
        <f>'10'!K313+'20'!K313+'30'!K313+'40'!K313+'50'!K313</f>
        <v>-8.3755416756648284E-4</v>
      </c>
      <c r="F312">
        <f t="shared" si="9"/>
        <v>-57.502576187520262</v>
      </c>
    </row>
    <row r="313" spans="1:6" x14ac:dyDescent="0.3">
      <c r="A313">
        <f>'10'!H314+'20'!H314+'30'!H314+'40'!H314+'50'!H314</f>
        <v>-1.2691456130808337E-3</v>
      </c>
      <c r="B313">
        <f>'10'!I314+'20'!I314+'30'!I314+'40'!I314+'50'!I314</f>
        <v>-6.4130112808439405E-4</v>
      </c>
      <c r="C313">
        <f t="shared" si="8"/>
        <v>-56.942193375768859</v>
      </c>
      <c r="D313">
        <f>'10'!J314+'20'!J314+'30'!J314+'40'!J314+'50'!J314</f>
        <v>-1.2588157411801961E-3</v>
      </c>
      <c r="E313">
        <f>'10'!K314+'20'!K314+'30'!K314+'40'!K314+'50'!K314</f>
        <v>-6.2254250968244557E-4</v>
      </c>
      <c r="F313">
        <f t="shared" si="9"/>
        <v>-57.050542762570728</v>
      </c>
    </row>
    <row r="314" spans="1:6" x14ac:dyDescent="0.3">
      <c r="A314">
        <f>'10'!H315+'20'!H315+'30'!H315+'40'!H315+'50'!H315</f>
        <v>-1.3763278469119487E-3</v>
      </c>
      <c r="B314">
        <f>'10'!I315+'20'!I315+'30'!I315+'40'!I315+'50'!I315</f>
        <v>-4.1307562589979949E-4</v>
      </c>
      <c r="C314">
        <f t="shared" si="8"/>
        <v>-56.850989114398011</v>
      </c>
      <c r="D314">
        <f>'10'!J315+'20'!J315+'30'!J315+'40'!J315+'50'!J315</f>
        <v>-1.3410761706615379E-3</v>
      </c>
      <c r="E314">
        <f>'10'!K315+'20'!K315+'30'!K315+'40'!K315+'50'!K315</f>
        <v>-4.0662316210260657E-4</v>
      </c>
      <c r="F314">
        <f t="shared" si="9"/>
        <v>-57.068966203803562</v>
      </c>
    </row>
    <row r="315" spans="1:6" x14ac:dyDescent="0.3">
      <c r="A315">
        <f>'10'!H316+'20'!H316+'30'!H316+'40'!H316+'50'!H316</f>
        <v>-1.3734058617815934E-3</v>
      </c>
      <c r="B315">
        <f>'10'!I316+'20'!I316+'30'!I316+'40'!I316+'50'!I316</f>
        <v>-1.522602539831136E-4</v>
      </c>
      <c r="C315">
        <f t="shared" si="8"/>
        <v>-57.190969756438513</v>
      </c>
      <c r="D315">
        <f>'10'!J316+'20'!J316+'30'!J316+'40'!J316+'50'!J316</f>
        <v>-1.3538541669822724E-3</v>
      </c>
      <c r="E315">
        <f>'10'!K316+'20'!K316+'30'!K316+'40'!K316+'50'!K316</f>
        <v>-1.6326673124276926E-4</v>
      </c>
      <c r="F315">
        <f t="shared" si="9"/>
        <v>-57.305858033943466</v>
      </c>
    </row>
    <row r="316" spans="1:6" x14ac:dyDescent="0.3">
      <c r="A316">
        <f>'10'!H317+'20'!H317+'30'!H317+'40'!H317+'50'!H317</f>
        <v>-1.2330304474623449E-3</v>
      </c>
      <c r="B316">
        <f>'10'!I317+'20'!I317+'30'!I317+'40'!I317+'50'!I317</f>
        <v>1.1545944556495336E-4</v>
      </c>
      <c r="C316">
        <f t="shared" si="8"/>
        <v>-58.142610073450058</v>
      </c>
      <c r="D316">
        <f>'10'!J317+'20'!J317+'30'!J317+'40'!J317+'50'!J317</f>
        <v>-1.2394318742359452E-3</v>
      </c>
      <c r="E316">
        <f>'10'!K317+'20'!K317+'30'!K317+'40'!K317+'50'!K317</f>
        <v>1.1141929587765536E-4</v>
      </c>
      <c r="F316">
        <f t="shared" si="9"/>
        <v>-58.1005916607701</v>
      </c>
    </row>
    <row r="317" spans="1:6" x14ac:dyDescent="0.3">
      <c r="A317">
        <f>'10'!H318+'20'!H318+'30'!H318+'40'!H318+'50'!H318</f>
        <v>-1.0241524905081215E-3</v>
      </c>
      <c r="B317">
        <f>'10'!I318+'20'!I318+'30'!I318+'40'!I318+'50'!I318</f>
        <v>3.5258213146224858E-4</v>
      </c>
      <c r="C317">
        <f t="shared" si="8"/>
        <v>-59.306270264479778</v>
      </c>
      <c r="D317">
        <f>'10'!J318+'20'!J318+'30'!J318+'40'!J318+'50'!J318</f>
        <v>-1.0656949423416856E-3</v>
      </c>
      <c r="E317">
        <f>'10'!K318+'20'!K318+'30'!K318+'40'!K318+'50'!K318</f>
        <v>4.0209524913348055E-4</v>
      </c>
      <c r="F317">
        <f t="shared" si="9"/>
        <v>-58.86930692562207</v>
      </c>
    </row>
    <row r="318" spans="1:6" x14ac:dyDescent="0.3">
      <c r="A318">
        <f>'10'!H319+'20'!H319+'30'!H319+'40'!H319+'50'!H319</f>
        <v>-7.0876139067038376E-4</v>
      </c>
      <c r="B318">
        <f>'10'!I319+'20'!I319+'30'!I319+'40'!I319+'50'!I319</f>
        <v>6.1834481413919503E-4</v>
      </c>
      <c r="C318">
        <f t="shared" si="8"/>
        <v>-60.532074001301751</v>
      </c>
      <c r="D318">
        <f>'10'!J319+'20'!J319+'30'!J319+'40'!J319+'50'!J319</f>
        <v>-7.3349876204891005E-4</v>
      </c>
      <c r="E318">
        <f>'10'!K319+'20'!K319+'30'!K319+'40'!K319+'50'!K319</f>
        <v>6.5137196449531313E-4</v>
      </c>
      <c r="F318">
        <f t="shared" si="9"/>
        <v>-60.16686865005093</v>
      </c>
    </row>
    <row r="319" spans="1:6" x14ac:dyDescent="0.3">
      <c r="A319">
        <f>'10'!H320+'20'!H320+'30'!H320+'40'!H320+'50'!H320</f>
        <v>-3.1563257206017607E-4</v>
      </c>
      <c r="B319">
        <f>'10'!I320+'20'!I320+'30'!I320+'40'!I320+'50'!I320</f>
        <v>8.1799100372724617E-4</v>
      </c>
      <c r="C319">
        <f t="shared" si="8"/>
        <v>-61.142243607046105</v>
      </c>
      <c r="D319">
        <f>'10'!J320+'20'!J320+'30'!J320+'40'!J320+'50'!J320</f>
        <v>-3.3358971832857048E-4</v>
      </c>
      <c r="E319">
        <f>'10'!K320+'20'!K320+'30'!K320+'40'!K320+'50'!K320</f>
        <v>8.6866178705191134E-4</v>
      </c>
      <c r="F319">
        <f t="shared" si="9"/>
        <v>-60.625546299529951</v>
      </c>
    </row>
    <row r="320" spans="1:6" x14ac:dyDescent="0.3">
      <c r="A320">
        <f>'10'!H321+'20'!H321+'30'!H321+'40'!H321+'50'!H321</f>
        <v>1.6668096976772283E-4</v>
      </c>
      <c r="B320">
        <f>'10'!I321+'20'!I321+'30'!I321+'40'!I321+'50'!I321</f>
        <v>9.6646602230998754E-4</v>
      </c>
      <c r="C320">
        <f t="shared" si="8"/>
        <v>-60.168975641620428</v>
      </c>
      <c r="D320">
        <f>'10'!J321+'20'!J321+'30'!J321+'40'!J321+'50'!J321</f>
        <v>1.2924292709075725E-4</v>
      </c>
      <c r="E320">
        <f>'10'!K321+'20'!K321+'30'!K321+'40'!K321+'50'!K321</f>
        <v>1.0241132122335494E-3</v>
      </c>
      <c r="F320">
        <f t="shared" si="9"/>
        <v>-59.724418155388356</v>
      </c>
    </row>
    <row r="321" spans="1:6" x14ac:dyDescent="0.3">
      <c r="A321">
        <f>'10'!H322+'20'!H322+'30'!H322+'40'!H322+'50'!H322</f>
        <v>6.1409509729623113E-4</v>
      </c>
      <c r="B321">
        <f>'10'!I322+'20'!I322+'30'!I322+'40'!I322+'50'!I322</f>
        <v>1.0471713562731509E-3</v>
      </c>
      <c r="C321">
        <f t="shared" si="8"/>
        <v>-58.315966224576954</v>
      </c>
      <c r="D321">
        <f>'10'!J322+'20'!J322+'30'!J322+'40'!J322+'50'!J322</f>
        <v>5.7085325708225898E-4</v>
      </c>
      <c r="E321">
        <f>'10'!K322+'20'!K322+'30'!K322+'40'!K322+'50'!K322</f>
        <v>1.1250886620055155E-3</v>
      </c>
      <c r="F321">
        <f t="shared" si="9"/>
        <v>-57.98139346203682</v>
      </c>
    </row>
    <row r="322" spans="1:6" x14ac:dyDescent="0.3">
      <c r="A322">
        <f>'10'!H323+'20'!H323+'30'!H323+'40'!H323+'50'!H323</f>
        <v>1.0579366603235048E-3</v>
      </c>
      <c r="B322">
        <f>'10'!I323+'20'!I323+'30'!I323+'40'!I323+'50'!I323</f>
        <v>1.0635855360985036E-3</v>
      </c>
      <c r="C322">
        <f t="shared" si="8"/>
        <v>-56.477317567867871</v>
      </c>
      <c r="D322">
        <f>'10'!J323+'20'!J323+'30'!J323+'40'!J323+'50'!J323</f>
        <v>9.7069784462159724E-4</v>
      </c>
      <c r="E322">
        <f>'10'!K323+'20'!K323+'30'!K323+'40'!K323+'50'!K323</f>
        <v>1.1351535280057252E-3</v>
      </c>
      <c r="F322">
        <f t="shared" si="9"/>
        <v>-56.515339447422917</v>
      </c>
    </row>
    <row r="323" spans="1:6" x14ac:dyDescent="0.3">
      <c r="A323">
        <f>'10'!H324+'20'!H324+'30'!H324+'40'!H324+'50'!H324</f>
        <v>1.4045180506103891E-3</v>
      </c>
      <c r="B323">
        <f>'10'!I324+'20'!I324+'30'!I324+'40'!I324+'50'!I324</f>
        <v>9.7896301786746707E-4</v>
      </c>
      <c r="C323">
        <f t="shared" ref="C323:C362" si="10">20*LOG10(SQRT((A323*A323)+(B323*B323)))</f>
        <v>-55.329783221309718</v>
      </c>
      <c r="D323">
        <f>'10'!J324+'20'!J324+'30'!J324+'40'!J324+'50'!J324</f>
        <v>1.3054172005532616E-3</v>
      </c>
      <c r="E323">
        <f>'10'!K324+'20'!K324+'30'!K324+'40'!K324+'50'!K324</f>
        <v>1.0564942128348769E-3</v>
      </c>
      <c r="F323">
        <f t="shared" ref="F323:F362" si="11">20*LOG10(SQRT((D323*D323)+(E323*E323)))</f>
        <v>-55.497056027867444</v>
      </c>
    </row>
    <row r="324" spans="1:6" x14ac:dyDescent="0.3">
      <c r="A324">
        <f>'10'!H325+'20'!H325+'30'!H325+'40'!H325+'50'!H325</f>
        <v>1.6919681482359594E-3</v>
      </c>
      <c r="B324">
        <f>'10'!I325+'20'!I325+'30'!I325+'40'!I325+'50'!I325</f>
        <v>8.4772627473357512E-4</v>
      </c>
      <c r="C324">
        <f t="shared" si="10"/>
        <v>-54.459476495331344</v>
      </c>
      <c r="D324">
        <f>'10'!J325+'20'!J325+'30'!J325+'40'!J325+'50'!J325</f>
        <v>1.5556352610352371E-3</v>
      </c>
      <c r="E324">
        <f>'10'!K325+'20'!K325+'30'!K325+'40'!K325+'50'!K325</f>
        <v>9.34777175945592E-4</v>
      </c>
      <c r="F324">
        <f t="shared" si="11"/>
        <v>-54.823015308908481</v>
      </c>
    </row>
    <row r="325" spans="1:6" x14ac:dyDescent="0.3">
      <c r="A325">
        <f>'10'!H326+'20'!H326+'30'!H326+'40'!H326+'50'!H326</f>
        <v>1.8542171927406984E-3</v>
      </c>
      <c r="B325">
        <f>'10'!I326+'20'!I326+'30'!I326+'40'!I326+'50'!I326</f>
        <v>6.1338713558204143E-4</v>
      </c>
      <c r="C325">
        <f t="shared" si="10"/>
        <v>-54.185777312403793</v>
      </c>
      <c r="D325">
        <f>'10'!J326+'20'!J326+'30'!J326+'40'!J326+'50'!J326</f>
        <v>1.7381428818675825E-3</v>
      </c>
      <c r="E325">
        <f>'10'!K326+'20'!K326+'30'!K326+'40'!K326+'50'!K326</f>
        <v>6.9032882427946113E-4</v>
      </c>
      <c r="F325">
        <f t="shared" si="11"/>
        <v>-54.562181180173695</v>
      </c>
    </row>
    <row r="326" spans="1:6" x14ac:dyDescent="0.3">
      <c r="A326">
        <f>'10'!H327+'20'!H327+'30'!H327+'40'!H327+'50'!H327</f>
        <v>1.9709928093063589E-3</v>
      </c>
      <c r="B326">
        <f>'10'!I327+'20'!I327+'30'!I327+'40'!I327+'50'!I327</f>
        <v>3.9462817729704527E-4</v>
      </c>
      <c r="C326">
        <f t="shared" si="10"/>
        <v>-53.935601539098016</v>
      </c>
      <c r="D326">
        <f>'10'!J327+'20'!J327+'30'!J327+'40'!J327+'50'!J327</f>
        <v>1.81331544503662E-3</v>
      </c>
      <c r="E326">
        <f>'10'!K327+'20'!K327+'30'!K327+'40'!K327+'50'!K327</f>
        <v>3.870131821726362E-4</v>
      </c>
      <c r="F326">
        <f t="shared" si="11"/>
        <v>-54.637077571828371</v>
      </c>
    </row>
    <row r="327" spans="1:6" x14ac:dyDescent="0.3">
      <c r="A327">
        <f>'10'!H328+'20'!H328+'30'!H328+'40'!H328+'50'!H328</f>
        <v>1.9905674136005609E-3</v>
      </c>
      <c r="B327">
        <f>'10'!I328+'20'!I328+'30'!I328+'40'!I328+'50'!I328</f>
        <v>1.5348179255480479E-4</v>
      </c>
      <c r="C327">
        <f t="shared" si="10"/>
        <v>-53.994719354464195</v>
      </c>
      <c r="D327">
        <f>'10'!J328+'20'!J328+'30'!J328+'40'!J328+'50'!J328</f>
        <v>1.8344353791035538E-3</v>
      </c>
      <c r="E327">
        <f>'10'!K328+'20'!K328+'30'!K328+'40'!K328+'50'!K328</f>
        <v>9.1601043781352641E-5</v>
      </c>
      <c r="F327">
        <f t="shared" si="11"/>
        <v>-54.719136325299985</v>
      </c>
    </row>
    <row r="328" spans="1:6" x14ac:dyDescent="0.3">
      <c r="A328">
        <f>'10'!H329+'20'!H329+'30'!H329+'40'!H329+'50'!H329</f>
        <v>1.9170023078256338E-3</v>
      </c>
      <c r="B328">
        <f>'10'!I329+'20'!I329+'30'!I329+'40'!I329+'50'!I329</f>
        <v>-1.5053117611289908E-4</v>
      </c>
      <c r="C328">
        <f t="shared" si="10"/>
        <v>-54.320850656235685</v>
      </c>
      <c r="D328">
        <f>'10'!J329+'20'!J329+'30'!J329+'40'!J329+'50'!J329</f>
        <v>1.7977675180187148E-3</v>
      </c>
      <c r="E328">
        <f>'10'!K329+'20'!K329+'30'!K329+'40'!K329+'50'!K329</f>
        <v>-1.5963586337899545E-4</v>
      </c>
      <c r="F328">
        <f t="shared" si="11"/>
        <v>-54.871220207239773</v>
      </c>
    </row>
    <row r="329" spans="1:6" x14ac:dyDescent="0.3">
      <c r="A329">
        <f>'10'!H330+'20'!H330+'30'!H330+'40'!H330+'50'!H330</f>
        <v>1.7677482809583512E-3</v>
      </c>
      <c r="B329">
        <f>'10'!I330+'20'!I330+'30'!I330+'40'!I330+'50'!I330</f>
        <v>-3.8298395376782079E-4</v>
      </c>
      <c r="C329">
        <f t="shared" si="10"/>
        <v>-54.852383809322156</v>
      </c>
      <c r="D329">
        <f>'10'!J330+'20'!J330+'30'!J330+'40'!J330+'50'!J330</f>
        <v>1.6604184032774133E-3</v>
      </c>
      <c r="E329">
        <f>'10'!K330+'20'!K330+'30'!K330+'40'!K330+'50'!K330</f>
        <v>-4.2611056552335774E-4</v>
      </c>
      <c r="F329">
        <f t="shared" si="11"/>
        <v>-55.318655130334442</v>
      </c>
    </row>
    <row r="330" spans="1:6" x14ac:dyDescent="0.3">
      <c r="A330">
        <f>'10'!H331+'20'!H331+'30'!H331+'40'!H331+'50'!H331</f>
        <v>1.5920909968709668E-3</v>
      </c>
      <c r="B330">
        <f>'10'!I331+'20'!I331+'30'!I331+'40'!I331+'50'!I331</f>
        <v>-5.7202380654582682E-4</v>
      </c>
      <c r="C330">
        <f t="shared" si="10"/>
        <v>-55.433356850905525</v>
      </c>
      <c r="D330">
        <f>'10'!J331+'20'!J331+'30'!J331+'40'!J331+'50'!J331</f>
        <v>1.4967797476211461E-3</v>
      </c>
      <c r="E330">
        <f>'10'!K331+'20'!K331+'30'!K331+'40'!K331+'50'!K331</f>
        <v>-5.9608674967215412E-4</v>
      </c>
      <c r="F330">
        <f t="shared" si="11"/>
        <v>-55.857506852674319</v>
      </c>
    </row>
    <row r="331" spans="1:6" x14ac:dyDescent="0.3">
      <c r="A331">
        <f>'10'!H332+'20'!H332+'30'!H332+'40'!H332+'50'!H332</f>
        <v>1.3315408076275759E-3</v>
      </c>
      <c r="B331">
        <f>'10'!I332+'20'!I332+'30'!I332+'40'!I332+'50'!I332</f>
        <v>-7.315837144275184E-4</v>
      </c>
      <c r="C331">
        <f t="shared" si="10"/>
        <v>-56.367236180508812</v>
      </c>
      <c r="D331">
        <f>'10'!J332+'20'!J332+'30'!J332+'40'!J332+'50'!J332</f>
        <v>1.2763768573456351E-3</v>
      </c>
      <c r="E331">
        <f>'10'!K332+'20'!K332+'30'!K332+'40'!K332+'50'!K332</f>
        <v>-7.8463535266207261E-4</v>
      </c>
      <c r="F331">
        <f t="shared" si="11"/>
        <v>-56.488241806537552</v>
      </c>
    </row>
    <row r="332" spans="1:6" x14ac:dyDescent="0.3">
      <c r="A332">
        <f>'10'!H333+'20'!H333+'30'!H333+'40'!H333+'50'!H333</f>
        <v>1.0338555847865419E-3</v>
      </c>
      <c r="B332">
        <f>'10'!I333+'20'!I333+'30'!I333+'40'!I333+'50'!I333</f>
        <v>-8.9500846499110474E-4</v>
      </c>
      <c r="C332">
        <f t="shared" si="10"/>
        <v>-57.281821937783803</v>
      </c>
      <c r="D332">
        <f>'10'!J333+'20'!J333+'30'!J333+'40'!J333+'50'!J333</f>
        <v>1.0150234756471734E-3</v>
      </c>
      <c r="E332">
        <f>'10'!K333+'20'!K333+'30'!K333+'40'!K333+'50'!K333</f>
        <v>-9.1492960051870733E-4</v>
      </c>
      <c r="F332">
        <f t="shared" si="11"/>
        <v>-57.287698946794322</v>
      </c>
    </row>
    <row r="333" spans="1:6" x14ac:dyDescent="0.3">
      <c r="A333">
        <f>'10'!H334+'20'!H334+'30'!H334+'40'!H334+'50'!H334</f>
        <v>7.3246193389257472E-4</v>
      </c>
      <c r="B333">
        <f>'10'!I334+'20'!I334+'30'!I334+'40'!I334+'50'!I334</f>
        <v>-1.0204269180113454E-3</v>
      </c>
      <c r="C333">
        <f t="shared" si="10"/>
        <v>-58.019558711508083</v>
      </c>
      <c r="D333">
        <f>'10'!J334+'20'!J334+'30'!J334+'40'!J334+'50'!J334</f>
        <v>7.2589907606026151E-4</v>
      </c>
      <c r="E333">
        <f>'10'!K334+'20'!K334+'30'!K334+'40'!K334+'50'!K334</f>
        <v>-1.0335048626879736E-3</v>
      </c>
      <c r="F333">
        <f t="shared" si="11"/>
        <v>-57.972224939393193</v>
      </c>
    </row>
    <row r="334" spans="1:6" x14ac:dyDescent="0.3">
      <c r="A334">
        <f>'10'!H335+'20'!H335+'30'!H335+'40'!H335+'50'!H335</f>
        <v>4.1442899695301059E-4</v>
      </c>
      <c r="B334">
        <f>'10'!I335+'20'!I335+'30'!I335+'40'!I335+'50'!I335</f>
        <v>-1.086747013600331E-3</v>
      </c>
      <c r="C334">
        <f t="shared" si="10"/>
        <v>-58.687758872189733</v>
      </c>
      <c r="D334">
        <f>'10'!J335+'20'!J335+'30'!J335+'40'!J335+'50'!J335</f>
        <v>4.0132457102203358E-4</v>
      </c>
      <c r="E334">
        <f>'10'!K335+'20'!K335+'30'!K335+'40'!K335+'50'!K335</f>
        <v>-1.1142443372594347E-3</v>
      </c>
      <c r="F334">
        <f t="shared" si="11"/>
        <v>-58.530655912434817</v>
      </c>
    </row>
    <row r="335" spans="1:6" x14ac:dyDescent="0.3">
      <c r="A335">
        <f>'10'!H336+'20'!H336+'30'!H336+'40'!H336+'50'!H336</f>
        <v>9.5437958846662416E-5</v>
      </c>
      <c r="B335">
        <f>'10'!I336+'20'!I336+'30'!I336+'40'!I336+'50'!I336</f>
        <v>-1.1740526313957376E-3</v>
      </c>
      <c r="C335">
        <f t="shared" si="10"/>
        <v>-58.577645087808854</v>
      </c>
      <c r="D335">
        <f>'10'!J336+'20'!J336+'30'!J336+'40'!J336+'50'!J336</f>
        <v>7.859347704868274E-5</v>
      </c>
      <c r="E335">
        <f>'10'!K336+'20'!K336+'30'!K336+'40'!K336+'50'!K336</f>
        <v>-1.1539196266316563E-3</v>
      </c>
      <c r="F335">
        <f t="shared" si="11"/>
        <v>-58.736388576925137</v>
      </c>
    </row>
    <row r="336" spans="1:6" x14ac:dyDescent="0.3">
      <c r="A336">
        <f>'10'!H337+'20'!H337+'30'!H337+'40'!H337+'50'!H337</f>
        <v>-2.3922940070150354E-4</v>
      </c>
      <c r="B336">
        <f>'10'!I337+'20'!I337+'30'!I337+'40'!I337+'50'!I337</f>
        <v>-1.1868094107231114E-3</v>
      </c>
      <c r="C336">
        <f t="shared" si="10"/>
        <v>-58.339409020173072</v>
      </c>
      <c r="D336">
        <f>'10'!J337+'20'!J337+'30'!J337+'40'!J337+'50'!J337</f>
        <v>-2.1307359264439432E-4</v>
      </c>
      <c r="E336">
        <f>'10'!K337+'20'!K337+'30'!K337+'40'!K337+'50'!K337</f>
        <v>-1.1696836360487203E-3</v>
      </c>
      <c r="F336">
        <f t="shared" si="11"/>
        <v>-58.496857022241784</v>
      </c>
    </row>
    <row r="337" spans="1:6" x14ac:dyDescent="0.3">
      <c r="A337">
        <f>'10'!H338+'20'!H338+'30'!H338+'40'!H338+'50'!H338</f>
        <v>-5.064226137289859E-4</v>
      </c>
      <c r="B337">
        <f>'10'!I338+'20'!I338+'30'!I338+'40'!I338+'50'!I338</f>
        <v>-1.1517702434883207E-3</v>
      </c>
      <c r="C337">
        <f t="shared" si="10"/>
        <v>-58.005085070596856</v>
      </c>
      <c r="D337">
        <f>'10'!J338+'20'!J338+'30'!J338+'40'!J338+'50'!J338</f>
        <v>-5.1488148228690021E-4</v>
      </c>
      <c r="E337">
        <f>'10'!K338+'20'!K338+'30'!K338+'40'!K338+'50'!K338</f>
        <v>-1.151928964344904E-3</v>
      </c>
      <c r="F337">
        <f t="shared" si="11"/>
        <v>-57.980451301418007</v>
      </c>
    </row>
    <row r="338" spans="1:6" x14ac:dyDescent="0.3">
      <c r="A338">
        <f>'10'!H339+'20'!H339+'30'!H339+'40'!H339+'50'!H339</f>
        <v>-7.616829147685572E-4</v>
      </c>
      <c r="B338">
        <f>'10'!I339+'20'!I339+'30'!I339+'40'!I339+'50'!I339</f>
        <v>-1.1296001176379362E-3</v>
      </c>
      <c r="C338">
        <f t="shared" si="10"/>
        <v>-57.313852249934087</v>
      </c>
      <c r="D338">
        <f>'10'!J339+'20'!J339+'30'!J339+'40'!J339+'50'!J339</f>
        <v>-7.5201645232060587E-4</v>
      </c>
      <c r="E338">
        <f>'10'!K339+'20'!K339+'30'!K339+'40'!K339+'50'!K339</f>
        <v>-1.1000969295384055E-3</v>
      </c>
      <c r="F338">
        <f t="shared" si="11"/>
        <v>-57.506201334762551</v>
      </c>
    </row>
    <row r="339" spans="1:6" x14ac:dyDescent="0.3">
      <c r="A339">
        <f>'10'!H340+'20'!H340+'30'!H340+'40'!H340+'50'!H340</f>
        <v>-9.6030476267077683E-4</v>
      </c>
      <c r="B339">
        <f>'10'!I340+'20'!I340+'30'!I340+'40'!I340+'50'!I340</f>
        <v>-1.1066628245474156E-3</v>
      </c>
      <c r="C339">
        <f t="shared" si="10"/>
        <v>-56.681906429468896</v>
      </c>
      <c r="D339">
        <f>'10'!J340+'20'!J340+'30'!J340+'40'!J340+'50'!J340</f>
        <v>-9.3157726941523649E-4</v>
      </c>
      <c r="E339">
        <f>'10'!K340+'20'!K340+'30'!K340+'40'!K340+'50'!K340</f>
        <v>-1.0215820202822468E-3</v>
      </c>
      <c r="F339">
        <f t="shared" si="11"/>
        <v>-57.186334150332883</v>
      </c>
    </row>
    <row r="340" spans="1:6" x14ac:dyDescent="0.3">
      <c r="A340">
        <f>'10'!H341+'20'!H341+'30'!H341+'40'!H341+'50'!H341</f>
        <v>-1.0913027149385712E-3</v>
      </c>
      <c r="B340">
        <f>'10'!I341+'20'!I341+'30'!I341+'40'!I341+'50'!I341</f>
        <v>-1.0069733652415922E-3</v>
      </c>
      <c r="C340">
        <f t="shared" si="10"/>
        <v>-56.566038199204144</v>
      </c>
      <c r="D340">
        <f>'10'!J341+'20'!J341+'30'!J341+'40'!J341+'50'!J341</f>
        <v>-1.0684577327921172E-3</v>
      </c>
      <c r="E340">
        <f>'10'!K341+'20'!K341+'30'!K341+'40'!K341+'50'!K341</f>
        <v>-9.5996547802651184E-4</v>
      </c>
      <c r="F340">
        <f t="shared" si="11"/>
        <v>-56.854722173632496</v>
      </c>
    </row>
    <row r="341" spans="1:6" x14ac:dyDescent="0.3">
      <c r="A341">
        <f>'10'!H342+'20'!H342+'30'!H342+'40'!H342+'50'!H342</f>
        <v>-1.1735282527618929E-3</v>
      </c>
      <c r="B341">
        <f>'10'!I342+'20'!I342+'30'!I342+'40'!I342+'50'!I342</f>
        <v>-9.093476370536438E-4</v>
      </c>
      <c r="C341">
        <f t="shared" si="10"/>
        <v>-56.567723142181194</v>
      </c>
      <c r="D341">
        <f>'10'!J342+'20'!J342+'30'!J342+'40'!J342+'50'!J342</f>
        <v>-1.1741266634879837E-3</v>
      </c>
      <c r="E341">
        <f>'10'!K342+'20'!K342+'30'!K342+'40'!K342+'50'!K342</f>
        <v>-8.4564781605511751E-4</v>
      </c>
      <c r="F341">
        <f t="shared" si="11"/>
        <v>-56.790868639840042</v>
      </c>
    </row>
    <row r="342" spans="1:6" x14ac:dyDescent="0.3">
      <c r="A342">
        <f>'10'!H343+'20'!H343+'30'!H343+'40'!H343+'50'!H343</f>
        <v>-1.2016695077011765E-3</v>
      </c>
      <c r="B342">
        <f>'10'!I343+'20'!I343+'30'!I343+'40'!I343+'50'!I343</f>
        <v>-7.7514148806088275E-4</v>
      </c>
      <c r="C342">
        <f t="shared" si="10"/>
        <v>-56.893377090173075</v>
      </c>
      <c r="D342">
        <f>'10'!J343+'20'!J343+'30'!J343+'40'!J343+'50'!J343</f>
        <v>-1.1894637970114891E-3</v>
      </c>
      <c r="E342">
        <f>'10'!K343+'20'!K343+'30'!K343+'40'!K343+'50'!K343</f>
        <v>-7.7218488347352587E-4</v>
      </c>
      <c r="F342">
        <f t="shared" si="11"/>
        <v>-56.965677120369236</v>
      </c>
    </row>
    <row r="343" spans="1:6" x14ac:dyDescent="0.3">
      <c r="A343">
        <f>'10'!H344+'20'!H344+'30'!H344+'40'!H344+'50'!H344</f>
        <v>-1.2042416413297211E-3</v>
      </c>
      <c r="B343">
        <f>'10'!I344+'20'!I344+'30'!I344+'40'!I344+'50'!I344</f>
        <v>-6.478285523894916E-4</v>
      </c>
      <c r="C343">
        <f t="shared" si="10"/>
        <v>-57.281863183344015</v>
      </c>
      <c r="D343">
        <f>'10'!J344+'20'!J344+'30'!J344+'40'!J344+'50'!J344</f>
        <v>-1.2021470844901687E-3</v>
      </c>
      <c r="E343">
        <f>'10'!K344+'20'!K344+'30'!K344+'40'!K344+'50'!K344</f>
        <v>-6.6479365286034912E-4</v>
      </c>
      <c r="F343">
        <f t="shared" si="11"/>
        <v>-57.242031950997344</v>
      </c>
    </row>
    <row r="344" spans="1:6" x14ac:dyDescent="0.3">
      <c r="A344">
        <f>'10'!H345+'20'!H345+'30'!H345+'40'!H345+'50'!H345</f>
        <v>-1.1804571989255585E-3</v>
      </c>
      <c r="B344">
        <f>'10'!I345+'20'!I345+'30'!I345+'40'!I345+'50'!I345</f>
        <v>-5.2099160417473536E-4</v>
      </c>
      <c r="C344">
        <f t="shared" si="10"/>
        <v>-57.786088599046693</v>
      </c>
      <c r="D344">
        <f>'10'!J345+'20'!J345+'30'!J345+'40'!J345+'50'!J345</f>
        <v>-1.1578962193981124E-3</v>
      </c>
      <c r="E344">
        <f>'10'!K345+'20'!K345+'30'!K345+'40'!K345+'50'!K345</f>
        <v>-5.0410097037581827E-4</v>
      </c>
      <c r="F344">
        <f t="shared" si="11"/>
        <v>-57.972824873735959</v>
      </c>
    </row>
    <row r="345" spans="1:6" x14ac:dyDescent="0.3">
      <c r="A345">
        <f>'10'!H346+'20'!H346+'30'!H346+'40'!H346+'50'!H346</f>
        <v>-1.1211171231576189E-3</v>
      </c>
      <c r="B345">
        <f>'10'!I346+'20'!I346+'30'!I346+'40'!I346+'50'!I346</f>
        <v>-3.948597459526349E-4</v>
      </c>
      <c r="C345">
        <f t="shared" si="10"/>
        <v>-58.499138350719676</v>
      </c>
      <c r="D345">
        <f>'10'!J346+'20'!J346+'30'!J346+'40'!J346+'50'!J346</f>
        <v>-1.0502586462324862E-3</v>
      </c>
      <c r="E345">
        <f>'10'!K346+'20'!K346+'30'!K346+'40'!K346+'50'!K346</f>
        <v>-4.1251802433372997E-4</v>
      </c>
      <c r="F345">
        <f t="shared" si="11"/>
        <v>-58.950984771412614</v>
      </c>
    </row>
    <row r="346" spans="1:6" x14ac:dyDescent="0.3">
      <c r="A346">
        <f>'10'!H347+'20'!H347+'30'!H347+'40'!H347+'50'!H347</f>
        <v>-1.0322292408494137E-3</v>
      </c>
      <c r="B346">
        <f>'10'!I347+'20'!I347+'30'!I347+'40'!I347+'50'!I347</f>
        <v>-2.5890516149206324E-4</v>
      </c>
      <c r="C346">
        <f t="shared" si="10"/>
        <v>-59.459506345857164</v>
      </c>
      <c r="D346">
        <f>'10'!J347+'20'!J347+'30'!J347+'40'!J347+'50'!J347</f>
        <v>-9.1745112422087828E-4</v>
      </c>
      <c r="E346">
        <f>'10'!K347+'20'!K347+'30'!K347+'40'!K347+'50'!K347</f>
        <v>-2.6404705249944192E-4</v>
      </c>
      <c r="F346">
        <f t="shared" si="11"/>
        <v>-60.402731491420823</v>
      </c>
    </row>
    <row r="347" spans="1:6" x14ac:dyDescent="0.3">
      <c r="A347">
        <f>'10'!H348+'20'!H348+'30'!H348+'40'!H348+'50'!H348</f>
        <v>-9.4735933157683711E-4</v>
      </c>
      <c r="B347">
        <f>'10'!I348+'20'!I348+'30'!I348+'40'!I348+'50'!I348</f>
        <v>-9.1496643535415731E-5</v>
      </c>
      <c r="C347">
        <f t="shared" si="10"/>
        <v>-60.429382751240468</v>
      </c>
      <c r="D347">
        <f>'10'!J348+'20'!J348+'30'!J348+'40'!J348+'50'!J348</f>
        <v>-8.0828248012406096E-4</v>
      </c>
      <c r="E347">
        <f>'10'!K348+'20'!K348+'30'!K348+'40'!K348+'50'!K348</f>
        <v>-1.3175440282372586E-4</v>
      </c>
      <c r="F347">
        <f t="shared" si="11"/>
        <v>-61.734847801011512</v>
      </c>
    </row>
    <row r="348" spans="1:6" x14ac:dyDescent="0.3">
      <c r="A348">
        <f>'10'!H349+'20'!H349+'30'!H349+'40'!H349+'50'!H349</f>
        <v>-7.8641664634334198E-4</v>
      </c>
      <c r="B348">
        <f>'10'!I349+'20'!I349+'30'!I349+'40'!I349+'50'!I349</f>
        <v>5.1290710252006248E-7</v>
      </c>
      <c r="C348">
        <f t="shared" si="10"/>
        <v>-62.086944197070643</v>
      </c>
      <c r="D348">
        <f>'10'!J349+'20'!J349+'30'!J349+'40'!J349+'50'!J349</f>
        <v>-7.2975737845482904E-4</v>
      </c>
      <c r="E348">
        <f>'10'!K349+'20'!K349+'30'!K349+'40'!K349+'50'!K349</f>
        <v>-5.957428735442542E-5</v>
      </c>
      <c r="F348">
        <f t="shared" si="11"/>
        <v>-62.707583023305403</v>
      </c>
    </row>
    <row r="349" spans="1:6" x14ac:dyDescent="0.3">
      <c r="A349">
        <f>'10'!H350+'20'!H350+'30'!H350+'40'!H350+'50'!H350</f>
        <v>-6.2830502410027224E-4</v>
      </c>
      <c r="B349">
        <f>'10'!I350+'20'!I350+'30'!I350+'40'!I350+'50'!I350</f>
        <v>1.4335360291980548E-4</v>
      </c>
      <c r="C349">
        <f t="shared" si="10"/>
        <v>-63.816198119858882</v>
      </c>
      <c r="D349">
        <f>'10'!J350+'20'!J350+'30'!J350+'40'!J350+'50'!J350</f>
        <v>-6.2989861853443943E-4</v>
      </c>
      <c r="E349">
        <f>'10'!K350+'20'!K350+'30'!K350+'40'!K350+'50'!K350</f>
        <v>1.5353199772156622E-5</v>
      </c>
      <c r="F349">
        <f t="shared" si="11"/>
        <v>-64.012007523281213</v>
      </c>
    </row>
    <row r="350" spans="1:6" x14ac:dyDescent="0.3">
      <c r="A350">
        <f>'10'!H351+'20'!H351+'30'!H351+'40'!H351+'50'!H351</f>
        <v>-5.2326965930157864E-4</v>
      </c>
      <c r="B350">
        <f>'10'!I351+'20'!I351+'30'!I351+'40'!I351+'50'!I351</f>
        <v>1.9896771161389014E-4</v>
      </c>
      <c r="C350">
        <f t="shared" si="10"/>
        <v>-65.039019964490947</v>
      </c>
      <c r="D350">
        <f>'10'!J351+'20'!J351+'30'!J351+'40'!J351+'50'!J351</f>
        <v>-5.4980757431930059E-4</v>
      </c>
      <c r="E350">
        <f>'10'!K351+'20'!K351+'30'!K351+'40'!K351+'50'!K351</f>
        <v>6.9717835046647291E-5</v>
      </c>
      <c r="F350">
        <f t="shared" si="11"/>
        <v>-65.126509716356637</v>
      </c>
    </row>
    <row r="351" spans="1:6" x14ac:dyDescent="0.3">
      <c r="A351">
        <f>'10'!H352+'20'!H352+'30'!H352+'40'!H352+'50'!H352</f>
        <v>-4.4509247392132505E-4</v>
      </c>
      <c r="B351">
        <f>'10'!I352+'20'!I352+'30'!I352+'40'!I352+'50'!I352</f>
        <v>1.9313750186720742E-4</v>
      </c>
      <c r="C351">
        <f t="shared" si="10"/>
        <v>-66.28176190411412</v>
      </c>
      <c r="D351">
        <f>'10'!J352+'20'!J352+'30'!J352+'40'!J352+'50'!J352</f>
        <v>-5.1396442218724003E-4</v>
      </c>
      <c r="E351">
        <f>'10'!K352+'20'!K352+'30'!K352+'40'!K352+'50'!K352</f>
        <v>9.4459882551867712E-5</v>
      </c>
      <c r="F351">
        <f t="shared" si="11"/>
        <v>-65.637067713555368</v>
      </c>
    </row>
    <row r="352" spans="1:6" x14ac:dyDescent="0.3">
      <c r="A352">
        <f>'10'!H353+'20'!H353+'30'!H353+'40'!H353+'50'!H353</f>
        <v>-3.9182460074826508E-4</v>
      </c>
      <c r="B352">
        <f>'10'!I353+'20'!I353+'30'!I353+'40'!I353+'50'!I353</f>
        <v>1.710329682062644E-4</v>
      </c>
      <c r="C352">
        <f t="shared" si="10"/>
        <v>-67.380741926187312</v>
      </c>
      <c r="D352">
        <f>'10'!J353+'20'!J353+'30'!J353+'40'!J353+'50'!J353</f>
        <v>-4.5108762908126915E-4</v>
      </c>
      <c r="E352">
        <f>'10'!K353+'20'!K353+'30'!K353+'40'!K353+'50'!K353</f>
        <v>5.827761999496132E-5</v>
      </c>
      <c r="F352">
        <f t="shared" si="11"/>
        <v>-66.842891965935976</v>
      </c>
    </row>
    <row r="353" spans="1:6" x14ac:dyDescent="0.3">
      <c r="A353">
        <f>'10'!H354+'20'!H354+'30'!H354+'40'!H354+'50'!H354</f>
        <v>-3.3864879359773667E-4</v>
      </c>
      <c r="B353">
        <f>'10'!I354+'20'!I354+'30'!I354+'40'!I354+'50'!I354</f>
        <v>1.3035371991405246E-4</v>
      </c>
      <c r="C353">
        <f t="shared" si="10"/>
        <v>-68.804963507314056</v>
      </c>
      <c r="D353">
        <f>'10'!J354+'20'!J354+'30'!J354+'40'!J354+'50'!J354</f>
        <v>-4.3911350051305893E-4</v>
      </c>
      <c r="E353">
        <f>'10'!K354+'20'!K354+'30'!K354+'40'!K354+'50'!K354</f>
        <v>1.8335955470385719E-5</v>
      </c>
      <c r="F353">
        <f t="shared" si="11"/>
        <v>-67.140898326310904</v>
      </c>
    </row>
    <row r="354" spans="1:6" x14ac:dyDescent="0.3">
      <c r="A354">
        <f>'10'!H355+'20'!H355+'30'!H355+'40'!H355+'50'!H355</f>
        <v>-3.3955147964666592E-4</v>
      </c>
      <c r="B354">
        <f>'10'!I355+'20'!I355+'30'!I355+'40'!I355+'50'!I355</f>
        <v>4.2203127730288358E-5</v>
      </c>
      <c r="C354">
        <f t="shared" si="10"/>
        <v>-69.315309691764611</v>
      </c>
      <c r="D354">
        <f>'10'!J355+'20'!J355+'30'!J355+'40'!J355+'50'!J355</f>
        <v>-4.1669513710408559E-4</v>
      </c>
      <c r="E354">
        <f>'10'!K355+'20'!K355+'30'!K355+'40'!K355+'50'!K355</f>
        <v>-3.7916985495472372E-5</v>
      </c>
      <c r="F354">
        <f t="shared" si="11"/>
        <v>-67.567819795637234</v>
      </c>
    </row>
    <row r="355" spans="1:6" x14ac:dyDescent="0.3">
      <c r="A355">
        <f>'10'!H356+'20'!H356+'30'!H356+'40'!H356+'50'!H356</f>
        <v>-3.3232353042921372E-4</v>
      </c>
      <c r="B355">
        <f>'10'!I356+'20'!I356+'30'!I356+'40'!I356+'50'!I356</f>
        <v>-7.2310506185382039E-5</v>
      </c>
      <c r="C355">
        <f t="shared" si="10"/>
        <v>-69.367877567219821</v>
      </c>
      <c r="D355">
        <f>'10'!J356+'20'!J356+'30'!J356+'40'!J356+'50'!J356</f>
        <v>-4.3088449214873895E-4</v>
      </c>
      <c r="E355">
        <f>'10'!K356+'20'!K356+'30'!K356+'40'!K356+'50'!K356</f>
        <v>-1.3381247349559513E-4</v>
      </c>
      <c r="F355">
        <f t="shared" si="11"/>
        <v>-66.91292146469651</v>
      </c>
    </row>
    <row r="356" spans="1:6" x14ac:dyDescent="0.3">
      <c r="A356">
        <f>'10'!H357+'20'!H357+'30'!H357+'40'!H357+'50'!H357</f>
        <v>-3.5172711437600598E-4</v>
      </c>
      <c r="B356">
        <f>'10'!I357+'20'!I357+'30'!I357+'40'!I357+'50'!I357</f>
        <v>-2.2956068628899988E-4</v>
      </c>
      <c r="C356">
        <f t="shared" si="10"/>
        <v>-67.534766235762518</v>
      </c>
      <c r="D356">
        <f>'10'!J357+'20'!J357+'30'!J357+'40'!J357+'50'!J357</f>
        <v>-4.3093310545277915E-4</v>
      </c>
      <c r="E356">
        <f>'10'!K357+'20'!K357+'30'!K357+'40'!K357+'50'!K357</f>
        <v>-2.9567481648437187E-4</v>
      </c>
      <c r="F356">
        <f t="shared" si="11"/>
        <v>-65.636354633334051</v>
      </c>
    </row>
    <row r="357" spans="1:6" x14ac:dyDescent="0.3">
      <c r="A357">
        <f>'10'!H358+'20'!H358+'30'!H358+'40'!H358+'50'!H358</f>
        <v>-3.7000484793573275E-4</v>
      </c>
      <c r="B357">
        <f>'10'!I358+'20'!I358+'30'!I358+'40'!I358+'50'!I358</f>
        <v>-3.979376902608551E-4</v>
      </c>
      <c r="C357">
        <f t="shared" si="10"/>
        <v>-65.29798336920949</v>
      </c>
      <c r="D357">
        <f>'10'!J358+'20'!J358+'30'!J358+'40'!J358+'50'!J358</f>
        <v>-4.6674958339780134E-4</v>
      </c>
      <c r="E357">
        <f>'10'!K358+'20'!K358+'30'!K358+'40'!K358+'50'!K358</f>
        <v>-4.0167994004880361E-4</v>
      </c>
      <c r="F357">
        <f t="shared" si="11"/>
        <v>-64.211294404958096</v>
      </c>
    </row>
    <row r="358" spans="1:6" x14ac:dyDescent="0.3">
      <c r="A358">
        <f>'10'!H359+'20'!H359+'30'!H359+'40'!H359+'50'!H359</f>
        <v>-3.6542688806295821E-4</v>
      </c>
      <c r="B358">
        <f>'10'!I359+'20'!I359+'30'!I359+'40'!I359+'50'!I359</f>
        <v>-5.6639744756178294E-4</v>
      </c>
      <c r="C358">
        <f t="shared" si="10"/>
        <v>-63.426162742174704</v>
      </c>
      <c r="D358">
        <f>'10'!J359+'20'!J359+'30'!J359+'40'!J359+'50'!J359</f>
        <v>-4.928296115432058E-4</v>
      </c>
      <c r="E358">
        <f>'10'!K359+'20'!K359+'30'!K359+'40'!K359+'50'!K359</f>
        <v>-5.6968286355808632E-4</v>
      </c>
      <c r="F358">
        <f t="shared" si="11"/>
        <v>-62.460956735875712</v>
      </c>
    </row>
    <row r="359" spans="1:6" x14ac:dyDescent="0.3">
      <c r="A359">
        <f>'10'!H360+'20'!H360+'30'!H360+'40'!H360+'50'!H360</f>
        <v>-3.6790329612598413E-4</v>
      </c>
      <c r="B359">
        <f>'10'!I360+'20'!I360+'30'!I360+'40'!I360+'50'!I360</f>
        <v>-7.6985370899657979E-4</v>
      </c>
      <c r="C359">
        <f t="shared" si="10"/>
        <v>-61.37852174745867</v>
      </c>
      <c r="D359">
        <f>'10'!J360+'20'!J360+'30'!J360+'40'!J360+'50'!J360</f>
        <v>-5.0576708438885209E-4</v>
      </c>
      <c r="E359">
        <f>'10'!K360+'20'!K360+'30'!K360+'40'!K360+'50'!K360</f>
        <v>-7.6562889912037252E-4</v>
      </c>
      <c r="F359">
        <f t="shared" si="11"/>
        <v>-60.746941213184662</v>
      </c>
    </row>
    <row r="360" spans="1:6" x14ac:dyDescent="0.3">
      <c r="A360">
        <f>'10'!H361+'20'!H361+'30'!H361+'40'!H361+'50'!H361</f>
        <v>-3.6116958857091889E-4</v>
      </c>
      <c r="B360">
        <f>'10'!I361+'20'!I361+'30'!I361+'40'!I361+'50'!I361</f>
        <v>-9.4993118172101941E-4</v>
      </c>
      <c r="C360">
        <f t="shared" si="10"/>
        <v>-59.859784212680424</v>
      </c>
      <c r="D360">
        <f>'10'!J361+'20'!J361+'30'!J361+'40'!J361+'50'!J361</f>
        <v>-5.1905174238438246E-4</v>
      </c>
      <c r="E360">
        <f>'10'!K361+'20'!K361+'30'!K361+'40'!K361+'50'!K361</f>
        <v>-9.2451576567159914E-4</v>
      </c>
      <c r="F360">
        <f t="shared" si="11"/>
        <v>-59.49178009815013</v>
      </c>
    </row>
    <row r="361" spans="1:6" x14ac:dyDescent="0.3">
      <c r="A361">
        <f>'10'!H362+'20'!H362+'30'!H362+'40'!H362+'50'!H362</f>
        <v>-3.6447545632346145E-4</v>
      </c>
      <c r="B361">
        <f>'10'!I362+'20'!I362+'30'!I362+'40'!I362+'50'!I362</f>
        <v>-1.1418105427783757E-3</v>
      </c>
      <c r="C361">
        <f t="shared" si="10"/>
        <v>-58.426720965559326</v>
      </c>
      <c r="D361">
        <f>'10'!J362+'20'!J362+'30'!J362+'40'!J362+'50'!J362</f>
        <v>-5.2351789678563743E-4</v>
      </c>
      <c r="E361">
        <f>'10'!K362+'20'!K362+'30'!K362+'40'!K362+'50'!K362</f>
        <v>-1.1130670044776237E-3</v>
      </c>
      <c r="F361">
        <f t="shared" si="11"/>
        <v>-58.201641879112103</v>
      </c>
    </row>
    <row r="362" spans="1:6" x14ac:dyDescent="0.3">
      <c r="A362">
        <f>'10'!H363+'20'!H363+'30'!H363+'40'!H363+'50'!H363</f>
        <v>-3.1646511034423574E-4</v>
      </c>
      <c r="B362">
        <f>'10'!I363+'20'!I363+'30'!I363+'40'!I363+'50'!I363</f>
        <v>-1.3086120684602809E-3</v>
      </c>
      <c r="C362">
        <f t="shared" si="10"/>
        <v>-57.416942598545013</v>
      </c>
      <c r="D362">
        <f>'10'!J363+'20'!J363+'30'!J363+'40'!J363+'50'!J363</f>
        <v>-5.121922923602975E-4</v>
      </c>
      <c r="E362">
        <f>'10'!K363+'20'!K363+'30'!K363+'40'!K363+'50'!K363</f>
        <v>-1.2806516546694138E-3</v>
      </c>
      <c r="F362">
        <f t="shared" si="11"/>
        <v>-57.206959700367037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6DC43-7249-4D81-98CB-BFF41F371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</vt:lpstr>
      <vt:lpstr>20</vt:lpstr>
      <vt:lpstr>30</vt:lpstr>
      <vt:lpstr>40</vt:lpstr>
      <vt:lpstr>50</vt:lpstr>
      <vt:lpstr>all</vt:lpstr>
      <vt:lpstr>results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Green</dc:creator>
  <cp:lastModifiedBy>Roger Green</cp:lastModifiedBy>
  <dcterms:created xsi:type="dcterms:W3CDTF">2019-09-10T13:49:20Z</dcterms:created>
  <dcterms:modified xsi:type="dcterms:W3CDTF">2020-01-27T14:18:22Z</dcterms:modified>
</cp:coreProperties>
</file>